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8.xml" ContentType="application/vnd.openxmlformats-officedocument.spreadsheetml.comments+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9.xml" ContentType="application/vnd.openxmlformats-officedocument.spreadsheetml.comments+xml"/>
  <Override PartName="/xl/drawings/drawing15.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0.xml" ContentType="application/vnd.openxmlformats-officedocument.spreadsheetml.comments+xml"/>
  <Override PartName="/xl/drawings/drawing1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4.xml" ContentType="application/vnd.openxmlformats-officedocument.spreadsheetml.comments+xml"/>
  <Override PartName="/xl/drawings/drawing2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8.xml" ContentType="application/vnd.openxmlformats-officedocument.spreadsheetml.comments+xml"/>
  <Override PartName="/xl/drawings/drawing2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9.xml" ContentType="application/vnd.openxmlformats-officedocument.spreadsheetml.comments+xml"/>
  <Override PartName="/xl/drawings/drawing25.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2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WB" defaultThemeVersion="124226"/>
  <mc:AlternateContent xmlns:mc="http://schemas.openxmlformats.org/markup-compatibility/2006">
    <mc:Choice Requires="x15">
      <x15ac:absPath xmlns:x15ac="http://schemas.microsoft.com/office/spreadsheetml/2010/11/ac" url="D:\JANKA\SHMU\STATISTICS\Year 2023\SUBMISSION 30-09-2023\"/>
    </mc:Choice>
  </mc:AlternateContent>
  <bookViews>
    <workbookView xWindow="0" yWindow="0" windowWidth="38400" windowHeight="16800" tabRatio="803" activeTab="8"/>
  </bookViews>
  <sheets>
    <sheet name="intro" sheetId="69" r:id="rId1"/>
    <sheet name="structure" sheetId="60" r:id="rId2"/>
    <sheet name="instructions" sheetId="435" r:id="rId3"/>
    <sheet name="Parameter_mapping" sheetId="702" state="hidden" r:id="rId4"/>
    <sheet name="Parameters_SDMX_Converter" sheetId="703" state="hidden" r:id="rId5"/>
    <sheet name="Transcoding" sheetId="704" state="hidden" r:id="rId6"/>
    <sheet name="instructions for ROAD sheets" sheetId="771" r:id="rId7"/>
    <sheet name="footnote instructions" sheetId="734" r:id="rId8"/>
    <sheet name="footnote_list" sheetId="705" r:id="rId9"/>
    <sheet name="Model" sheetId="84" state="hidden" r:id="rId10"/>
    <sheet name="Parameters" sheetId="78" state="hidden" r:id="rId11"/>
    <sheet name="CO2" sheetId="749" r:id="rId12"/>
    <sheet name="CO2_ROAD" sheetId="765" r:id="rId13"/>
    <sheet name="Biomass CO2" sheetId="750" r:id="rId14"/>
    <sheet name="CH4" sheetId="752" r:id="rId15"/>
    <sheet name="N2O" sheetId="751" r:id="rId16"/>
    <sheet name="HFC" sheetId="753" r:id="rId17"/>
    <sheet name="PFC" sheetId="754" r:id="rId18"/>
    <sheet name="SF6_NF3" sheetId="755" r:id="rId19"/>
    <sheet name="NOx" sheetId="756" r:id="rId20"/>
    <sheet name="NOx_ROAD" sheetId="767" r:id="rId21"/>
    <sheet name="SOx" sheetId="757" r:id="rId22"/>
    <sheet name="NH3" sheetId="758" r:id="rId23"/>
    <sheet name="NMVOC" sheetId="759" r:id="rId24"/>
    <sheet name="NMVOC_ROAD" sheetId="768" r:id="rId25"/>
    <sheet name="CO" sheetId="760" r:id="rId26"/>
    <sheet name="PM10" sheetId="761" r:id="rId27"/>
    <sheet name="PM10_ROAD" sheetId="769" r:id="rId28"/>
    <sheet name="PM2.5" sheetId="762" r:id="rId29"/>
    <sheet name="PM2.5_ROAD" sheetId="770" r:id="rId30"/>
    <sheet name="Check Report" sheetId="74" r:id="rId31"/>
  </sheets>
  <functionGroups builtInGroupCount="18"/>
  <definedNames>
    <definedName name="_xlnm._FilterDatabase" localSheetId="13" hidden="1">'Biomass CO2'!$A$1:$AF$107</definedName>
    <definedName name="_xlnm._FilterDatabase" localSheetId="25" hidden="1">CO!$A$1:$AF$107</definedName>
    <definedName name="_xlnm._FilterDatabase" localSheetId="11" hidden="1">'CO2'!$A$1:$AF$107</definedName>
    <definedName name="_xlnm._FilterDatabase" localSheetId="12" hidden="1">CO2_ROAD!$A$1:$AF$107</definedName>
    <definedName name="_xlnm._FilterDatabase" localSheetId="16" hidden="1">HFC!$A$1:$AF$107</definedName>
    <definedName name="_xlnm._FilterDatabase" localSheetId="14" hidden="1">'CH4'!$A$1:$AF$106</definedName>
    <definedName name="_xlnm._FilterDatabase" localSheetId="30" hidden="1">'Check Report'!$A$1:$D$639</definedName>
    <definedName name="_xlnm._FilterDatabase" localSheetId="9" hidden="1">Model!$A$1:$AF$107</definedName>
    <definedName name="_xlnm._FilterDatabase" localSheetId="15" hidden="1">N2O!$A$1:$AF$106</definedName>
    <definedName name="_xlnm._FilterDatabase" localSheetId="22" hidden="1">'NH3'!$A$1:$AF$107</definedName>
    <definedName name="_xlnm._FilterDatabase" localSheetId="23" hidden="1">NMVOC!$A$1:$AF$107</definedName>
    <definedName name="_xlnm._FilterDatabase" localSheetId="24" hidden="1">NMVOC_ROAD!$A$1:$AF$107</definedName>
    <definedName name="_xlnm._FilterDatabase" localSheetId="19" hidden="1">NOx!$A$1:$AF$107</definedName>
    <definedName name="_xlnm._FilterDatabase" localSheetId="20" hidden="1">NOx_ROAD!$A$1:$AF$107</definedName>
    <definedName name="_xlnm._FilterDatabase" localSheetId="17" hidden="1">PFC!$A$1:$AF$107</definedName>
    <definedName name="_xlnm._FilterDatabase" localSheetId="26" hidden="1">'PM10'!$A$1:$AF$107</definedName>
    <definedName name="_xlnm._FilterDatabase" localSheetId="27" hidden="1">PM10_ROAD!$A$1:$AF$107</definedName>
    <definedName name="_xlnm._FilterDatabase" localSheetId="28" hidden="1">'PM2.5'!$A$1:$AF$107</definedName>
    <definedName name="_xlnm._FilterDatabase" localSheetId="29" hidden="1">'PM2.5_ROAD'!$A$1:$AF$107</definedName>
    <definedName name="_xlnm._FilterDatabase" localSheetId="18" hidden="1">SF6_NF3!$A$1:$AF$107</definedName>
    <definedName name="_xlnm._FilterDatabase" localSheetId="21" hidden="1">SOx!$A$1:$AF$107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96" i="750" l="1"/>
  <c r="BD96" i="750"/>
  <c r="BB96" i="750"/>
  <c r="AZ96" i="750"/>
  <c r="AX96" i="750"/>
  <c r="AV96" i="750"/>
  <c r="AT96" i="750"/>
  <c r="AR96" i="750"/>
  <c r="AP96" i="750"/>
  <c r="AN96" i="750"/>
  <c r="AL96" i="750"/>
  <c r="AJ96" i="750"/>
  <c r="AH96" i="750"/>
  <c r="AF96" i="750"/>
  <c r="T105" i="751" l="1"/>
  <c r="R105" i="751"/>
  <c r="P105" i="751"/>
  <c r="V105" i="751"/>
  <c r="X105" i="751"/>
  <c r="X105" i="752"/>
  <c r="V105" i="752"/>
  <c r="T105" i="752"/>
  <c r="R105" i="752"/>
  <c r="P105" i="752"/>
  <c r="BF105" i="752"/>
  <c r="BD105" i="752"/>
  <c r="BB105" i="752"/>
  <c r="AZ105" i="752"/>
  <c r="AX105" i="752"/>
  <c r="AV105" i="752"/>
  <c r="AT105" i="752"/>
  <c r="AR105" i="752"/>
  <c r="AP105" i="752"/>
  <c r="AN105" i="752"/>
  <c r="AL105" i="752"/>
  <c r="AJ105" i="752"/>
  <c r="AH105" i="752"/>
  <c r="AF105" i="752"/>
  <c r="AD105" i="752"/>
  <c r="AB105" i="752"/>
  <c r="Z105" i="752"/>
  <c r="N105" i="752"/>
  <c r="L105" i="752"/>
  <c r="J105" i="752"/>
  <c r="H105" i="752"/>
  <c r="F105" i="752"/>
  <c r="L105" i="751"/>
  <c r="J105" i="751"/>
  <c r="H105" i="751"/>
  <c r="F105" i="751"/>
  <c r="BF105" i="751"/>
  <c r="BD105" i="751"/>
  <c r="BB105" i="751"/>
  <c r="AZ105" i="751"/>
  <c r="AX105" i="751"/>
  <c r="AV105" i="751"/>
  <c r="AT105" i="751"/>
  <c r="AR105" i="751"/>
  <c r="AP105" i="751"/>
  <c r="AN105" i="751"/>
  <c r="AL105" i="751"/>
  <c r="AJ105" i="751"/>
  <c r="AH105" i="751"/>
  <c r="AF105" i="751"/>
  <c r="AD105" i="751"/>
  <c r="AB105" i="751"/>
  <c r="Z105" i="751"/>
  <c r="N105" i="751"/>
  <c r="BF95" i="751" l="1"/>
  <c r="BD95" i="751"/>
  <c r="BB95" i="751"/>
  <c r="AZ95" i="751"/>
  <c r="X95" i="751"/>
  <c r="V95" i="751"/>
  <c r="T95" i="751"/>
  <c r="R95" i="751"/>
  <c r="P95" i="751"/>
  <c r="N95" i="751"/>
  <c r="L95" i="751"/>
  <c r="AX95" i="751"/>
  <c r="AV95" i="751"/>
  <c r="AT95" i="751"/>
  <c r="AR95" i="751"/>
  <c r="AP95" i="751"/>
  <c r="AN95" i="751"/>
  <c r="AL95" i="751"/>
  <c r="AJ95" i="751"/>
  <c r="AH95" i="751"/>
  <c r="AF95" i="751"/>
  <c r="AD95" i="751"/>
  <c r="AB95" i="751"/>
  <c r="Z95" i="751"/>
  <c r="J95" i="751"/>
  <c r="H95" i="751"/>
  <c r="F95" i="751"/>
  <c r="BF95" i="752"/>
  <c r="BD95" i="752"/>
  <c r="BB95" i="752"/>
  <c r="AZ95" i="752"/>
  <c r="AX95" i="752"/>
  <c r="AV95" i="752"/>
  <c r="AT95" i="752"/>
  <c r="AR95" i="752"/>
  <c r="AP95" i="752"/>
  <c r="AN95" i="752"/>
  <c r="AL95" i="752"/>
  <c r="AJ95" i="752"/>
  <c r="AH95" i="752"/>
  <c r="AF95" i="752"/>
  <c r="AD95" i="752"/>
  <c r="AB95" i="752"/>
  <c r="Z95" i="752"/>
  <c r="X95" i="752"/>
  <c r="V95" i="752"/>
  <c r="T95" i="752"/>
  <c r="R95" i="752"/>
  <c r="P95" i="752"/>
  <c r="N95" i="752"/>
  <c r="L95" i="752"/>
  <c r="J95" i="752"/>
  <c r="H95" i="752"/>
  <c r="F95" i="752"/>
  <c r="BF95" i="753"/>
  <c r="BF105" i="753"/>
  <c r="BD105" i="753"/>
  <c r="BB105" i="753"/>
  <c r="AZ105" i="753"/>
  <c r="AX105" i="753"/>
  <c r="AV105" i="753"/>
  <c r="AT105" i="753"/>
  <c r="AR105" i="753"/>
  <c r="AP105" i="753"/>
  <c r="AN105" i="753"/>
  <c r="AL105" i="753"/>
  <c r="AJ105" i="753"/>
  <c r="AH105" i="753"/>
  <c r="AF105" i="753"/>
  <c r="AD105" i="753"/>
  <c r="AB105" i="753"/>
  <c r="Z105" i="753"/>
  <c r="X105" i="753"/>
  <c r="V105" i="753"/>
  <c r="T105" i="753"/>
  <c r="R105" i="753"/>
  <c r="P105" i="753"/>
  <c r="N105" i="753"/>
  <c r="L105" i="753"/>
  <c r="J105" i="753"/>
  <c r="H105" i="753"/>
  <c r="F105" i="753"/>
  <c r="BD95" i="753"/>
  <c r="BB95" i="753"/>
  <c r="AZ95" i="753"/>
  <c r="AX95" i="753"/>
  <c r="AV95" i="753"/>
  <c r="AT95" i="753"/>
  <c r="AR95" i="753"/>
  <c r="AP95" i="753"/>
  <c r="AN95" i="753"/>
  <c r="AL95" i="753"/>
  <c r="AJ95" i="753"/>
  <c r="AH95" i="753"/>
  <c r="AF95" i="753"/>
  <c r="AD95" i="753"/>
  <c r="AB95" i="753"/>
  <c r="Z95" i="753"/>
  <c r="X95" i="753"/>
  <c r="V95" i="753"/>
  <c r="T95" i="753"/>
  <c r="R95" i="753"/>
  <c r="P95" i="753"/>
  <c r="N95" i="753"/>
  <c r="L95" i="753"/>
  <c r="J95" i="753"/>
  <c r="H95" i="753"/>
  <c r="F95" i="753"/>
  <c r="AH105" i="754"/>
  <c r="AF105" i="754"/>
  <c r="AD105" i="754"/>
  <c r="AB105" i="754"/>
  <c r="Z105" i="754"/>
  <c r="X105" i="754"/>
  <c r="V105" i="754"/>
  <c r="BF95" i="754"/>
  <c r="BF105" i="754" s="1"/>
  <c r="BD95" i="754"/>
  <c r="BD105" i="754" s="1"/>
  <c r="BB95" i="754"/>
  <c r="BB105" i="754" s="1"/>
  <c r="AZ95" i="754"/>
  <c r="AZ105" i="754" s="1"/>
  <c r="AX95" i="754"/>
  <c r="AX105" i="754" s="1"/>
  <c r="AV95" i="754"/>
  <c r="AV105" i="754" s="1"/>
  <c r="AT95" i="754"/>
  <c r="AT105" i="754" s="1"/>
  <c r="AR95" i="754"/>
  <c r="AR105" i="754" s="1"/>
  <c r="AP95" i="754"/>
  <c r="AP105" i="754" s="1"/>
  <c r="AN95" i="754"/>
  <c r="AN105" i="754" s="1"/>
  <c r="AL95" i="754"/>
  <c r="AL105" i="754" s="1"/>
  <c r="AJ95" i="754"/>
  <c r="AJ105" i="754" s="1"/>
  <c r="AH95" i="754"/>
  <c r="AF95" i="754"/>
  <c r="AD95" i="754"/>
  <c r="AB95" i="754"/>
  <c r="Z95" i="754"/>
  <c r="X95" i="754"/>
  <c r="V95" i="754"/>
  <c r="T95" i="754"/>
  <c r="T105" i="754" s="1"/>
  <c r="R95" i="754"/>
  <c r="R105" i="754" s="1"/>
  <c r="P95" i="754"/>
  <c r="P105" i="754" s="1"/>
  <c r="N95" i="754"/>
  <c r="N105" i="754" s="1"/>
  <c r="L95" i="754"/>
  <c r="L105" i="754" s="1"/>
  <c r="J95" i="754"/>
  <c r="J105" i="754" s="1"/>
  <c r="H95" i="754"/>
  <c r="H105" i="754" s="1"/>
  <c r="F95" i="754"/>
  <c r="F105" i="754" s="1"/>
  <c r="BF95" i="755"/>
  <c r="BD95" i="755"/>
  <c r="BB95" i="755"/>
  <c r="AZ95" i="755"/>
  <c r="AX95" i="755"/>
  <c r="AV95" i="755"/>
  <c r="AT95" i="755"/>
  <c r="AR95" i="755"/>
  <c r="AP95" i="755"/>
  <c r="AN95" i="755"/>
  <c r="AL95" i="755"/>
  <c r="AJ95" i="755"/>
  <c r="AH95" i="755"/>
  <c r="AF95" i="755"/>
  <c r="AD95" i="755"/>
  <c r="AB95" i="755"/>
  <c r="Z95" i="755"/>
  <c r="X95" i="755"/>
  <c r="V95" i="755"/>
  <c r="T95" i="755"/>
  <c r="R95" i="755"/>
  <c r="P95" i="755"/>
  <c r="N95" i="755"/>
  <c r="L95" i="755"/>
  <c r="J95" i="755"/>
  <c r="H95" i="755"/>
  <c r="F95" i="755"/>
  <c r="F7" i="69" l="1"/>
  <c r="B12" i="60" l="1"/>
  <c r="D90" i="770"/>
  <c r="B90" i="770"/>
  <c r="D89" i="770"/>
  <c r="B89" i="770"/>
  <c r="D88" i="770"/>
  <c r="B88" i="770"/>
  <c r="D87" i="770"/>
  <c r="B87" i="770"/>
  <c r="D86" i="770"/>
  <c r="B86" i="770"/>
  <c r="D85" i="770"/>
  <c r="B85" i="770"/>
  <c r="D84" i="770"/>
  <c r="B84" i="770"/>
  <c r="D83" i="770"/>
  <c r="B83" i="770"/>
  <c r="D82" i="770"/>
  <c r="B82" i="770"/>
  <c r="D81" i="770"/>
  <c r="B81" i="770"/>
  <c r="D80" i="770"/>
  <c r="B80" i="770"/>
  <c r="D79" i="770"/>
  <c r="B79" i="770"/>
  <c r="D78" i="770"/>
  <c r="B78" i="770"/>
  <c r="D77" i="770"/>
  <c r="B77" i="770"/>
  <c r="D76" i="770"/>
  <c r="B76" i="770"/>
  <c r="D75" i="770"/>
  <c r="B75" i="770"/>
  <c r="D74" i="770"/>
  <c r="B74" i="770"/>
  <c r="D73" i="770"/>
  <c r="B73" i="770"/>
  <c r="D72" i="770"/>
  <c r="B72" i="770"/>
  <c r="D71" i="770"/>
  <c r="B71" i="770"/>
  <c r="D70" i="770"/>
  <c r="B70" i="770"/>
  <c r="D69" i="770"/>
  <c r="B69" i="770"/>
  <c r="D68" i="770"/>
  <c r="B68" i="770"/>
  <c r="D67" i="770"/>
  <c r="B67" i="770"/>
  <c r="D66" i="770"/>
  <c r="B66" i="770"/>
  <c r="D65" i="770"/>
  <c r="B65" i="770"/>
  <c r="D64" i="770"/>
  <c r="B64" i="770"/>
  <c r="D63" i="770"/>
  <c r="B63" i="770"/>
  <c r="D62" i="770"/>
  <c r="B62" i="770"/>
  <c r="D61" i="770"/>
  <c r="B61" i="770"/>
  <c r="D60" i="770"/>
  <c r="B60" i="770"/>
  <c r="D59" i="770"/>
  <c r="B59" i="770"/>
  <c r="D58" i="770"/>
  <c r="B58" i="770"/>
  <c r="D57" i="770"/>
  <c r="B57" i="770"/>
  <c r="D56" i="770"/>
  <c r="B56" i="770"/>
  <c r="D55" i="770"/>
  <c r="B55" i="770"/>
  <c r="D54" i="770"/>
  <c r="B54" i="770"/>
  <c r="D53" i="770"/>
  <c r="B53" i="770"/>
  <c r="D52" i="770"/>
  <c r="B52" i="770"/>
  <c r="D51" i="770"/>
  <c r="B51" i="770"/>
  <c r="D50" i="770"/>
  <c r="B50" i="770"/>
  <c r="D49" i="770"/>
  <c r="B49" i="770"/>
  <c r="D48" i="770"/>
  <c r="B48" i="770"/>
  <c r="D47" i="770"/>
  <c r="B47" i="770"/>
  <c r="D46" i="770"/>
  <c r="B46" i="770"/>
  <c r="D45" i="770"/>
  <c r="B45" i="770"/>
  <c r="D44" i="770"/>
  <c r="B44" i="770"/>
  <c r="D43" i="770"/>
  <c r="B43" i="770"/>
  <c r="D42" i="770"/>
  <c r="B42" i="770"/>
  <c r="D41" i="770"/>
  <c r="B41" i="770"/>
  <c r="D40" i="770"/>
  <c r="B40" i="770"/>
  <c r="D39" i="770"/>
  <c r="B39" i="770"/>
  <c r="D38" i="770"/>
  <c r="B38" i="770"/>
  <c r="D37" i="770"/>
  <c r="B37" i="770"/>
  <c r="D36" i="770"/>
  <c r="B36" i="770"/>
  <c r="D35" i="770"/>
  <c r="B35" i="770"/>
  <c r="D34" i="770"/>
  <c r="B34" i="770"/>
  <c r="D33" i="770"/>
  <c r="B33" i="770"/>
  <c r="D32" i="770"/>
  <c r="B32" i="770"/>
  <c r="D31" i="770"/>
  <c r="B31" i="770"/>
  <c r="D30" i="770"/>
  <c r="B30" i="770"/>
  <c r="D29" i="770"/>
  <c r="B29" i="770"/>
  <c r="D28" i="770"/>
  <c r="B28" i="770"/>
  <c r="D27" i="770"/>
  <c r="B27" i="770"/>
  <c r="D26" i="770"/>
  <c r="B26" i="770"/>
  <c r="D25" i="770"/>
  <c r="B25" i="770"/>
  <c r="D24" i="770"/>
  <c r="B24" i="770"/>
  <c r="D23" i="770"/>
  <c r="B23" i="770"/>
  <c r="D22" i="770"/>
  <c r="B22" i="770"/>
  <c r="D21" i="770"/>
  <c r="B21" i="770"/>
  <c r="D20" i="770"/>
  <c r="B20" i="770"/>
  <c r="D19" i="770"/>
  <c r="B19" i="770"/>
  <c r="D18" i="770"/>
  <c r="B18" i="770"/>
  <c r="D17" i="770"/>
  <c r="B17" i="770"/>
  <c r="D16" i="770"/>
  <c r="B16" i="770"/>
  <c r="D15" i="770"/>
  <c r="B15" i="770"/>
  <c r="D14" i="770"/>
  <c r="B14" i="770"/>
  <c r="D13" i="770"/>
  <c r="B13" i="770"/>
  <c r="D12" i="770"/>
  <c r="B12" i="770"/>
  <c r="D11" i="770"/>
  <c r="B11" i="770"/>
  <c r="D10" i="770"/>
  <c r="B10" i="770"/>
  <c r="D9" i="770"/>
  <c r="B9" i="770"/>
  <c r="D8" i="770"/>
  <c r="B8" i="770"/>
  <c r="D7" i="770"/>
  <c r="B7" i="770"/>
  <c r="D6" i="770"/>
  <c r="B6" i="770"/>
  <c r="D5" i="770"/>
  <c r="B5" i="770"/>
  <c r="D90" i="769"/>
  <c r="B90" i="769"/>
  <c r="D89" i="769"/>
  <c r="B89" i="769"/>
  <c r="D88" i="769"/>
  <c r="B88" i="769"/>
  <c r="D87" i="769"/>
  <c r="B87" i="769"/>
  <c r="D86" i="769"/>
  <c r="B86" i="769"/>
  <c r="D85" i="769"/>
  <c r="B85" i="769"/>
  <c r="D84" i="769"/>
  <c r="B84" i="769"/>
  <c r="D83" i="769"/>
  <c r="B83" i="769"/>
  <c r="D82" i="769"/>
  <c r="B82" i="769"/>
  <c r="D81" i="769"/>
  <c r="B81" i="769"/>
  <c r="D80" i="769"/>
  <c r="B80" i="769"/>
  <c r="D79" i="769"/>
  <c r="B79" i="769"/>
  <c r="D78" i="769"/>
  <c r="B78" i="769"/>
  <c r="D77" i="769"/>
  <c r="B77" i="769"/>
  <c r="D76" i="769"/>
  <c r="B76" i="769"/>
  <c r="D75" i="769"/>
  <c r="B75" i="769"/>
  <c r="D74" i="769"/>
  <c r="B74" i="769"/>
  <c r="D73" i="769"/>
  <c r="B73" i="769"/>
  <c r="D72" i="769"/>
  <c r="B72" i="769"/>
  <c r="D71" i="769"/>
  <c r="B71" i="769"/>
  <c r="D70" i="769"/>
  <c r="B70" i="769"/>
  <c r="D69" i="769"/>
  <c r="B69" i="769"/>
  <c r="D68" i="769"/>
  <c r="B68" i="769"/>
  <c r="D67" i="769"/>
  <c r="B67" i="769"/>
  <c r="D66" i="769"/>
  <c r="B66" i="769"/>
  <c r="D65" i="769"/>
  <c r="B65" i="769"/>
  <c r="D64" i="769"/>
  <c r="B64" i="769"/>
  <c r="D63" i="769"/>
  <c r="B63" i="769"/>
  <c r="D62" i="769"/>
  <c r="B62" i="769"/>
  <c r="D61" i="769"/>
  <c r="B61" i="769"/>
  <c r="D60" i="769"/>
  <c r="B60" i="769"/>
  <c r="D59" i="769"/>
  <c r="B59" i="769"/>
  <c r="D58" i="769"/>
  <c r="B58" i="769"/>
  <c r="D57" i="769"/>
  <c r="B57" i="769"/>
  <c r="D56" i="769"/>
  <c r="B56" i="769"/>
  <c r="D55" i="769"/>
  <c r="B55" i="769"/>
  <c r="D54" i="769"/>
  <c r="B54" i="769"/>
  <c r="D53" i="769"/>
  <c r="B53" i="769"/>
  <c r="D52" i="769"/>
  <c r="B52" i="769"/>
  <c r="D51" i="769"/>
  <c r="B51" i="769"/>
  <c r="D50" i="769"/>
  <c r="B50" i="769"/>
  <c r="D49" i="769"/>
  <c r="B49" i="769"/>
  <c r="D48" i="769"/>
  <c r="B48" i="769"/>
  <c r="D47" i="769"/>
  <c r="B47" i="769"/>
  <c r="D46" i="769"/>
  <c r="B46" i="769"/>
  <c r="D45" i="769"/>
  <c r="B45" i="769"/>
  <c r="D44" i="769"/>
  <c r="B44" i="769"/>
  <c r="D43" i="769"/>
  <c r="B43" i="769"/>
  <c r="D42" i="769"/>
  <c r="B42" i="769"/>
  <c r="D41" i="769"/>
  <c r="B41" i="769"/>
  <c r="D40" i="769"/>
  <c r="B40" i="769"/>
  <c r="D39" i="769"/>
  <c r="B39" i="769"/>
  <c r="D38" i="769"/>
  <c r="B38" i="769"/>
  <c r="D37" i="769"/>
  <c r="B37" i="769"/>
  <c r="D36" i="769"/>
  <c r="B36" i="769"/>
  <c r="D35" i="769"/>
  <c r="B35" i="769"/>
  <c r="D34" i="769"/>
  <c r="B34" i="769"/>
  <c r="D33" i="769"/>
  <c r="B33" i="769"/>
  <c r="D32" i="769"/>
  <c r="B32" i="769"/>
  <c r="D31" i="769"/>
  <c r="B31" i="769"/>
  <c r="D30" i="769"/>
  <c r="B30" i="769"/>
  <c r="D29" i="769"/>
  <c r="B29" i="769"/>
  <c r="D28" i="769"/>
  <c r="B28" i="769"/>
  <c r="D27" i="769"/>
  <c r="B27" i="769"/>
  <c r="D26" i="769"/>
  <c r="B26" i="769"/>
  <c r="D25" i="769"/>
  <c r="B25" i="769"/>
  <c r="D24" i="769"/>
  <c r="B24" i="769"/>
  <c r="D23" i="769"/>
  <c r="B23" i="769"/>
  <c r="D22" i="769"/>
  <c r="B22" i="769"/>
  <c r="D21" i="769"/>
  <c r="B21" i="769"/>
  <c r="D20" i="769"/>
  <c r="B20" i="769"/>
  <c r="D19" i="769"/>
  <c r="B19" i="769"/>
  <c r="D18" i="769"/>
  <c r="B18" i="769"/>
  <c r="D17" i="769"/>
  <c r="B17" i="769"/>
  <c r="D16" i="769"/>
  <c r="B16" i="769"/>
  <c r="D15" i="769"/>
  <c r="B15" i="769"/>
  <c r="D14" i="769"/>
  <c r="B14" i="769"/>
  <c r="D13" i="769"/>
  <c r="B13" i="769"/>
  <c r="D12" i="769"/>
  <c r="B12" i="769"/>
  <c r="D11" i="769"/>
  <c r="B11" i="769"/>
  <c r="D10" i="769"/>
  <c r="B10" i="769"/>
  <c r="D9" i="769"/>
  <c r="B9" i="769"/>
  <c r="D8" i="769"/>
  <c r="B8" i="769"/>
  <c r="D7" i="769"/>
  <c r="B7" i="769"/>
  <c r="D6" i="769"/>
  <c r="B6" i="769"/>
  <c r="D5" i="769"/>
  <c r="B5" i="769"/>
  <c r="D90" i="768"/>
  <c r="B90" i="768"/>
  <c r="D89" i="768"/>
  <c r="B89" i="768"/>
  <c r="D88" i="768"/>
  <c r="B88" i="768"/>
  <c r="D87" i="768"/>
  <c r="B87" i="768"/>
  <c r="D86" i="768"/>
  <c r="B86" i="768"/>
  <c r="D85" i="768"/>
  <c r="B85" i="768"/>
  <c r="D84" i="768"/>
  <c r="B84" i="768"/>
  <c r="D83" i="768"/>
  <c r="B83" i="768"/>
  <c r="D82" i="768"/>
  <c r="B82" i="768"/>
  <c r="D81" i="768"/>
  <c r="B81" i="768"/>
  <c r="D80" i="768"/>
  <c r="B80" i="768"/>
  <c r="D79" i="768"/>
  <c r="B79" i="768"/>
  <c r="D78" i="768"/>
  <c r="B78" i="768"/>
  <c r="D77" i="768"/>
  <c r="B77" i="768"/>
  <c r="D76" i="768"/>
  <c r="B76" i="768"/>
  <c r="D75" i="768"/>
  <c r="B75" i="768"/>
  <c r="D74" i="768"/>
  <c r="B74" i="768"/>
  <c r="D73" i="768"/>
  <c r="B73" i="768"/>
  <c r="D72" i="768"/>
  <c r="B72" i="768"/>
  <c r="D71" i="768"/>
  <c r="B71" i="768"/>
  <c r="D70" i="768"/>
  <c r="B70" i="768"/>
  <c r="D69" i="768"/>
  <c r="B69" i="768"/>
  <c r="D68" i="768"/>
  <c r="B68" i="768"/>
  <c r="D67" i="768"/>
  <c r="B67" i="768"/>
  <c r="D66" i="768"/>
  <c r="B66" i="768"/>
  <c r="D65" i="768"/>
  <c r="B65" i="768"/>
  <c r="D64" i="768"/>
  <c r="B64" i="768"/>
  <c r="D63" i="768"/>
  <c r="B63" i="768"/>
  <c r="D62" i="768"/>
  <c r="B62" i="768"/>
  <c r="D61" i="768"/>
  <c r="B61" i="768"/>
  <c r="D60" i="768"/>
  <c r="B60" i="768"/>
  <c r="D59" i="768"/>
  <c r="B59" i="768"/>
  <c r="D58" i="768"/>
  <c r="B58" i="768"/>
  <c r="D57" i="768"/>
  <c r="B57" i="768"/>
  <c r="D56" i="768"/>
  <c r="B56" i="768"/>
  <c r="D55" i="768"/>
  <c r="B55" i="768"/>
  <c r="D54" i="768"/>
  <c r="B54" i="768"/>
  <c r="D53" i="768"/>
  <c r="B53" i="768"/>
  <c r="D52" i="768"/>
  <c r="B52" i="768"/>
  <c r="D51" i="768"/>
  <c r="B51" i="768"/>
  <c r="D50" i="768"/>
  <c r="B50" i="768"/>
  <c r="D49" i="768"/>
  <c r="B49" i="768"/>
  <c r="D48" i="768"/>
  <c r="B48" i="768"/>
  <c r="D47" i="768"/>
  <c r="B47" i="768"/>
  <c r="D46" i="768"/>
  <c r="B46" i="768"/>
  <c r="D45" i="768"/>
  <c r="B45" i="768"/>
  <c r="D44" i="768"/>
  <c r="B44" i="768"/>
  <c r="D43" i="768"/>
  <c r="B43" i="768"/>
  <c r="D42" i="768"/>
  <c r="B42" i="768"/>
  <c r="D41" i="768"/>
  <c r="B41" i="768"/>
  <c r="D40" i="768"/>
  <c r="B40" i="768"/>
  <c r="D39" i="768"/>
  <c r="B39" i="768"/>
  <c r="D38" i="768"/>
  <c r="B38" i="768"/>
  <c r="D37" i="768"/>
  <c r="B37" i="768"/>
  <c r="D36" i="768"/>
  <c r="B36" i="768"/>
  <c r="D35" i="768"/>
  <c r="B35" i="768"/>
  <c r="D34" i="768"/>
  <c r="B34" i="768"/>
  <c r="D33" i="768"/>
  <c r="B33" i="768"/>
  <c r="D32" i="768"/>
  <c r="B32" i="768"/>
  <c r="D31" i="768"/>
  <c r="B31" i="768"/>
  <c r="D30" i="768"/>
  <c r="B30" i="768"/>
  <c r="D29" i="768"/>
  <c r="B29" i="768"/>
  <c r="D28" i="768"/>
  <c r="B28" i="768"/>
  <c r="D27" i="768"/>
  <c r="B27" i="768"/>
  <c r="D26" i="768"/>
  <c r="B26" i="768"/>
  <c r="D25" i="768"/>
  <c r="B25" i="768"/>
  <c r="D24" i="768"/>
  <c r="B24" i="768"/>
  <c r="D23" i="768"/>
  <c r="B23" i="768"/>
  <c r="D22" i="768"/>
  <c r="B22" i="768"/>
  <c r="D21" i="768"/>
  <c r="B21" i="768"/>
  <c r="D20" i="768"/>
  <c r="B20" i="768"/>
  <c r="D19" i="768"/>
  <c r="B19" i="768"/>
  <c r="D18" i="768"/>
  <c r="B18" i="768"/>
  <c r="D17" i="768"/>
  <c r="B17" i="768"/>
  <c r="D16" i="768"/>
  <c r="B16" i="768"/>
  <c r="D15" i="768"/>
  <c r="B15" i="768"/>
  <c r="D14" i="768"/>
  <c r="B14" i="768"/>
  <c r="D13" i="768"/>
  <c r="B13" i="768"/>
  <c r="D12" i="768"/>
  <c r="B12" i="768"/>
  <c r="D11" i="768"/>
  <c r="B11" i="768"/>
  <c r="D10" i="768"/>
  <c r="B10" i="768"/>
  <c r="D9" i="768"/>
  <c r="B9" i="768"/>
  <c r="D8" i="768"/>
  <c r="B8" i="768"/>
  <c r="D7" i="768"/>
  <c r="B7" i="768"/>
  <c r="D6" i="768"/>
  <c r="B6" i="768"/>
  <c r="D5" i="768"/>
  <c r="B5" i="768"/>
  <c r="B13" i="60" l="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D90" i="767"/>
  <c r="B90" i="767"/>
  <c r="D89" i="767"/>
  <c r="B89" i="767"/>
  <c r="D88" i="767"/>
  <c r="B88" i="767"/>
  <c r="D87" i="767"/>
  <c r="B87" i="767"/>
  <c r="D86" i="767"/>
  <c r="B86" i="767"/>
  <c r="D85" i="767"/>
  <c r="B85" i="767"/>
  <c r="D84" i="767"/>
  <c r="B84" i="767"/>
  <c r="D83" i="767"/>
  <c r="B83" i="767"/>
  <c r="D82" i="767"/>
  <c r="B82" i="767"/>
  <c r="D81" i="767"/>
  <c r="B81" i="767"/>
  <c r="D80" i="767"/>
  <c r="B80" i="767"/>
  <c r="D79" i="767"/>
  <c r="B79" i="767"/>
  <c r="D78" i="767"/>
  <c r="B78" i="767"/>
  <c r="D77" i="767"/>
  <c r="B77" i="767"/>
  <c r="D76" i="767"/>
  <c r="B76" i="767"/>
  <c r="D75" i="767"/>
  <c r="B75" i="767"/>
  <c r="D74" i="767"/>
  <c r="B74" i="767"/>
  <c r="D73" i="767"/>
  <c r="B73" i="767"/>
  <c r="D72" i="767"/>
  <c r="B72" i="767"/>
  <c r="D71" i="767"/>
  <c r="B71" i="767"/>
  <c r="D70" i="767"/>
  <c r="B70" i="767"/>
  <c r="D69" i="767"/>
  <c r="B69" i="767"/>
  <c r="D68" i="767"/>
  <c r="B68" i="767"/>
  <c r="D67" i="767"/>
  <c r="B67" i="767"/>
  <c r="D66" i="767"/>
  <c r="B66" i="767"/>
  <c r="D65" i="767"/>
  <c r="B65" i="767"/>
  <c r="D64" i="767"/>
  <c r="B64" i="767"/>
  <c r="D63" i="767"/>
  <c r="B63" i="767"/>
  <c r="D62" i="767"/>
  <c r="B62" i="767"/>
  <c r="D61" i="767"/>
  <c r="B61" i="767"/>
  <c r="D60" i="767"/>
  <c r="B60" i="767"/>
  <c r="D59" i="767"/>
  <c r="B59" i="767"/>
  <c r="D58" i="767"/>
  <c r="B58" i="767"/>
  <c r="D57" i="767"/>
  <c r="B57" i="767"/>
  <c r="D56" i="767"/>
  <c r="B56" i="767"/>
  <c r="D55" i="767"/>
  <c r="B55" i="767"/>
  <c r="D54" i="767"/>
  <c r="B54" i="767"/>
  <c r="D53" i="767"/>
  <c r="B53" i="767"/>
  <c r="D52" i="767"/>
  <c r="B52" i="767"/>
  <c r="D51" i="767"/>
  <c r="B51" i="767"/>
  <c r="D50" i="767"/>
  <c r="B50" i="767"/>
  <c r="D49" i="767"/>
  <c r="B49" i="767"/>
  <c r="D48" i="767"/>
  <c r="B48" i="767"/>
  <c r="D47" i="767"/>
  <c r="B47" i="767"/>
  <c r="D46" i="767"/>
  <c r="B46" i="767"/>
  <c r="D45" i="767"/>
  <c r="B45" i="767"/>
  <c r="D44" i="767"/>
  <c r="B44" i="767"/>
  <c r="D43" i="767"/>
  <c r="B43" i="767"/>
  <c r="D42" i="767"/>
  <c r="B42" i="767"/>
  <c r="D41" i="767"/>
  <c r="B41" i="767"/>
  <c r="D40" i="767"/>
  <c r="B40" i="767"/>
  <c r="D39" i="767"/>
  <c r="B39" i="767"/>
  <c r="D38" i="767"/>
  <c r="B38" i="767"/>
  <c r="D37" i="767"/>
  <c r="B37" i="767"/>
  <c r="D36" i="767"/>
  <c r="B36" i="767"/>
  <c r="D35" i="767"/>
  <c r="B35" i="767"/>
  <c r="D34" i="767"/>
  <c r="B34" i="767"/>
  <c r="D33" i="767"/>
  <c r="B33" i="767"/>
  <c r="D32" i="767"/>
  <c r="B32" i="767"/>
  <c r="D31" i="767"/>
  <c r="B31" i="767"/>
  <c r="D30" i="767"/>
  <c r="B30" i="767"/>
  <c r="D29" i="767"/>
  <c r="B29" i="767"/>
  <c r="D28" i="767"/>
  <c r="B28" i="767"/>
  <c r="D27" i="767"/>
  <c r="B27" i="767"/>
  <c r="D26" i="767"/>
  <c r="B26" i="767"/>
  <c r="D25" i="767"/>
  <c r="B25" i="767"/>
  <c r="D24" i="767"/>
  <c r="B24" i="767"/>
  <c r="D23" i="767"/>
  <c r="B23" i="767"/>
  <c r="D22" i="767"/>
  <c r="B22" i="767"/>
  <c r="D21" i="767"/>
  <c r="B21" i="767"/>
  <c r="D20" i="767"/>
  <c r="B20" i="767"/>
  <c r="D19" i="767"/>
  <c r="B19" i="767"/>
  <c r="D18" i="767"/>
  <c r="B18" i="767"/>
  <c r="D17" i="767"/>
  <c r="B17" i="767"/>
  <c r="D16" i="767"/>
  <c r="B16" i="767"/>
  <c r="D15" i="767"/>
  <c r="B15" i="767"/>
  <c r="D14" i="767"/>
  <c r="B14" i="767"/>
  <c r="D13" i="767"/>
  <c r="B13" i="767"/>
  <c r="D12" i="767"/>
  <c r="B12" i="767"/>
  <c r="D11" i="767"/>
  <c r="B11" i="767"/>
  <c r="D10" i="767"/>
  <c r="B10" i="767"/>
  <c r="D9" i="767"/>
  <c r="B9" i="767"/>
  <c r="D8" i="767"/>
  <c r="B8" i="767"/>
  <c r="D7" i="767"/>
  <c r="B7" i="767"/>
  <c r="D6" i="767"/>
  <c r="B6" i="767"/>
  <c r="D5" i="767"/>
  <c r="B5" i="767"/>
  <c r="D90" i="765" l="1"/>
  <c r="B90" i="765"/>
  <c r="D89" i="765"/>
  <c r="B89" i="765"/>
  <c r="D88" i="765"/>
  <c r="B88" i="765"/>
  <c r="D87" i="765"/>
  <c r="B87" i="765"/>
  <c r="D86" i="765"/>
  <c r="B86" i="765"/>
  <c r="D85" i="765"/>
  <c r="B85" i="765"/>
  <c r="D84" i="765"/>
  <c r="B84" i="765"/>
  <c r="D83" i="765"/>
  <c r="B83" i="765"/>
  <c r="D82" i="765"/>
  <c r="B82" i="765"/>
  <c r="D81" i="765"/>
  <c r="B81" i="765"/>
  <c r="D80" i="765"/>
  <c r="B80" i="765"/>
  <c r="D79" i="765"/>
  <c r="B79" i="765"/>
  <c r="D78" i="765"/>
  <c r="B78" i="765"/>
  <c r="D77" i="765"/>
  <c r="B77" i="765"/>
  <c r="D76" i="765"/>
  <c r="B76" i="765"/>
  <c r="D75" i="765"/>
  <c r="B75" i="765"/>
  <c r="D74" i="765"/>
  <c r="B74" i="765"/>
  <c r="D73" i="765"/>
  <c r="B73" i="765"/>
  <c r="D72" i="765"/>
  <c r="B72" i="765"/>
  <c r="D71" i="765"/>
  <c r="B71" i="765"/>
  <c r="D70" i="765"/>
  <c r="B70" i="765"/>
  <c r="D69" i="765"/>
  <c r="B69" i="765"/>
  <c r="D68" i="765"/>
  <c r="B68" i="765"/>
  <c r="D67" i="765"/>
  <c r="B67" i="765"/>
  <c r="D66" i="765"/>
  <c r="B66" i="765"/>
  <c r="D65" i="765"/>
  <c r="B65" i="765"/>
  <c r="D64" i="765"/>
  <c r="B64" i="765"/>
  <c r="D63" i="765"/>
  <c r="B63" i="765"/>
  <c r="D62" i="765"/>
  <c r="B62" i="765"/>
  <c r="D61" i="765"/>
  <c r="B61" i="765"/>
  <c r="D60" i="765"/>
  <c r="B60" i="765"/>
  <c r="D59" i="765"/>
  <c r="B59" i="765"/>
  <c r="D58" i="765"/>
  <c r="B58" i="765"/>
  <c r="D57" i="765"/>
  <c r="B57" i="765"/>
  <c r="D56" i="765"/>
  <c r="B56" i="765"/>
  <c r="D55" i="765"/>
  <c r="B55" i="765"/>
  <c r="D54" i="765"/>
  <c r="B54" i="765"/>
  <c r="D53" i="765"/>
  <c r="B53" i="765"/>
  <c r="D52" i="765"/>
  <c r="B52" i="765"/>
  <c r="D51" i="765"/>
  <c r="B51" i="765"/>
  <c r="D50" i="765"/>
  <c r="B50" i="765"/>
  <c r="D49" i="765"/>
  <c r="B49" i="765"/>
  <c r="D48" i="765"/>
  <c r="B48" i="765"/>
  <c r="D47" i="765"/>
  <c r="B47" i="765"/>
  <c r="D46" i="765"/>
  <c r="B46" i="765"/>
  <c r="D45" i="765"/>
  <c r="B45" i="765"/>
  <c r="D44" i="765"/>
  <c r="B44" i="765"/>
  <c r="D43" i="765"/>
  <c r="B43" i="765"/>
  <c r="D42" i="765"/>
  <c r="B42" i="765"/>
  <c r="D41" i="765"/>
  <c r="B41" i="765"/>
  <c r="D40" i="765"/>
  <c r="B40" i="765"/>
  <c r="D39" i="765"/>
  <c r="B39" i="765"/>
  <c r="D38" i="765"/>
  <c r="B38" i="765"/>
  <c r="D37" i="765"/>
  <c r="B37" i="765"/>
  <c r="D36" i="765"/>
  <c r="B36" i="765"/>
  <c r="D35" i="765"/>
  <c r="B35" i="765"/>
  <c r="D34" i="765"/>
  <c r="B34" i="765"/>
  <c r="D33" i="765"/>
  <c r="B33" i="765"/>
  <c r="D32" i="765"/>
  <c r="B32" i="765"/>
  <c r="D31" i="765"/>
  <c r="B31" i="765"/>
  <c r="D30" i="765"/>
  <c r="B30" i="765"/>
  <c r="D29" i="765"/>
  <c r="B29" i="765"/>
  <c r="D28" i="765"/>
  <c r="B28" i="765"/>
  <c r="D27" i="765"/>
  <c r="B27" i="765"/>
  <c r="D26" i="765"/>
  <c r="B26" i="765"/>
  <c r="D25" i="765"/>
  <c r="B25" i="765"/>
  <c r="D24" i="765"/>
  <c r="B24" i="765"/>
  <c r="D23" i="765"/>
  <c r="B23" i="765"/>
  <c r="D22" i="765"/>
  <c r="B22" i="765"/>
  <c r="D21" i="765"/>
  <c r="B21" i="765"/>
  <c r="D20" i="765"/>
  <c r="B20" i="765"/>
  <c r="D19" i="765"/>
  <c r="B19" i="765"/>
  <c r="D18" i="765"/>
  <c r="B18" i="765"/>
  <c r="D17" i="765"/>
  <c r="B17" i="765"/>
  <c r="D16" i="765"/>
  <c r="B16" i="765"/>
  <c r="D15" i="765"/>
  <c r="B15" i="765"/>
  <c r="D14" i="765"/>
  <c r="B14" i="765"/>
  <c r="D13" i="765"/>
  <c r="B13" i="765"/>
  <c r="D12" i="765"/>
  <c r="B12" i="765"/>
  <c r="D11" i="765"/>
  <c r="B11" i="765"/>
  <c r="D10" i="765"/>
  <c r="B10" i="765"/>
  <c r="D9" i="765"/>
  <c r="B9" i="765"/>
  <c r="D8" i="765"/>
  <c r="B8" i="765"/>
  <c r="D7" i="765"/>
  <c r="B7" i="765"/>
  <c r="D6" i="765"/>
  <c r="B6" i="765"/>
  <c r="D5" i="765"/>
  <c r="B5" i="765"/>
  <c r="D90" i="762" l="1"/>
  <c r="B90" i="762"/>
  <c r="D89" i="762"/>
  <c r="B89" i="762"/>
  <c r="D88" i="762"/>
  <c r="B88" i="762"/>
  <c r="D87" i="762"/>
  <c r="B87" i="762"/>
  <c r="D86" i="762"/>
  <c r="B86" i="762"/>
  <c r="D85" i="762"/>
  <c r="B85" i="762"/>
  <c r="D84" i="762"/>
  <c r="B84" i="762"/>
  <c r="D83" i="762"/>
  <c r="B83" i="762"/>
  <c r="D82" i="762"/>
  <c r="B82" i="762"/>
  <c r="D81" i="762"/>
  <c r="B81" i="762"/>
  <c r="D80" i="762"/>
  <c r="B80" i="762"/>
  <c r="D79" i="762"/>
  <c r="B79" i="762"/>
  <c r="D78" i="762"/>
  <c r="B78" i="762"/>
  <c r="D77" i="762"/>
  <c r="B77" i="762"/>
  <c r="D76" i="762"/>
  <c r="B76" i="762"/>
  <c r="D75" i="762"/>
  <c r="B75" i="762"/>
  <c r="D74" i="762"/>
  <c r="B74" i="762"/>
  <c r="D73" i="762"/>
  <c r="B73" i="762"/>
  <c r="D72" i="762"/>
  <c r="B72" i="762"/>
  <c r="D71" i="762"/>
  <c r="B71" i="762"/>
  <c r="D70" i="762"/>
  <c r="B70" i="762"/>
  <c r="D69" i="762"/>
  <c r="B69" i="762"/>
  <c r="D68" i="762"/>
  <c r="B68" i="762"/>
  <c r="D67" i="762"/>
  <c r="B67" i="762"/>
  <c r="D66" i="762"/>
  <c r="B66" i="762"/>
  <c r="D65" i="762"/>
  <c r="B65" i="762"/>
  <c r="D64" i="762"/>
  <c r="B64" i="762"/>
  <c r="D63" i="762"/>
  <c r="B63" i="762"/>
  <c r="D62" i="762"/>
  <c r="B62" i="762"/>
  <c r="D61" i="762"/>
  <c r="B61" i="762"/>
  <c r="D60" i="762"/>
  <c r="B60" i="762"/>
  <c r="D59" i="762"/>
  <c r="B59" i="762"/>
  <c r="D58" i="762"/>
  <c r="B58" i="762"/>
  <c r="D57" i="762"/>
  <c r="B57" i="762"/>
  <c r="D56" i="762"/>
  <c r="B56" i="762"/>
  <c r="D55" i="762"/>
  <c r="B55" i="762"/>
  <c r="D54" i="762"/>
  <c r="B54" i="762"/>
  <c r="D53" i="762"/>
  <c r="B53" i="762"/>
  <c r="D52" i="762"/>
  <c r="B52" i="762"/>
  <c r="D51" i="762"/>
  <c r="B51" i="762"/>
  <c r="D50" i="762"/>
  <c r="B50" i="762"/>
  <c r="D49" i="762"/>
  <c r="B49" i="762"/>
  <c r="D48" i="762"/>
  <c r="B48" i="762"/>
  <c r="D47" i="762"/>
  <c r="B47" i="762"/>
  <c r="D46" i="762"/>
  <c r="B46" i="762"/>
  <c r="D45" i="762"/>
  <c r="B45" i="762"/>
  <c r="D44" i="762"/>
  <c r="B44" i="762"/>
  <c r="D43" i="762"/>
  <c r="B43" i="762"/>
  <c r="D42" i="762"/>
  <c r="B42" i="762"/>
  <c r="D41" i="762"/>
  <c r="B41" i="762"/>
  <c r="D40" i="762"/>
  <c r="B40" i="762"/>
  <c r="D39" i="762"/>
  <c r="B39" i="762"/>
  <c r="D38" i="762"/>
  <c r="B38" i="762"/>
  <c r="D37" i="762"/>
  <c r="B37" i="762"/>
  <c r="D36" i="762"/>
  <c r="B36" i="762"/>
  <c r="D35" i="762"/>
  <c r="B35" i="762"/>
  <c r="D34" i="762"/>
  <c r="B34" i="762"/>
  <c r="D33" i="762"/>
  <c r="B33" i="762"/>
  <c r="D32" i="762"/>
  <c r="B32" i="762"/>
  <c r="D31" i="762"/>
  <c r="B31" i="762"/>
  <c r="D30" i="762"/>
  <c r="B30" i="762"/>
  <c r="D29" i="762"/>
  <c r="B29" i="762"/>
  <c r="D28" i="762"/>
  <c r="B28" i="762"/>
  <c r="D27" i="762"/>
  <c r="B27" i="762"/>
  <c r="D26" i="762"/>
  <c r="B26" i="762"/>
  <c r="D25" i="762"/>
  <c r="B25" i="762"/>
  <c r="D24" i="762"/>
  <c r="B24" i="762"/>
  <c r="D23" i="762"/>
  <c r="B23" i="762"/>
  <c r="D22" i="762"/>
  <c r="B22" i="762"/>
  <c r="D21" i="762"/>
  <c r="B21" i="762"/>
  <c r="D20" i="762"/>
  <c r="B20" i="762"/>
  <c r="D19" i="762"/>
  <c r="B19" i="762"/>
  <c r="D18" i="762"/>
  <c r="B18" i="762"/>
  <c r="D17" i="762"/>
  <c r="B17" i="762"/>
  <c r="D16" i="762"/>
  <c r="B16" i="762"/>
  <c r="D15" i="762"/>
  <c r="B15" i="762"/>
  <c r="D14" i="762"/>
  <c r="B14" i="762"/>
  <c r="D13" i="762"/>
  <c r="B13" i="762"/>
  <c r="D12" i="762"/>
  <c r="B12" i="762"/>
  <c r="D11" i="762"/>
  <c r="B11" i="762"/>
  <c r="D10" i="762"/>
  <c r="B10" i="762"/>
  <c r="D9" i="762"/>
  <c r="B9" i="762"/>
  <c r="D8" i="762"/>
  <c r="B8" i="762"/>
  <c r="D7" i="762"/>
  <c r="B7" i="762"/>
  <c r="D6" i="762"/>
  <c r="B6" i="762"/>
  <c r="D5" i="762"/>
  <c r="B5" i="762"/>
  <c r="D90" i="761"/>
  <c r="B90" i="761"/>
  <c r="D89" i="761"/>
  <c r="B89" i="761"/>
  <c r="D88" i="761"/>
  <c r="B88" i="761"/>
  <c r="D87" i="761"/>
  <c r="B87" i="761"/>
  <c r="D86" i="761"/>
  <c r="B86" i="761"/>
  <c r="D85" i="761"/>
  <c r="B85" i="761"/>
  <c r="D84" i="761"/>
  <c r="B84" i="761"/>
  <c r="D83" i="761"/>
  <c r="B83" i="761"/>
  <c r="D82" i="761"/>
  <c r="B82" i="761"/>
  <c r="D81" i="761"/>
  <c r="B81" i="761"/>
  <c r="D80" i="761"/>
  <c r="B80" i="761"/>
  <c r="D79" i="761"/>
  <c r="B79" i="761"/>
  <c r="D78" i="761"/>
  <c r="B78" i="761"/>
  <c r="D77" i="761"/>
  <c r="B77" i="761"/>
  <c r="D76" i="761"/>
  <c r="B76" i="761"/>
  <c r="D75" i="761"/>
  <c r="B75" i="761"/>
  <c r="D74" i="761"/>
  <c r="B74" i="761"/>
  <c r="D73" i="761"/>
  <c r="B73" i="761"/>
  <c r="D72" i="761"/>
  <c r="B72" i="761"/>
  <c r="D71" i="761"/>
  <c r="B71" i="761"/>
  <c r="D70" i="761"/>
  <c r="B70" i="761"/>
  <c r="D69" i="761"/>
  <c r="B69" i="761"/>
  <c r="D68" i="761"/>
  <c r="B68" i="761"/>
  <c r="D67" i="761"/>
  <c r="B67" i="761"/>
  <c r="D66" i="761"/>
  <c r="B66" i="761"/>
  <c r="D65" i="761"/>
  <c r="B65" i="761"/>
  <c r="D64" i="761"/>
  <c r="B64" i="761"/>
  <c r="D63" i="761"/>
  <c r="B63" i="761"/>
  <c r="D62" i="761"/>
  <c r="B62" i="761"/>
  <c r="D61" i="761"/>
  <c r="B61" i="761"/>
  <c r="D60" i="761"/>
  <c r="B60" i="761"/>
  <c r="D59" i="761"/>
  <c r="B59" i="761"/>
  <c r="D58" i="761"/>
  <c r="B58" i="761"/>
  <c r="D57" i="761"/>
  <c r="B57" i="761"/>
  <c r="D56" i="761"/>
  <c r="B56" i="761"/>
  <c r="D55" i="761"/>
  <c r="B55" i="761"/>
  <c r="D54" i="761"/>
  <c r="B54" i="761"/>
  <c r="D53" i="761"/>
  <c r="B53" i="761"/>
  <c r="D52" i="761"/>
  <c r="B52" i="761"/>
  <c r="D51" i="761"/>
  <c r="B51" i="761"/>
  <c r="D50" i="761"/>
  <c r="B50" i="761"/>
  <c r="D49" i="761"/>
  <c r="B49" i="761"/>
  <c r="D48" i="761"/>
  <c r="B48" i="761"/>
  <c r="D47" i="761"/>
  <c r="B47" i="761"/>
  <c r="D46" i="761"/>
  <c r="B46" i="761"/>
  <c r="D45" i="761"/>
  <c r="B45" i="761"/>
  <c r="D44" i="761"/>
  <c r="B44" i="761"/>
  <c r="D43" i="761"/>
  <c r="B43" i="761"/>
  <c r="D42" i="761"/>
  <c r="B42" i="761"/>
  <c r="D41" i="761"/>
  <c r="B41" i="761"/>
  <c r="D40" i="761"/>
  <c r="B40" i="761"/>
  <c r="D39" i="761"/>
  <c r="B39" i="761"/>
  <c r="D38" i="761"/>
  <c r="B38" i="761"/>
  <c r="D37" i="761"/>
  <c r="B37" i="761"/>
  <c r="D36" i="761"/>
  <c r="B36" i="761"/>
  <c r="D35" i="761"/>
  <c r="B35" i="761"/>
  <c r="D34" i="761"/>
  <c r="B34" i="761"/>
  <c r="D33" i="761"/>
  <c r="B33" i="761"/>
  <c r="D32" i="761"/>
  <c r="B32" i="761"/>
  <c r="D31" i="761"/>
  <c r="B31" i="761"/>
  <c r="D30" i="761"/>
  <c r="B30" i="761"/>
  <c r="D29" i="761"/>
  <c r="B29" i="761"/>
  <c r="D28" i="761"/>
  <c r="B28" i="761"/>
  <c r="D27" i="761"/>
  <c r="B27" i="761"/>
  <c r="D26" i="761"/>
  <c r="B26" i="761"/>
  <c r="D25" i="761"/>
  <c r="B25" i="761"/>
  <c r="D24" i="761"/>
  <c r="B24" i="761"/>
  <c r="D23" i="761"/>
  <c r="B23" i="761"/>
  <c r="D22" i="761"/>
  <c r="B22" i="761"/>
  <c r="D21" i="761"/>
  <c r="B21" i="761"/>
  <c r="D20" i="761"/>
  <c r="B20" i="761"/>
  <c r="D19" i="761"/>
  <c r="B19" i="761"/>
  <c r="D18" i="761"/>
  <c r="B18" i="761"/>
  <c r="D17" i="761"/>
  <c r="B17" i="761"/>
  <c r="D16" i="761"/>
  <c r="B16" i="761"/>
  <c r="D15" i="761"/>
  <c r="B15" i="761"/>
  <c r="D14" i="761"/>
  <c r="B14" i="761"/>
  <c r="D13" i="761"/>
  <c r="B13" i="761"/>
  <c r="D12" i="761"/>
  <c r="B12" i="761"/>
  <c r="D11" i="761"/>
  <c r="B11" i="761"/>
  <c r="D10" i="761"/>
  <c r="B10" i="761"/>
  <c r="D9" i="761"/>
  <c r="B9" i="761"/>
  <c r="D8" i="761"/>
  <c r="B8" i="761"/>
  <c r="D7" i="761"/>
  <c r="B7" i="761"/>
  <c r="D6" i="761"/>
  <c r="B6" i="761"/>
  <c r="D5" i="761"/>
  <c r="B5" i="761"/>
  <c r="D90" i="760"/>
  <c r="B90" i="760"/>
  <c r="D89" i="760"/>
  <c r="B89" i="760"/>
  <c r="D88" i="760"/>
  <c r="B88" i="760"/>
  <c r="D87" i="760"/>
  <c r="B87" i="760"/>
  <c r="D86" i="760"/>
  <c r="B86" i="760"/>
  <c r="D85" i="760"/>
  <c r="B85" i="760"/>
  <c r="D84" i="760"/>
  <c r="B84" i="760"/>
  <c r="D83" i="760"/>
  <c r="B83" i="760"/>
  <c r="D82" i="760"/>
  <c r="B82" i="760"/>
  <c r="D81" i="760"/>
  <c r="B81" i="760"/>
  <c r="D80" i="760"/>
  <c r="B80" i="760"/>
  <c r="D79" i="760"/>
  <c r="B79" i="760"/>
  <c r="D78" i="760"/>
  <c r="B78" i="760"/>
  <c r="D77" i="760"/>
  <c r="B77" i="760"/>
  <c r="D76" i="760"/>
  <c r="B76" i="760"/>
  <c r="D75" i="760"/>
  <c r="B75" i="760"/>
  <c r="D74" i="760"/>
  <c r="B74" i="760"/>
  <c r="D73" i="760"/>
  <c r="B73" i="760"/>
  <c r="D72" i="760"/>
  <c r="B72" i="760"/>
  <c r="D71" i="760"/>
  <c r="B71" i="760"/>
  <c r="D70" i="760"/>
  <c r="B70" i="760"/>
  <c r="D69" i="760"/>
  <c r="B69" i="760"/>
  <c r="D68" i="760"/>
  <c r="B68" i="760"/>
  <c r="D67" i="760"/>
  <c r="B67" i="760"/>
  <c r="D66" i="760"/>
  <c r="B66" i="760"/>
  <c r="D65" i="760"/>
  <c r="B65" i="760"/>
  <c r="D64" i="760"/>
  <c r="B64" i="760"/>
  <c r="D63" i="760"/>
  <c r="B63" i="760"/>
  <c r="D62" i="760"/>
  <c r="B62" i="760"/>
  <c r="D61" i="760"/>
  <c r="B61" i="760"/>
  <c r="D60" i="760"/>
  <c r="B60" i="760"/>
  <c r="D59" i="760"/>
  <c r="B59" i="760"/>
  <c r="D58" i="760"/>
  <c r="B58" i="760"/>
  <c r="D57" i="760"/>
  <c r="B57" i="760"/>
  <c r="D56" i="760"/>
  <c r="B56" i="760"/>
  <c r="D55" i="760"/>
  <c r="B55" i="760"/>
  <c r="D54" i="760"/>
  <c r="B54" i="760"/>
  <c r="D53" i="760"/>
  <c r="B53" i="760"/>
  <c r="D52" i="760"/>
  <c r="B52" i="760"/>
  <c r="D51" i="760"/>
  <c r="B51" i="760"/>
  <c r="D50" i="760"/>
  <c r="B50" i="760"/>
  <c r="D49" i="760"/>
  <c r="B49" i="760"/>
  <c r="D48" i="760"/>
  <c r="B48" i="760"/>
  <c r="D47" i="760"/>
  <c r="B47" i="760"/>
  <c r="D46" i="760"/>
  <c r="B46" i="760"/>
  <c r="D45" i="760"/>
  <c r="B45" i="760"/>
  <c r="D44" i="760"/>
  <c r="B44" i="760"/>
  <c r="D43" i="760"/>
  <c r="B43" i="760"/>
  <c r="D42" i="760"/>
  <c r="B42" i="760"/>
  <c r="D41" i="760"/>
  <c r="B41" i="760"/>
  <c r="D40" i="760"/>
  <c r="B40" i="760"/>
  <c r="D39" i="760"/>
  <c r="B39" i="760"/>
  <c r="D38" i="760"/>
  <c r="B38" i="760"/>
  <c r="D37" i="760"/>
  <c r="B37" i="760"/>
  <c r="D36" i="760"/>
  <c r="B36" i="760"/>
  <c r="D35" i="760"/>
  <c r="B35" i="760"/>
  <c r="D34" i="760"/>
  <c r="B34" i="760"/>
  <c r="D33" i="760"/>
  <c r="B33" i="760"/>
  <c r="D32" i="760"/>
  <c r="B32" i="760"/>
  <c r="D31" i="760"/>
  <c r="B31" i="760"/>
  <c r="D30" i="760"/>
  <c r="B30" i="760"/>
  <c r="D29" i="760"/>
  <c r="B29" i="760"/>
  <c r="D28" i="760"/>
  <c r="B28" i="760"/>
  <c r="D27" i="760"/>
  <c r="B27" i="760"/>
  <c r="D26" i="760"/>
  <c r="B26" i="760"/>
  <c r="D25" i="760"/>
  <c r="B25" i="760"/>
  <c r="D24" i="760"/>
  <c r="B24" i="760"/>
  <c r="D23" i="760"/>
  <c r="B23" i="760"/>
  <c r="D22" i="760"/>
  <c r="B22" i="760"/>
  <c r="D21" i="760"/>
  <c r="B21" i="760"/>
  <c r="D20" i="760"/>
  <c r="B20" i="760"/>
  <c r="D19" i="760"/>
  <c r="B19" i="760"/>
  <c r="D18" i="760"/>
  <c r="B18" i="760"/>
  <c r="D17" i="760"/>
  <c r="B17" i="760"/>
  <c r="D16" i="760"/>
  <c r="B16" i="760"/>
  <c r="D15" i="760"/>
  <c r="B15" i="760"/>
  <c r="D14" i="760"/>
  <c r="B14" i="760"/>
  <c r="D13" i="760"/>
  <c r="B13" i="760"/>
  <c r="D12" i="760"/>
  <c r="B12" i="760"/>
  <c r="D11" i="760"/>
  <c r="B11" i="760"/>
  <c r="D10" i="760"/>
  <c r="B10" i="760"/>
  <c r="D9" i="760"/>
  <c r="B9" i="760"/>
  <c r="D8" i="760"/>
  <c r="B8" i="760"/>
  <c r="D7" i="760"/>
  <c r="B7" i="760"/>
  <c r="D6" i="760"/>
  <c r="B6" i="760"/>
  <c r="D5" i="760"/>
  <c r="B5" i="760"/>
  <c r="D90" i="759"/>
  <c r="B90" i="759"/>
  <c r="D89" i="759"/>
  <c r="B89" i="759"/>
  <c r="D88" i="759"/>
  <c r="B88" i="759"/>
  <c r="D87" i="759"/>
  <c r="B87" i="759"/>
  <c r="D86" i="759"/>
  <c r="B86" i="759"/>
  <c r="D85" i="759"/>
  <c r="B85" i="759"/>
  <c r="D84" i="759"/>
  <c r="B84" i="759"/>
  <c r="D83" i="759"/>
  <c r="B83" i="759"/>
  <c r="D82" i="759"/>
  <c r="B82" i="759"/>
  <c r="D81" i="759"/>
  <c r="B81" i="759"/>
  <c r="D80" i="759"/>
  <c r="B80" i="759"/>
  <c r="D79" i="759"/>
  <c r="B79" i="759"/>
  <c r="D78" i="759"/>
  <c r="B78" i="759"/>
  <c r="D77" i="759"/>
  <c r="B77" i="759"/>
  <c r="D76" i="759"/>
  <c r="B76" i="759"/>
  <c r="D75" i="759"/>
  <c r="B75" i="759"/>
  <c r="D74" i="759"/>
  <c r="B74" i="759"/>
  <c r="D73" i="759"/>
  <c r="B73" i="759"/>
  <c r="D72" i="759"/>
  <c r="B72" i="759"/>
  <c r="D71" i="759"/>
  <c r="B71" i="759"/>
  <c r="D70" i="759"/>
  <c r="B70" i="759"/>
  <c r="D69" i="759"/>
  <c r="B69" i="759"/>
  <c r="D68" i="759"/>
  <c r="B68" i="759"/>
  <c r="D67" i="759"/>
  <c r="B67" i="759"/>
  <c r="D66" i="759"/>
  <c r="B66" i="759"/>
  <c r="D65" i="759"/>
  <c r="B65" i="759"/>
  <c r="D64" i="759"/>
  <c r="B64" i="759"/>
  <c r="D63" i="759"/>
  <c r="B63" i="759"/>
  <c r="D62" i="759"/>
  <c r="B62" i="759"/>
  <c r="D61" i="759"/>
  <c r="B61" i="759"/>
  <c r="D60" i="759"/>
  <c r="B60" i="759"/>
  <c r="D59" i="759"/>
  <c r="B59" i="759"/>
  <c r="D58" i="759"/>
  <c r="B58" i="759"/>
  <c r="D57" i="759"/>
  <c r="B57" i="759"/>
  <c r="D56" i="759"/>
  <c r="B56" i="759"/>
  <c r="D55" i="759"/>
  <c r="B55" i="759"/>
  <c r="D54" i="759"/>
  <c r="B54" i="759"/>
  <c r="D53" i="759"/>
  <c r="B53" i="759"/>
  <c r="D52" i="759"/>
  <c r="B52" i="759"/>
  <c r="D51" i="759"/>
  <c r="B51" i="759"/>
  <c r="D50" i="759"/>
  <c r="B50" i="759"/>
  <c r="D49" i="759"/>
  <c r="B49" i="759"/>
  <c r="D48" i="759"/>
  <c r="B48" i="759"/>
  <c r="D47" i="759"/>
  <c r="B47" i="759"/>
  <c r="D46" i="759"/>
  <c r="B46" i="759"/>
  <c r="D45" i="759"/>
  <c r="B45" i="759"/>
  <c r="D44" i="759"/>
  <c r="B44" i="759"/>
  <c r="D43" i="759"/>
  <c r="B43" i="759"/>
  <c r="D42" i="759"/>
  <c r="B42" i="759"/>
  <c r="D41" i="759"/>
  <c r="B41" i="759"/>
  <c r="D40" i="759"/>
  <c r="B40" i="759"/>
  <c r="D39" i="759"/>
  <c r="B39" i="759"/>
  <c r="D38" i="759"/>
  <c r="B38" i="759"/>
  <c r="D37" i="759"/>
  <c r="B37" i="759"/>
  <c r="D36" i="759"/>
  <c r="B36" i="759"/>
  <c r="D35" i="759"/>
  <c r="B35" i="759"/>
  <c r="D34" i="759"/>
  <c r="B34" i="759"/>
  <c r="D33" i="759"/>
  <c r="B33" i="759"/>
  <c r="D32" i="759"/>
  <c r="B32" i="759"/>
  <c r="D31" i="759"/>
  <c r="B31" i="759"/>
  <c r="D30" i="759"/>
  <c r="B30" i="759"/>
  <c r="D29" i="759"/>
  <c r="B29" i="759"/>
  <c r="D28" i="759"/>
  <c r="B28" i="759"/>
  <c r="D27" i="759"/>
  <c r="B27" i="759"/>
  <c r="D26" i="759"/>
  <c r="B26" i="759"/>
  <c r="D25" i="759"/>
  <c r="B25" i="759"/>
  <c r="D24" i="759"/>
  <c r="B24" i="759"/>
  <c r="D23" i="759"/>
  <c r="B23" i="759"/>
  <c r="D22" i="759"/>
  <c r="B22" i="759"/>
  <c r="D21" i="759"/>
  <c r="B21" i="759"/>
  <c r="D20" i="759"/>
  <c r="B20" i="759"/>
  <c r="D19" i="759"/>
  <c r="B19" i="759"/>
  <c r="D18" i="759"/>
  <c r="B18" i="759"/>
  <c r="D17" i="759"/>
  <c r="B17" i="759"/>
  <c r="D16" i="759"/>
  <c r="B16" i="759"/>
  <c r="D15" i="759"/>
  <c r="B15" i="759"/>
  <c r="D14" i="759"/>
  <c r="B14" i="759"/>
  <c r="D13" i="759"/>
  <c r="B13" i="759"/>
  <c r="D12" i="759"/>
  <c r="B12" i="759"/>
  <c r="D11" i="759"/>
  <c r="B11" i="759"/>
  <c r="D10" i="759"/>
  <c r="B10" i="759"/>
  <c r="D9" i="759"/>
  <c r="B9" i="759"/>
  <c r="D8" i="759"/>
  <c r="B8" i="759"/>
  <c r="D7" i="759"/>
  <c r="B7" i="759"/>
  <c r="D6" i="759"/>
  <c r="B6" i="759"/>
  <c r="D5" i="759"/>
  <c r="B5" i="759"/>
  <c r="D90" i="758"/>
  <c r="B90" i="758"/>
  <c r="D89" i="758"/>
  <c r="B89" i="758"/>
  <c r="D88" i="758"/>
  <c r="B88" i="758"/>
  <c r="D87" i="758"/>
  <c r="B87" i="758"/>
  <c r="D86" i="758"/>
  <c r="B86" i="758"/>
  <c r="D85" i="758"/>
  <c r="B85" i="758"/>
  <c r="D84" i="758"/>
  <c r="B84" i="758"/>
  <c r="D83" i="758"/>
  <c r="B83" i="758"/>
  <c r="D82" i="758"/>
  <c r="B82" i="758"/>
  <c r="D81" i="758"/>
  <c r="B81" i="758"/>
  <c r="D80" i="758"/>
  <c r="B80" i="758"/>
  <c r="D79" i="758"/>
  <c r="B79" i="758"/>
  <c r="D78" i="758"/>
  <c r="B78" i="758"/>
  <c r="D77" i="758"/>
  <c r="B77" i="758"/>
  <c r="D76" i="758"/>
  <c r="B76" i="758"/>
  <c r="D75" i="758"/>
  <c r="B75" i="758"/>
  <c r="D74" i="758"/>
  <c r="B74" i="758"/>
  <c r="D73" i="758"/>
  <c r="B73" i="758"/>
  <c r="D72" i="758"/>
  <c r="B72" i="758"/>
  <c r="D71" i="758"/>
  <c r="B71" i="758"/>
  <c r="D70" i="758"/>
  <c r="B70" i="758"/>
  <c r="D69" i="758"/>
  <c r="B69" i="758"/>
  <c r="D68" i="758"/>
  <c r="B68" i="758"/>
  <c r="D67" i="758"/>
  <c r="B67" i="758"/>
  <c r="D66" i="758"/>
  <c r="B66" i="758"/>
  <c r="D65" i="758"/>
  <c r="B65" i="758"/>
  <c r="D64" i="758"/>
  <c r="B64" i="758"/>
  <c r="D63" i="758"/>
  <c r="B63" i="758"/>
  <c r="D62" i="758"/>
  <c r="B62" i="758"/>
  <c r="D61" i="758"/>
  <c r="B61" i="758"/>
  <c r="D60" i="758"/>
  <c r="B60" i="758"/>
  <c r="D59" i="758"/>
  <c r="B59" i="758"/>
  <c r="D58" i="758"/>
  <c r="B58" i="758"/>
  <c r="D57" i="758"/>
  <c r="B57" i="758"/>
  <c r="D56" i="758"/>
  <c r="B56" i="758"/>
  <c r="D55" i="758"/>
  <c r="B55" i="758"/>
  <c r="D54" i="758"/>
  <c r="B54" i="758"/>
  <c r="D53" i="758"/>
  <c r="B53" i="758"/>
  <c r="D52" i="758"/>
  <c r="B52" i="758"/>
  <c r="D51" i="758"/>
  <c r="B51" i="758"/>
  <c r="D50" i="758"/>
  <c r="B50" i="758"/>
  <c r="D49" i="758"/>
  <c r="B49" i="758"/>
  <c r="D48" i="758"/>
  <c r="B48" i="758"/>
  <c r="D47" i="758"/>
  <c r="B47" i="758"/>
  <c r="D46" i="758"/>
  <c r="B46" i="758"/>
  <c r="D45" i="758"/>
  <c r="B45" i="758"/>
  <c r="D44" i="758"/>
  <c r="B44" i="758"/>
  <c r="D43" i="758"/>
  <c r="B43" i="758"/>
  <c r="D42" i="758"/>
  <c r="B42" i="758"/>
  <c r="D41" i="758"/>
  <c r="B41" i="758"/>
  <c r="D40" i="758"/>
  <c r="B40" i="758"/>
  <c r="D39" i="758"/>
  <c r="B39" i="758"/>
  <c r="D38" i="758"/>
  <c r="B38" i="758"/>
  <c r="D37" i="758"/>
  <c r="B37" i="758"/>
  <c r="D36" i="758"/>
  <c r="B36" i="758"/>
  <c r="D35" i="758"/>
  <c r="B35" i="758"/>
  <c r="D34" i="758"/>
  <c r="B34" i="758"/>
  <c r="D33" i="758"/>
  <c r="B33" i="758"/>
  <c r="D32" i="758"/>
  <c r="B32" i="758"/>
  <c r="D31" i="758"/>
  <c r="B31" i="758"/>
  <c r="D30" i="758"/>
  <c r="B30" i="758"/>
  <c r="D29" i="758"/>
  <c r="B29" i="758"/>
  <c r="D28" i="758"/>
  <c r="B28" i="758"/>
  <c r="D27" i="758"/>
  <c r="B27" i="758"/>
  <c r="D26" i="758"/>
  <c r="B26" i="758"/>
  <c r="D25" i="758"/>
  <c r="B25" i="758"/>
  <c r="D24" i="758"/>
  <c r="B24" i="758"/>
  <c r="D23" i="758"/>
  <c r="B23" i="758"/>
  <c r="D22" i="758"/>
  <c r="B22" i="758"/>
  <c r="D21" i="758"/>
  <c r="B21" i="758"/>
  <c r="D20" i="758"/>
  <c r="B20" i="758"/>
  <c r="D19" i="758"/>
  <c r="B19" i="758"/>
  <c r="D18" i="758"/>
  <c r="B18" i="758"/>
  <c r="D17" i="758"/>
  <c r="B17" i="758"/>
  <c r="D16" i="758"/>
  <c r="B16" i="758"/>
  <c r="D15" i="758"/>
  <c r="B15" i="758"/>
  <c r="D14" i="758"/>
  <c r="B14" i="758"/>
  <c r="D13" i="758"/>
  <c r="B13" i="758"/>
  <c r="D12" i="758"/>
  <c r="B12" i="758"/>
  <c r="D11" i="758"/>
  <c r="B11" i="758"/>
  <c r="D10" i="758"/>
  <c r="B10" i="758"/>
  <c r="D9" i="758"/>
  <c r="B9" i="758"/>
  <c r="D8" i="758"/>
  <c r="B8" i="758"/>
  <c r="D7" i="758"/>
  <c r="B7" i="758"/>
  <c r="D6" i="758"/>
  <c r="B6" i="758"/>
  <c r="D5" i="758"/>
  <c r="B5" i="758"/>
  <c r="D90" i="757"/>
  <c r="B90" i="757"/>
  <c r="D89" i="757"/>
  <c r="B89" i="757"/>
  <c r="D88" i="757"/>
  <c r="B88" i="757"/>
  <c r="D87" i="757"/>
  <c r="B87" i="757"/>
  <c r="D86" i="757"/>
  <c r="B86" i="757"/>
  <c r="D85" i="757"/>
  <c r="B85" i="757"/>
  <c r="D84" i="757"/>
  <c r="B84" i="757"/>
  <c r="D83" i="757"/>
  <c r="B83" i="757"/>
  <c r="D82" i="757"/>
  <c r="B82" i="757"/>
  <c r="D81" i="757"/>
  <c r="B81" i="757"/>
  <c r="D80" i="757"/>
  <c r="B80" i="757"/>
  <c r="D79" i="757"/>
  <c r="B79" i="757"/>
  <c r="D78" i="757"/>
  <c r="B78" i="757"/>
  <c r="D77" i="757"/>
  <c r="B77" i="757"/>
  <c r="D76" i="757"/>
  <c r="B76" i="757"/>
  <c r="D75" i="757"/>
  <c r="B75" i="757"/>
  <c r="D74" i="757"/>
  <c r="B74" i="757"/>
  <c r="D73" i="757"/>
  <c r="B73" i="757"/>
  <c r="D72" i="757"/>
  <c r="B72" i="757"/>
  <c r="D71" i="757"/>
  <c r="B71" i="757"/>
  <c r="D70" i="757"/>
  <c r="B70" i="757"/>
  <c r="D69" i="757"/>
  <c r="B69" i="757"/>
  <c r="D68" i="757"/>
  <c r="B68" i="757"/>
  <c r="D67" i="757"/>
  <c r="B67" i="757"/>
  <c r="D66" i="757"/>
  <c r="B66" i="757"/>
  <c r="D65" i="757"/>
  <c r="B65" i="757"/>
  <c r="D64" i="757"/>
  <c r="B64" i="757"/>
  <c r="D63" i="757"/>
  <c r="B63" i="757"/>
  <c r="D62" i="757"/>
  <c r="B62" i="757"/>
  <c r="D61" i="757"/>
  <c r="B61" i="757"/>
  <c r="D60" i="757"/>
  <c r="B60" i="757"/>
  <c r="D59" i="757"/>
  <c r="B59" i="757"/>
  <c r="D58" i="757"/>
  <c r="B58" i="757"/>
  <c r="D57" i="757"/>
  <c r="B57" i="757"/>
  <c r="D56" i="757"/>
  <c r="B56" i="757"/>
  <c r="D55" i="757"/>
  <c r="B55" i="757"/>
  <c r="D54" i="757"/>
  <c r="B54" i="757"/>
  <c r="D53" i="757"/>
  <c r="B53" i="757"/>
  <c r="D52" i="757"/>
  <c r="B52" i="757"/>
  <c r="D51" i="757"/>
  <c r="B51" i="757"/>
  <c r="D50" i="757"/>
  <c r="B50" i="757"/>
  <c r="D49" i="757"/>
  <c r="B49" i="757"/>
  <c r="D48" i="757"/>
  <c r="B48" i="757"/>
  <c r="D47" i="757"/>
  <c r="B47" i="757"/>
  <c r="D46" i="757"/>
  <c r="B46" i="757"/>
  <c r="D45" i="757"/>
  <c r="B45" i="757"/>
  <c r="D44" i="757"/>
  <c r="B44" i="757"/>
  <c r="D43" i="757"/>
  <c r="B43" i="757"/>
  <c r="D42" i="757"/>
  <c r="B42" i="757"/>
  <c r="D41" i="757"/>
  <c r="B41" i="757"/>
  <c r="D40" i="757"/>
  <c r="B40" i="757"/>
  <c r="D39" i="757"/>
  <c r="B39" i="757"/>
  <c r="D38" i="757"/>
  <c r="B38" i="757"/>
  <c r="D37" i="757"/>
  <c r="B37" i="757"/>
  <c r="D36" i="757"/>
  <c r="B36" i="757"/>
  <c r="D35" i="757"/>
  <c r="B35" i="757"/>
  <c r="D34" i="757"/>
  <c r="B34" i="757"/>
  <c r="D33" i="757"/>
  <c r="B33" i="757"/>
  <c r="D32" i="757"/>
  <c r="B32" i="757"/>
  <c r="D31" i="757"/>
  <c r="B31" i="757"/>
  <c r="D30" i="757"/>
  <c r="B30" i="757"/>
  <c r="D29" i="757"/>
  <c r="B29" i="757"/>
  <c r="D28" i="757"/>
  <c r="B28" i="757"/>
  <c r="D27" i="757"/>
  <c r="B27" i="757"/>
  <c r="D26" i="757"/>
  <c r="B26" i="757"/>
  <c r="D25" i="757"/>
  <c r="B25" i="757"/>
  <c r="D24" i="757"/>
  <c r="B24" i="757"/>
  <c r="D23" i="757"/>
  <c r="B23" i="757"/>
  <c r="D22" i="757"/>
  <c r="B22" i="757"/>
  <c r="D21" i="757"/>
  <c r="B21" i="757"/>
  <c r="D20" i="757"/>
  <c r="B20" i="757"/>
  <c r="D19" i="757"/>
  <c r="B19" i="757"/>
  <c r="D18" i="757"/>
  <c r="B18" i="757"/>
  <c r="D17" i="757"/>
  <c r="B17" i="757"/>
  <c r="D16" i="757"/>
  <c r="B16" i="757"/>
  <c r="D15" i="757"/>
  <c r="B15" i="757"/>
  <c r="D14" i="757"/>
  <c r="B14" i="757"/>
  <c r="D13" i="757"/>
  <c r="B13" i="757"/>
  <c r="D12" i="757"/>
  <c r="B12" i="757"/>
  <c r="D11" i="757"/>
  <c r="B11" i="757"/>
  <c r="D10" i="757"/>
  <c r="B10" i="757"/>
  <c r="D9" i="757"/>
  <c r="B9" i="757"/>
  <c r="D8" i="757"/>
  <c r="B8" i="757"/>
  <c r="D7" i="757"/>
  <c r="B7" i="757"/>
  <c r="D6" i="757"/>
  <c r="B6" i="757"/>
  <c r="D5" i="757"/>
  <c r="B5" i="757"/>
  <c r="D90" i="756"/>
  <c r="B90" i="756"/>
  <c r="D89" i="756"/>
  <c r="B89" i="756"/>
  <c r="D88" i="756"/>
  <c r="B88" i="756"/>
  <c r="D87" i="756"/>
  <c r="B87" i="756"/>
  <c r="D86" i="756"/>
  <c r="B86" i="756"/>
  <c r="D85" i="756"/>
  <c r="B85" i="756"/>
  <c r="D84" i="756"/>
  <c r="B84" i="756"/>
  <c r="D83" i="756"/>
  <c r="B83" i="756"/>
  <c r="D82" i="756"/>
  <c r="B82" i="756"/>
  <c r="D81" i="756"/>
  <c r="B81" i="756"/>
  <c r="D80" i="756"/>
  <c r="B80" i="756"/>
  <c r="D79" i="756"/>
  <c r="B79" i="756"/>
  <c r="D78" i="756"/>
  <c r="B78" i="756"/>
  <c r="D77" i="756"/>
  <c r="B77" i="756"/>
  <c r="D76" i="756"/>
  <c r="B76" i="756"/>
  <c r="D75" i="756"/>
  <c r="B75" i="756"/>
  <c r="D74" i="756"/>
  <c r="B74" i="756"/>
  <c r="D73" i="756"/>
  <c r="B73" i="756"/>
  <c r="D72" i="756"/>
  <c r="B72" i="756"/>
  <c r="D71" i="756"/>
  <c r="B71" i="756"/>
  <c r="D70" i="756"/>
  <c r="B70" i="756"/>
  <c r="D69" i="756"/>
  <c r="B69" i="756"/>
  <c r="D68" i="756"/>
  <c r="B68" i="756"/>
  <c r="D67" i="756"/>
  <c r="B67" i="756"/>
  <c r="D66" i="756"/>
  <c r="B66" i="756"/>
  <c r="D65" i="756"/>
  <c r="B65" i="756"/>
  <c r="D64" i="756"/>
  <c r="B64" i="756"/>
  <c r="D63" i="756"/>
  <c r="B63" i="756"/>
  <c r="D62" i="756"/>
  <c r="B62" i="756"/>
  <c r="D61" i="756"/>
  <c r="B61" i="756"/>
  <c r="D60" i="756"/>
  <c r="B60" i="756"/>
  <c r="D59" i="756"/>
  <c r="B59" i="756"/>
  <c r="D58" i="756"/>
  <c r="B58" i="756"/>
  <c r="D57" i="756"/>
  <c r="B57" i="756"/>
  <c r="D56" i="756"/>
  <c r="B56" i="756"/>
  <c r="D55" i="756"/>
  <c r="B55" i="756"/>
  <c r="D54" i="756"/>
  <c r="B54" i="756"/>
  <c r="D53" i="756"/>
  <c r="B53" i="756"/>
  <c r="D52" i="756"/>
  <c r="B52" i="756"/>
  <c r="D51" i="756"/>
  <c r="B51" i="756"/>
  <c r="D50" i="756"/>
  <c r="B50" i="756"/>
  <c r="D49" i="756"/>
  <c r="B49" i="756"/>
  <c r="D48" i="756"/>
  <c r="B48" i="756"/>
  <c r="D47" i="756"/>
  <c r="B47" i="756"/>
  <c r="D46" i="756"/>
  <c r="B46" i="756"/>
  <c r="D45" i="756"/>
  <c r="B45" i="756"/>
  <c r="D44" i="756"/>
  <c r="B44" i="756"/>
  <c r="D43" i="756"/>
  <c r="B43" i="756"/>
  <c r="D42" i="756"/>
  <c r="B42" i="756"/>
  <c r="D41" i="756"/>
  <c r="B41" i="756"/>
  <c r="D40" i="756"/>
  <c r="B40" i="756"/>
  <c r="D39" i="756"/>
  <c r="B39" i="756"/>
  <c r="D38" i="756"/>
  <c r="B38" i="756"/>
  <c r="D37" i="756"/>
  <c r="B37" i="756"/>
  <c r="D36" i="756"/>
  <c r="B36" i="756"/>
  <c r="D35" i="756"/>
  <c r="B35" i="756"/>
  <c r="D34" i="756"/>
  <c r="B34" i="756"/>
  <c r="D33" i="756"/>
  <c r="B33" i="756"/>
  <c r="D32" i="756"/>
  <c r="B32" i="756"/>
  <c r="D31" i="756"/>
  <c r="B31" i="756"/>
  <c r="D30" i="756"/>
  <c r="B30" i="756"/>
  <c r="D29" i="756"/>
  <c r="B29" i="756"/>
  <c r="D28" i="756"/>
  <c r="B28" i="756"/>
  <c r="D27" i="756"/>
  <c r="B27" i="756"/>
  <c r="D26" i="756"/>
  <c r="B26" i="756"/>
  <c r="D25" i="756"/>
  <c r="B25" i="756"/>
  <c r="D24" i="756"/>
  <c r="B24" i="756"/>
  <c r="D23" i="756"/>
  <c r="B23" i="756"/>
  <c r="D22" i="756"/>
  <c r="B22" i="756"/>
  <c r="D21" i="756"/>
  <c r="B21" i="756"/>
  <c r="D20" i="756"/>
  <c r="B20" i="756"/>
  <c r="D19" i="756"/>
  <c r="B19" i="756"/>
  <c r="D18" i="756"/>
  <c r="B18" i="756"/>
  <c r="D17" i="756"/>
  <c r="B17" i="756"/>
  <c r="D16" i="756"/>
  <c r="B16" i="756"/>
  <c r="D15" i="756"/>
  <c r="B15" i="756"/>
  <c r="D14" i="756"/>
  <c r="B14" i="756"/>
  <c r="D13" i="756"/>
  <c r="B13" i="756"/>
  <c r="D12" i="756"/>
  <c r="B12" i="756"/>
  <c r="D11" i="756"/>
  <c r="B11" i="756"/>
  <c r="D10" i="756"/>
  <c r="B10" i="756"/>
  <c r="D9" i="756"/>
  <c r="B9" i="756"/>
  <c r="D8" i="756"/>
  <c r="B8" i="756"/>
  <c r="D7" i="756"/>
  <c r="B7" i="756"/>
  <c r="D6" i="756"/>
  <c r="B6" i="756"/>
  <c r="D5" i="756"/>
  <c r="B5" i="756"/>
  <c r="D90" i="755"/>
  <c r="B90" i="755"/>
  <c r="D89" i="755"/>
  <c r="B89" i="755"/>
  <c r="D88" i="755"/>
  <c r="B88" i="755"/>
  <c r="D87" i="755"/>
  <c r="B87" i="755"/>
  <c r="D86" i="755"/>
  <c r="B86" i="755"/>
  <c r="D85" i="755"/>
  <c r="B85" i="755"/>
  <c r="D84" i="755"/>
  <c r="B84" i="755"/>
  <c r="D83" i="755"/>
  <c r="B83" i="755"/>
  <c r="D82" i="755"/>
  <c r="B82" i="755"/>
  <c r="D81" i="755"/>
  <c r="B81" i="755"/>
  <c r="D80" i="755"/>
  <c r="B80" i="755"/>
  <c r="D79" i="755"/>
  <c r="B79" i="755"/>
  <c r="D78" i="755"/>
  <c r="B78" i="755"/>
  <c r="D77" i="755"/>
  <c r="B77" i="755"/>
  <c r="D76" i="755"/>
  <c r="B76" i="755"/>
  <c r="D75" i="755"/>
  <c r="B75" i="755"/>
  <c r="D74" i="755"/>
  <c r="B74" i="755"/>
  <c r="D73" i="755"/>
  <c r="B73" i="755"/>
  <c r="D72" i="755"/>
  <c r="B72" i="755"/>
  <c r="D71" i="755"/>
  <c r="B71" i="755"/>
  <c r="D70" i="755"/>
  <c r="B70" i="755"/>
  <c r="D69" i="755"/>
  <c r="B69" i="755"/>
  <c r="D68" i="755"/>
  <c r="B68" i="755"/>
  <c r="D67" i="755"/>
  <c r="B67" i="755"/>
  <c r="D66" i="755"/>
  <c r="B66" i="755"/>
  <c r="D65" i="755"/>
  <c r="B65" i="755"/>
  <c r="D64" i="755"/>
  <c r="B64" i="755"/>
  <c r="D63" i="755"/>
  <c r="B63" i="755"/>
  <c r="D62" i="755"/>
  <c r="B62" i="755"/>
  <c r="D61" i="755"/>
  <c r="B61" i="755"/>
  <c r="D60" i="755"/>
  <c r="B60" i="755"/>
  <c r="D59" i="755"/>
  <c r="B59" i="755"/>
  <c r="D58" i="755"/>
  <c r="B58" i="755"/>
  <c r="D57" i="755"/>
  <c r="B57" i="755"/>
  <c r="D56" i="755"/>
  <c r="B56" i="755"/>
  <c r="D55" i="755"/>
  <c r="B55" i="755"/>
  <c r="D54" i="755"/>
  <c r="B54" i="755"/>
  <c r="D53" i="755"/>
  <c r="B53" i="755"/>
  <c r="D52" i="755"/>
  <c r="B52" i="755"/>
  <c r="D51" i="755"/>
  <c r="B51" i="755"/>
  <c r="D50" i="755"/>
  <c r="B50" i="755"/>
  <c r="D49" i="755"/>
  <c r="B49" i="755"/>
  <c r="D48" i="755"/>
  <c r="B48" i="755"/>
  <c r="D47" i="755"/>
  <c r="B47" i="755"/>
  <c r="D46" i="755"/>
  <c r="B46" i="755"/>
  <c r="D45" i="755"/>
  <c r="B45" i="755"/>
  <c r="D44" i="755"/>
  <c r="B44" i="755"/>
  <c r="D43" i="755"/>
  <c r="B43" i="755"/>
  <c r="D42" i="755"/>
  <c r="B42" i="755"/>
  <c r="D41" i="755"/>
  <c r="B41" i="755"/>
  <c r="D40" i="755"/>
  <c r="B40" i="755"/>
  <c r="D39" i="755"/>
  <c r="B39" i="755"/>
  <c r="D38" i="755"/>
  <c r="B38" i="755"/>
  <c r="D37" i="755"/>
  <c r="B37" i="755"/>
  <c r="D36" i="755"/>
  <c r="B36" i="755"/>
  <c r="D35" i="755"/>
  <c r="B35" i="755"/>
  <c r="D34" i="755"/>
  <c r="B34" i="755"/>
  <c r="D33" i="755"/>
  <c r="B33" i="755"/>
  <c r="D32" i="755"/>
  <c r="B32" i="755"/>
  <c r="D31" i="755"/>
  <c r="B31" i="755"/>
  <c r="D30" i="755"/>
  <c r="B30" i="755"/>
  <c r="D29" i="755"/>
  <c r="B29" i="755"/>
  <c r="D28" i="755"/>
  <c r="B28" i="755"/>
  <c r="D27" i="755"/>
  <c r="B27" i="755"/>
  <c r="D26" i="755"/>
  <c r="B26" i="755"/>
  <c r="D25" i="755"/>
  <c r="B25" i="755"/>
  <c r="D24" i="755"/>
  <c r="B24" i="755"/>
  <c r="D23" i="755"/>
  <c r="B23" i="755"/>
  <c r="D22" i="755"/>
  <c r="B22" i="755"/>
  <c r="D21" i="755"/>
  <c r="B21" i="755"/>
  <c r="D20" i="755"/>
  <c r="B20" i="755"/>
  <c r="D19" i="755"/>
  <c r="B19" i="755"/>
  <c r="D18" i="755"/>
  <c r="B18" i="755"/>
  <c r="D17" i="755"/>
  <c r="B17" i="755"/>
  <c r="D16" i="755"/>
  <c r="B16" i="755"/>
  <c r="D15" i="755"/>
  <c r="B15" i="755"/>
  <c r="D14" i="755"/>
  <c r="B14" i="755"/>
  <c r="D13" i="755"/>
  <c r="B13" i="755"/>
  <c r="D12" i="755"/>
  <c r="B12" i="755"/>
  <c r="D11" i="755"/>
  <c r="B11" i="755"/>
  <c r="D10" i="755"/>
  <c r="B10" i="755"/>
  <c r="D9" i="755"/>
  <c r="B9" i="755"/>
  <c r="D8" i="755"/>
  <c r="B8" i="755"/>
  <c r="D7" i="755"/>
  <c r="B7" i="755"/>
  <c r="D6" i="755"/>
  <c r="B6" i="755"/>
  <c r="D5" i="755"/>
  <c r="B5" i="755"/>
  <c r="D90" i="754"/>
  <c r="B90" i="754"/>
  <c r="D89" i="754"/>
  <c r="B89" i="754"/>
  <c r="D88" i="754"/>
  <c r="B88" i="754"/>
  <c r="D87" i="754"/>
  <c r="B87" i="754"/>
  <c r="D86" i="754"/>
  <c r="B86" i="754"/>
  <c r="D85" i="754"/>
  <c r="B85" i="754"/>
  <c r="D84" i="754"/>
  <c r="B84" i="754"/>
  <c r="D83" i="754"/>
  <c r="B83" i="754"/>
  <c r="D82" i="754"/>
  <c r="B82" i="754"/>
  <c r="D81" i="754"/>
  <c r="B81" i="754"/>
  <c r="D80" i="754"/>
  <c r="B80" i="754"/>
  <c r="D79" i="754"/>
  <c r="B79" i="754"/>
  <c r="D78" i="754"/>
  <c r="B78" i="754"/>
  <c r="D77" i="754"/>
  <c r="B77" i="754"/>
  <c r="D76" i="754"/>
  <c r="B76" i="754"/>
  <c r="D75" i="754"/>
  <c r="B75" i="754"/>
  <c r="D74" i="754"/>
  <c r="B74" i="754"/>
  <c r="D73" i="754"/>
  <c r="B73" i="754"/>
  <c r="D72" i="754"/>
  <c r="B72" i="754"/>
  <c r="D71" i="754"/>
  <c r="B71" i="754"/>
  <c r="D70" i="754"/>
  <c r="B70" i="754"/>
  <c r="D69" i="754"/>
  <c r="B69" i="754"/>
  <c r="D68" i="754"/>
  <c r="B68" i="754"/>
  <c r="D67" i="754"/>
  <c r="B67" i="754"/>
  <c r="D66" i="754"/>
  <c r="B66" i="754"/>
  <c r="D65" i="754"/>
  <c r="B65" i="754"/>
  <c r="D64" i="754"/>
  <c r="B64" i="754"/>
  <c r="D63" i="754"/>
  <c r="B63" i="754"/>
  <c r="D62" i="754"/>
  <c r="B62" i="754"/>
  <c r="D61" i="754"/>
  <c r="B61" i="754"/>
  <c r="D60" i="754"/>
  <c r="B60" i="754"/>
  <c r="D59" i="754"/>
  <c r="B59" i="754"/>
  <c r="D58" i="754"/>
  <c r="B58" i="754"/>
  <c r="D57" i="754"/>
  <c r="B57" i="754"/>
  <c r="D56" i="754"/>
  <c r="B56" i="754"/>
  <c r="D55" i="754"/>
  <c r="B55" i="754"/>
  <c r="D54" i="754"/>
  <c r="B54" i="754"/>
  <c r="D53" i="754"/>
  <c r="B53" i="754"/>
  <c r="D52" i="754"/>
  <c r="B52" i="754"/>
  <c r="D51" i="754"/>
  <c r="B51" i="754"/>
  <c r="D50" i="754"/>
  <c r="B50" i="754"/>
  <c r="D49" i="754"/>
  <c r="B49" i="754"/>
  <c r="D48" i="754"/>
  <c r="B48" i="754"/>
  <c r="D47" i="754"/>
  <c r="B47" i="754"/>
  <c r="D46" i="754"/>
  <c r="B46" i="754"/>
  <c r="D45" i="754"/>
  <c r="B45" i="754"/>
  <c r="D44" i="754"/>
  <c r="B44" i="754"/>
  <c r="D43" i="754"/>
  <c r="B43" i="754"/>
  <c r="D42" i="754"/>
  <c r="B42" i="754"/>
  <c r="D41" i="754"/>
  <c r="B41" i="754"/>
  <c r="D40" i="754"/>
  <c r="B40" i="754"/>
  <c r="D39" i="754"/>
  <c r="B39" i="754"/>
  <c r="D38" i="754"/>
  <c r="B38" i="754"/>
  <c r="D37" i="754"/>
  <c r="B37" i="754"/>
  <c r="D36" i="754"/>
  <c r="B36" i="754"/>
  <c r="D35" i="754"/>
  <c r="B35" i="754"/>
  <c r="D34" i="754"/>
  <c r="B34" i="754"/>
  <c r="D33" i="754"/>
  <c r="B33" i="754"/>
  <c r="D32" i="754"/>
  <c r="B32" i="754"/>
  <c r="D31" i="754"/>
  <c r="B31" i="754"/>
  <c r="D30" i="754"/>
  <c r="B30" i="754"/>
  <c r="D29" i="754"/>
  <c r="B29" i="754"/>
  <c r="D28" i="754"/>
  <c r="B28" i="754"/>
  <c r="D27" i="754"/>
  <c r="B27" i="754"/>
  <c r="D26" i="754"/>
  <c r="B26" i="754"/>
  <c r="D25" i="754"/>
  <c r="B25" i="754"/>
  <c r="D24" i="754"/>
  <c r="B24" i="754"/>
  <c r="D23" i="754"/>
  <c r="B23" i="754"/>
  <c r="D22" i="754"/>
  <c r="B22" i="754"/>
  <c r="D21" i="754"/>
  <c r="B21" i="754"/>
  <c r="D20" i="754"/>
  <c r="B20" i="754"/>
  <c r="D19" i="754"/>
  <c r="B19" i="754"/>
  <c r="D18" i="754"/>
  <c r="B18" i="754"/>
  <c r="D17" i="754"/>
  <c r="B17" i="754"/>
  <c r="D16" i="754"/>
  <c r="B16" i="754"/>
  <c r="D15" i="754"/>
  <c r="B15" i="754"/>
  <c r="D14" i="754"/>
  <c r="B14" i="754"/>
  <c r="D13" i="754"/>
  <c r="B13" i="754"/>
  <c r="D12" i="754"/>
  <c r="B12" i="754"/>
  <c r="D11" i="754"/>
  <c r="B11" i="754"/>
  <c r="D10" i="754"/>
  <c r="B10" i="754"/>
  <c r="D9" i="754"/>
  <c r="B9" i="754"/>
  <c r="D8" i="754"/>
  <c r="B8" i="754"/>
  <c r="D7" i="754"/>
  <c r="B7" i="754"/>
  <c r="D6" i="754"/>
  <c r="B6" i="754"/>
  <c r="D5" i="754"/>
  <c r="B5" i="754"/>
  <c r="D90" i="753"/>
  <c r="B90" i="753"/>
  <c r="D89" i="753"/>
  <c r="B89" i="753"/>
  <c r="D88" i="753"/>
  <c r="B88" i="753"/>
  <c r="D87" i="753"/>
  <c r="B87" i="753"/>
  <c r="D86" i="753"/>
  <c r="B86" i="753"/>
  <c r="D85" i="753"/>
  <c r="B85" i="753"/>
  <c r="D84" i="753"/>
  <c r="B84" i="753"/>
  <c r="D83" i="753"/>
  <c r="B83" i="753"/>
  <c r="D82" i="753"/>
  <c r="B82" i="753"/>
  <c r="D81" i="753"/>
  <c r="B81" i="753"/>
  <c r="D80" i="753"/>
  <c r="B80" i="753"/>
  <c r="D79" i="753"/>
  <c r="B79" i="753"/>
  <c r="D78" i="753"/>
  <c r="B78" i="753"/>
  <c r="D77" i="753"/>
  <c r="B77" i="753"/>
  <c r="D76" i="753"/>
  <c r="B76" i="753"/>
  <c r="D75" i="753"/>
  <c r="B75" i="753"/>
  <c r="D74" i="753"/>
  <c r="B74" i="753"/>
  <c r="D73" i="753"/>
  <c r="B73" i="753"/>
  <c r="D72" i="753"/>
  <c r="B72" i="753"/>
  <c r="D71" i="753"/>
  <c r="B71" i="753"/>
  <c r="D70" i="753"/>
  <c r="B70" i="753"/>
  <c r="D69" i="753"/>
  <c r="B69" i="753"/>
  <c r="D68" i="753"/>
  <c r="B68" i="753"/>
  <c r="D67" i="753"/>
  <c r="B67" i="753"/>
  <c r="D66" i="753"/>
  <c r="B66" i="753"/>
  <c r="D65" i="753"/>
  <c r="B65" i="753"/>
  <c r="D64" i="753"/>
  <c r="B64" i="753"/>
  <c r="D63" i="753"/>
  <c r="B63" i="753"/>
  <c r="D62" i="753"/>
  <c r="B62" i="753"/>
  <c r="D61" i="753"/>
  <c r="B61" i="753"/>
  <c r="D60" i="753"/>
  <c r="B60" i="753"/>
  <c r="D59" i="753"/>
  <c r="B59" i="753"/>
  <c r="D58" i="753"/>
  <c r="B58" i="753"/>
  <c r="D57" i="753"/>
  <c r="B57" i="753"/>
  <c r="D56" i="753"/>
  <c r="B56" i="753"/>
  <c r="D55" i="753"/>
  <c r="B55" i="753"/>
  <c r="D54" i="753"/>
  <c r="B54" i="753"/>
  <c r="D53" i="753"/>
  <c r="B53" i="753"/>
  <c r="D52" i="753"/>
  <c r="B52" i="753"/>
  <c r="D51" i="753"/>
  <c r="B51" i="753"/>
  <c r="D50" i="753"/>
  <c r="B50" i="753"/>
  <c r="D49" i="753"/>
  <c r="B49" i="753"/>
  <c r="D48" i="753"/>
  <c r="B48" i="753"/>
  <c r="D47" i="753"/>
  <c r="B47" i="753"/>
  <c r="D46" i="753"/>
  <c r="B46" i="753"/>
  <c r="D45" i="753"/>
  <c r="B45" i="753"/>
  <c r="D44" i="753"/>
  <c r="B44" i="753"/>
  <c r="D43" i="753"/>
  <c r="B43" i="753"/>
  <c r="D42" i="753"/>
  <c r="B42" i="753"/>
  <c r="D41" i="753"/>
  <c r="B41" i="753"/>
  <c r="D40" i="753"/>
  <c r="B40" i="753"/>
  <c r="D39" i="753"/>
  <c r="B39" i="753"/>
  <c r="D38" i="753"/>
  <c r="B38" i="753"/>
  <c r="D37" i="753"/>
  <c r="B37" i="753"/>
  <c r="D36" i="753"/>
  <c r="B36" i="753"/>
  <c r="D35" i="753"/>
  <c r="B35" i="753"/>
  <c r="D34" i="753"/>
  <c r="B34" i="753"/>
  <c r="D33" i="753"/>
  <c r="B33" i="753"/>
  <c r="D32" i="753"/>
  <c r="B32" i="753"/>
  <c r="D31" i="753"/>
  <c r="B31" i="753"/>
  <c r="D30" i="753"/>
  <c r="B30" i="753"/>
  <c r="D29" i="753"/>
  <c r="B29" i="753"/>
  <c r="D28" i="753"/>
  <c r="B28" i="753"/>
  <c r="D27" i="753"/>
  <c r="B27" i="753"/>
  <c r="D26" i="753"/>
  <c r="B26" i="753"/>
  <c r="D25" i="753"/>
  <c r="B25" i="753"/>
  <c r="D24" i="753"/>
  <c r="B24" i="753"/>
  <c r="D23" i="753"/>
  <c r="B23" i="753"/>
  <c r="D22" i="753"/>
  <c r="B22" i="753"/>
  <c r="D21" i="753"/>
  <c r="B21" i="753"/>
  <c r="D20" i="753"/>
  <c r="B20" i="753"/>
  <c r="D19" i="753"/>
  <c r="B19" i="753"/>
  <c r="D18" i="753"/>
  <c r="B18" i="753"/>
  <c r="D17" i="753"/>
  <c r="B17" i="753"/>
  <c r="D16" i="753"/>
  <c r="B16" i="753"/>
  <c r="D15" i="753"/>
  <c r="B15" i="753"/>
  <c r="D14" i="753"/>
  <c r="B14" i="753"/>
  <c r="D13" i="753"/>
  <c r="B13" i="753"/>
  <c r="D12" i="753"/>
  <c r="B12" i="753"/>
  <c r="D11" i="753"/>
  <c r="B11" i="753"/>
  <c r="D10" i="753"/>
  <c r="B10" i="753"/>
  <c r="D9" i="753"/>
  <c r="B9" i="753"/>
  <c r="D8" i="753"/>
  <c r="B8" i="753"/>
  <c r="D7" i="753"/>
  <c r="B7" i="753"/>
  <c r="D6" i="753"/>
  <c r="B6" i="753"/>
  <c r="D5" i="753"/>
  <c r="B5" i="753"/>
  <c r="D90" i="752"/>
  <c r="B90" i="752"/>
  <c r="D89" i="752"/>
  <c r="B89" i="752"/>
  <c r="D88" i="752"/>
  <c r="B88" i="752"/>
  <c r="D87" i="752"/>
  <c r="B87" i="752"/>
  <c r="D86" i="752"/>
  <c r="B86" i="752"/>
  <c r="D85" i="752"/>
  <c r="B85" i="752"/>
  <c r="D84" i="752"/>
  <c r="B84" i="752"/>
  <c r="D83" i="752"/>
  <c r="B83" i="752"/>
  <c r="D82" i="752"/>
  <c r="B82" i="752"/>
  <c r="D81" i="752"/>
  <c r="B81" i="752"/>
  <c r="D80" i="752"/>
  <c r="B80" i="752"/>
  <c r="D79" i="752"/>
  <c r="B79" i="752"/>
  <c r="D78" i="752"/>
  <c r="B78" i="752"/>
  <c r="D77" i="752"/>
  <c r="B77" i="752"/>
  <c r="D76" i="752"/>
  <c r="B76" i="752"/>
  <c r="D75" i="752"/>
  <c r="B75" i="752"/>
  <c r="D74" i="752"/>
  <c r="B74" i="752"/>
  <c r="D73" i="752"/>
  <c r="B73" i="752"/>
  <c r="D72" i="752"/>
  <c r="B72" i="752"/>
  <c r="D71" i="752"/>
  <c r="B71" i="752"/>
  <c r="D70" i="752"/>
  <c r="B70" i="752"/>
  <c r="D69" i="752"/>
  <c r="B69" i="752"/>
  <c r="D68" i="752"/>
  <c r="B68" i="752"/>
  <c r="D67" i="752"/>
  <c r="B67" i="752"/>
  <c r="D66" i="752"/>
  <c r="B66" i="752"/>
  <c r="D65" i="752"/>
  <c r="B65" i="752"/>
  <c r="D64" i="752"/>
  <c r="B64" i="752"/>
  <c r="D63" i="752"/>
  <c r="B63" i="752"/>
  <c r="D62" i="752"/>
  <c r="B62" i="752"/>
  <c r="D61" i="752"/>
  <c r="B61" i="752"/>
  <c r="D60" i="752"/>
  <c r="B60" i="752"/>
  <c r="D59" i="752"/>
  <c r="B59" i="752"/>
  <c r="D58" i="752"/>
  <c r="B58" i="752"/>
  <c r="D57" i="752"/>
  <c r="B57" i="752"/>
  <c r="D56" i="752"/>
  <c r="B56" i="752"/>
  <c r="D55" i="752"/>
  <c r="B55" i="752"/>
  <c r="D54" i="752"/>
  <c r="B54" i="752"/>
  <c r="D53" i="752"/>
  <c r="B53" i="752"/>
  <c r="D52" i="752"/>
  <c r="B52" i="752"/>
  <c r="D51" i="752"/>
  <c r="B51" i="752"/>
  <c r="D50" i="752"/>
  <c r="B50" i="752"/>
  <c r="D49" i="752"/>
  <c r="B49" i="752"/>
  <c r="D48" i="752"/>
  <c r="B48" i="752"/>
  <c r="D47" i="752"/>
  <c r="B47" i="752"/>
  <c r="D46" i="752"/>
  <c r="B46" i="752"/>
  <c r="D45" i="752"/>
  <c r="B45" i="752"/>
  <c r="D44" i="752"/>
  <c r="B44" i="752"/>
  <c r="D43" i="752"/>
  <c r="B43" i="752"/>
  <c r="D42" i="752"/>
  <c r="B42" i="752"/>
  <c r="D41" i="752"/>
  <c r="B41" i="752"/>
  <c r="D40" i="752"/>
  <c r="B40" i="752"/>
  <c r="D39" i="752"/>
  <c r="B39" i="752"/>
  <c r="D38" i="752"/>
  <c r="B38" i="752"/>
  <c r="D37" i="752"/>
  <c r="B37" i="752"/>
  <c r="D36" i="752"/>
  <c r="B36" i="752"/>
  <c r="D35" i="752"/>
  <c r="B35" i="752"/>
  <c r="D34" i="752"/>
  <c r="B34" i="752"/>
  <c r="D33" i="752"/>
  <c r="B33" i="752"/>
  <c r="D32" i="752"/>
  <c r="B32" i="752"/>
  <c r="D31" i="752"/>
  <c r="B31" i="752"/>
  <c r="D30" i="752"/>
  <c r="B30" i="752"/>
  <c r="D29" i="752"/>
  <c r="B29" i="752"/>
  <c r="D28" i="752"/>
  <c r="B28" i="752"/>
  <c r="D27" i="752"/>
  <c r="B27" i="752"/>
  <c r="D26" i="752"/>
  <c r="B26" i="752"/>
  <c r="D25" i="752"/>
  <c r="B25" i="752"/>
  <c r="D24" i="752"/>
  <c r="B24" i="752"/>
  <c r="D23" i="752"/>
  <c r="B23" i="752"/>
  <c r="D22" i="752"/>
  <c r="B22" i="752"/>
  <c r="D21" i="752"/>
  <c r="B21" i="752"/>
  <c r="D20" i="752"/>
  <c r="B20" i="752"/>
  <c r="D19" i="752"/>
  <c r="B19" i="752"/>
  <c r="D18" i="752"/>
  <c r="B18" i="752"/>
  <c r="D17" i="752"/>
  <c r="B17" i="752"/>
  <c r="D16" i="752"/>
  <c r="B16" i="752"/>
  <c r="D15" i="752"/>
  <c r="B15" i="752"/>
  <c r="D14" i="752"/>
  <c r="B14" i="752"/>
  <c r="D13" i="752"/>
  <c r="B13" i="752"/>
  <c r="D12" i="752"/>
  <c r="B12" i="752"/>
  <c r="D11" i="752"/>
  <c r="B11" i="752"/>
  <c r="D10" i="752"/>
  <c r="B10" i="752"/>
  <c r="D9" i="752"/>
  <c r="B9" i="752"/>
  <c r="D8" i="752"/>
  <c r="B8" i="752"/>
  <c r="D7" i="752"/>
  <c r="B7" i="752"/>
  <c r="D6" i="752"/>
  <c r="B6" i="752"/>
  <c r="D5" i="752"/>
  <c r="B5" i="752"/>
  <c r="D90" i="751"/>
  <c r="B90" i="751"/>
  <c r="D89" i="751"/>
  <c r="B89" i="751"/>
  <c r="D88" i="751"/>
  <c r="B88" i="751"/>
  <c r="D87" i="751"/>
  <c r="B87" i="751"/>
  <c r="D86" i="751"/>
  <c r="B86" i="751"/>
  <c r="D85" i="751"/>
  <c r="B85" i="751"/>
  <c r="D84" i="751"/>
  <c r="B84" i="751"/>
  <c r="D83" i="751"/>
  <c r="B83" i="751"/>
  <c r="D82" i="751"/>
  <c r="B82" i="751"/>
  <c r="D81" i="751"/>
  <c r="B81" i="751"/>
  <c r="D80" i="751"/>
  <c r="B80" i="751"/>
  <c r="D79" i="751"/>
  <c r="B79" i="751"/>
  <c r="D78" i="751"/>
  <c r="B78" i="751"/>
  <c r="D77" i="751"/>
  <c r="B77" i="751"/>
  <c r="D76" i="751"/>
  <c r="B76" i="751"/>
  <c r="D75" i="751"/>
  <c r="B75" i="751"/>
  <c r="D74" i="751"/>
  <c r="B74" i="751"/>
  <c r="D73" i="751"/>
  <c r="B73" i="751"/>
  <c r="D72" i="751"/>
  <c r="B72" i="751"/>
  <c r="D71" i="751"/>
  <c r="B71" i="751"/>
  <c r="D70" i="751"/>
  <c r="B70" i="751"/>
  <c r="D69" i="751"/>
  <c r="B69" i="751"/>
  <c r="D68" i="751"/>
  <c r="B68" i="751"/>
  <c r="D67" i="751"/>
  <c r="B67" i="751"/>
  <c r="D66" i="751"/>
  <c r="B66" i="751"/>
  <c r="D65" i="751"/>
  <c r="B65" i="751"/>
  <c r="D64" i="751"/>
  <c r="B64" i="751"/>
  <c r="D63" i="751"/>
  <c r="B63" i="751"/>
  <c r="D62" i="751"/>
  <c r="B62" i="751"/>
  <c r="D61" i="751"/>
  <c r="B61" i="751"/>
  <c r="D60" i="751"/>
  <c r="B60" i="751"/>
  <c r="D59" i="751"/>
  <c r="B59" i="751"/>
  <c r="D58" i="751"/>
  <c r="B58" i="751"/>
  <c r="D57" i="751"/>
  <c r="B57" i="751"/>
  <c r="D56" i="751"/>
  <c r="B56" i="751"/>
  <c r="D55" i="751"/>
  <c r="B55" i="751"/>
  <c r="D54" i="751"/>
  <c r="B54" i="751"/>
  <c r="D53" i="751"/>
  <c r="B53" i="751"/>
  <c r="D52" i="751"/>
  <c r="B52" i="751"/>
  <c r="D51" i="751"/>
  <c r="B51" i="751"/>
  <c r="D50" i="751"/>
  <c r="B50" i="751"/>
  <c r="D49" i="751"/>
  <c r="B49" i="751"/>
  <c r="D48" i="751"/>
  <c r="B48" i="751"/>
  <c r="D47" i="751"/>
  <c r="B47" i="751"/>
  <c r="D46" i="751"/>
  <c r="B46" i="751"/>
  <c r="D45" i="751"/>
  <c r="B45" i="751"/>
  <c r="D44" i="751"/>
  <c r="B44" i="751"/>
  <c r="D43" i="751"/>
  <c r="B43" i="751"/>
  <c r="D42" i="751"/>
  <c r="B42" i="751"/>
  <c r="D41" i="751"/>
  <c r="B41" i="751"/>
  <c r="D40" i="751"/>
  <c r="B40" i="751"/>
  <c r="D39" i="751"/>
  <c r="B39" i="751"/>
  <c r="D38" i="751"/>
  <c r="B38" i="751"/>
  <c r="D37" i="751"/>
  <c r="B37" i="751"/>
  <c r="D36" i="751"/>
  <c r="B36" i="751"/>
  <c r="D35" i="751"/>
  <c r="B35" i="751"/>
  <c r="D34" i="751"/>
  <c r="B34" i="751"/>
  <c r="D33" i="751"/>
  <c r="B33" i="751"/>
  <c r="D32" i="751"/>
  <c r="B32" i="751"/>
  <c r="D31" i="751"/>
  <c r="B31" i="751"/>
  <c r="D30" i="751"/>
  <c r="B30" i="751"/>
  <c r="D29" i="751"/>
  <c r="B29" i="751"/>
  <c r="D28" i="751"/>
  <c r="B28" i="751"/>
  <c r="D27" i="751"/>
  <c r="B27" i="751"/>
  <c r="D26" i="751"/>
  <c r="B26" i="751"/>
  <c r="D25" i="751"/>
  <c r="B25" i="751"/>
  <c r="D24" i="751"/>
  <c r="B24" i="751"/>
  <c r="D23" i="751"/>
  <c r="B23" i="751"/>
  <c r="D22" i="751"/>
  <c r="B22" i="751"/>
  <c r="D21" i="751"/>
  <c r="B21" i="751"/>
  <c r="D20" i="751"/>
  <c r="B20" i="751"/>
  <c r="D19" i="751"/>
  <c r="B19" i="751"/>
  <c r="D18" i="751"/>
  <c r="B18" i="751"/>
  <c r="D17" i="751"/>
  <c r="B17" i="751"/>
  <c r="D16" i="751"/>
  <c r="B16" i="751"/>
  <c r="D15" i="751"/>
  <c r="B15" i="751"/>
  <c r="D14" i="751"/>
  <c r="B14" i="751"/>
  <c r="D13" i="751"/>
  <c r="B13" i="751"/>
  <c r="D12" i="751"/>
  <c r="B12" i="751"/>
  <c r="D11" i="751"/>
  <c r="B11" i="751"/>
  <c r="D10" i="751"/>
  <c r="B10" i="751"/>
  <c r="D9" i="751"/>
  <c r="B9" i="751"/>
  <c r="D8" i="751"/>
  <c r="B8" i="751"/>
  <c r="D7" i="751"/>
  <c r="B7" i="751"/>
  <c r="D6" i="751"/>
  <c r="B6" i="751"/>
  <c r="D5" i="751"/>
  <c r="B5" i="751"/>
  <c r="D90" i="750"/>
  <c r="B90" i="750"/>
  <c r="D89" i="750"/>
  <c r="B89" i="750"/>
  <c r="D88" i="750"/>
  <c r="B88" i="750"/>
  <c r="D87" i="750"/>
  <c r="B87" i="750"/>
  <c r="D86" i="750"/>
  <c r="B86" i="750"/>
  <c r="D85" i="750"/>
  <c r="B85" i="750"/>
  <c r="D84" i="750"/>
  <c r="B84" i="750"/>
  <c r="D83" i="750"/>
  <c r="B83" i="750"/>
  <c r="D82" i="750"/>
  <c r="B82" i="750"/>
  <c r="D81" i="750"/>
  <c r="B81" i="750"/>
  <c r="D80" i="750"/>
  <c r="B80" i="750"/>
  <c r="D79" i="750"/>
  <c r="B79" i="750"/>
  <c r="D78" i="750"/>
  <c r="B78" i="750"/>
  <c r="D77" i="750"/>
  <c r="B77" i="750"/>
  <c r="D76" i="750"/>
  <c r="B76" i="750"/>
  <c r="D75" i="750"/>
  <c r="B75" i="750"/>
  <c r="D74" i="750"/>
  <c r="B74" i="750"/>
  <c r="D73" i="750"/>
  <c r="B73" i="750"/>
  <c r="D72" i="750"/>
  <c r="B72" i="750"/>
  <c r="D71" i="750"/>
  <c r="B71" i="750"/>
  <c r="D70" i="750"/>
  <c r="B70" i="750"/>
  <c r="D69" i="750"/>
  <c r="B69" i="750"/>
  <c r="D68" i="750"/>
  <c r="B68" i="750"/>
  <c r="D67" i="750"/>
  <c r="B67" i="750"/>
  <c r="D66" i="750"/>
  <c r="B66" i="750"/>
  <c r="D65" i="750"/>
  <c r="B65" i="750"/>
  <c r="D64" i="750"/>
  <c r="B64" i="750"/>
  <c r="D63" i="750"/>
  <c r="B63" i="750"/>
  <c r="D62" i="750"/>
  <c r="B62" i="750"/>
  <c r="D61" i="750"/>
  <c r="B61" i="750"/>
  <c r="D60" i="750"/>
  <c r="B60" i="750"/>
  <c r="D59" i="750"/>
  <c r="B59" i="750"/>
  <c r="D58" i="750"/>
  <c r="B58" i="750"/>
  <c r="D57" i="750"/>
  <c r="B57" i="750"/>
  <c r="D56" i="750"/>
  <c r="B56" i="750"/>
  <c r="D55" i="750"/>
  <c r="B55" i="750"/>
  <c r="D54" i="750"/>
  <c r="B54" i="750"/>
  <c r="D53" i="750"/>
  <c r="B53" i="750"/>
  <c r="D52" i="750"/>
  <c r="B52" i="750"/>
  <c r="D51" i="750"/>
  <c r="B51" i="750"/>
  <c r="D50" i="750"/>
  <c r="B50" i="750"/>
  <c r="D49" i="750"/>
  <c r="B49" i="750"/>
  <c r="D48" i="750"/>
  <c r="B48" i="750"/>
  <c r="D47" i="750"/>
  <c r="B47" i="750"/>
  <c r="D46" i="750"/>
  <c r="B46" i="750"/>
  <c r="D45" i="750"/>
  <c r="B45" i="750"/>
  <c r="D44" i="750"/>
  <c r="B44" i="750"/>
  <c r="D43" i="750"/>
  <c r="B43" i="750"/>
  <c r="D42" i="750"/>
  <c r="B42" i="750"/>
  <c r="D41" i="750"/>
  <c r="B41" i="750"/>
  <c r="D40" i="750"/>
  <c r="B40" i="750"/>
  <c r="D39" i="750"/>
  <c r="B39" i="750"/>
  <c r="D38" i="750"/>
  <c r="B38" i="750"/>
  <c r="D37" i="750"/>
  <c r="B37" i="750"/>
  <c r="D36" i="750"/>
  <c r="B36" i="750"/>
  <c r="D35" i="750"/>
  <c r="B35" i="750"/>
  <c r="D34" i="750"/>
  <c r="B34" i="750"/>
  <c r="D33" i="750"/>
  <c r="B33" i="750"/>
  <c r="D32" i="750"/>
  <c r="B32" i="750"/>
  <c r="D31" i="750"/>
  <c r="B31" i="750"/>
  <c r="D30" i="750"/>
  <c r="B30" i="750"/>
  <c r="D29" i="750"/>
  <c r="B29" i="750"/>
  <c r="D28" i="750"/>
  <c r="B28" i="750"/>
  <c r="D27" i="750"/>
  <c r="B27" i="750"/>
  <c r="D26" i="750"/>
  <c r="B26" i="750"/>
  <c r="D25" i="750"/>
  <c r="B25" i="750"/>
  <c r="D24" i="750"/>
  <c r="B24" i="750"/>
  <c r="D23" i="750"/>
  <c r="B23" i="750"/>
  <c r="D22" i="750"/>
  <c r="B22" i="750"/>
  <c r="D21" i="750"/>
  <c r="B21" i="750"/>
  <c r="D20" i="750"/>
  <c r="B20" i="750"/>
  <c r="D19" i="750"/>
  <c r="B19" i="750"/>
  <c r="D18" i="750"/>
  <c r="B18" i="750"/>
  <c r="D17" i="750"/>
  <c r="B17" i="750"/>
  <c r="D16" i="750"/>
  <c r="B16" i="750"/>
  <c r="D15" i="750"/>
  <c r="B15" i="750"/>
  <c r="D14" i="750"/>
  <c r="B14" i="750"/>
  <c r="D13" i="750"/>
  <c r="B13" i="750"/>
  <c r="D12" i="750"/>
  <c r="B12" i="750"/>
  <c r="D11" i="750"/>
  <c r="B11" i="750"/>
  <c r="D10" i="750"/>
  <c r="B10" i="750"/>
  <c r="D9" i="750"/>
  <c r="B9" i="750"/>
  <c r="D8" i="750"/>
  <c r="B8" i="750"/>
  <c r="D7" i="750"/>
  <c r="B7" i="750"/>
  <c r="D6" i="750"/>
  <c r="B6" i="750"/>
  <c r="D5" i="750"/>
  <c r="B5" i="750"/>
  <c r="D90" i="749"/>
  <c r="B90" i="749"/>
  <c r="D89" i="749"/>
  <c r="B89" i="749"/>
  <c r="D88" i="749"/>
  <c r="B88" i="749"/>
  <c r="D87" i="749"/>
  <c r="B87" i="749"/>
  <c r="D86" i="749"/>
  <c r="B86" i="749"/>
  <c r="D85" i="749"/>
  <c r="B85" i="749"/>
  <c r="D84" i="749"/>
  <c r="B84" i="749"/>
  <c r="D83" i="749"/>
  <c r="B83" i="749"/>
  <c r="D82" i="749"/>
  <c r="B82" i="749"/>
  <c r="D81" i="749"/>
  <c r="B81" i="749"/>
  <c r="D80" i="749"/>
  <c r="B80" i="749"/>
  <c r="D79" i="749"/>
  <c r="B79" i="749"/>
  <c r="D78" i="749"/>
  <c r="B78" i="749"/>
  <c r="D77" i="749"/>
  <c r="B77" i="749"/>
  <c r="D76" i="749"/>
  <c r="B76" i="749"/>
  <c r="D75" i="749"/>
  <c r="B75" i="749"/>
  <c r="D74" i="749"/>
  <c r="B74" i="749"/>
  <c r="D73" i="749"/>
  <c r="B73" i="749"/>
  <c r="D72" i="749"/>
  <c r="B72" i="749"/>
  <c r="D71" i="749"/>
  <c r="B71" i="749"/>
  <c r="D70" i="749"/>
  <c r="B70" i="749"/>
  <c r="D69" i="749"/>
  <c r="B69" i="749"/>
  <c r="D68" i="749"/>
  <c r="B68" i="749"/>
  <c r="D67" i="749"/>
  <c r="B67" i="749"/>
  <c r="D66" i="749"/>
  <c r="B66" i="749"/>
  <c r="D65" i="749"/>
  <c r="B65" i="749"/>
  <c r="D64" i="749"/>
  <c r="B64" i="749"/>
  <c r="D63" i="749"/>
  <c r="B63" i="749"/>
  <c r="D62" i="749"/>
  <c r="B62" i="749"/>
  <c r="D61" i="749"/>
  <c r="B61" i="749"/>
  <c r="D60" i="749"/>
  <c r="B60" i="749"/>
  <c r="D59" i="749"/>
  <c r="B59" i="749"/>
  <c r="D58" i="749"/>
  <c r="B58" i="749"/>
  <c r="D57" i="749"/>
  <c r="B57" i="749"/>
  <c r="D56" i="749"/>
  <c r="B56" i="749"/>
  <c r="D55" i="749"/>
  <c r="B55" i="749"/>
  <c r="D54" i="749"/>
  <c r="B54" i="749"/>
  <c r="D53" i="749"/>
  <c r="B53" i="749"/>
  <c r="D52" i="749"/>
  <c r="B52" i="749"/>
  <c r="D51" i="749"/>
  <c r="B51" i="749"/>
  <c r="D50" i="749"/>
  <c r="B50" i="749"/>
  <c r="D49" i="749"/>
  <c r="B49" i="749"/>
  <c r="D48" i="749"/>
  <c r="B48" i="749"/>
  <c r="D47" i="749"/>
  <c r="B47" i="749"/>
  <c r="D46" i="749"/>
  <c r="B46" i="749"/>
  <c r="D45" i="749"/>
  <c r="B45" i="749"/>
  <c r="D44" i="749"/>
  <c r="B44" i="749"/>
  <c r="D43" i="749"/>
  <c r="B43" i="749"/>
  <c r="D42" i="749"/>
  <c r="B42" i="749"/>
  <c r="D41" i="749"/>
  <c r="B41" i="749"/>
  <c r="D40" i="749"/>
  <c r="B40" i="749"/>
  <c r="D39" i="749"/>
  <c r="B39" i="749"/>
  <c r="D38" i="749"/>
  <c r="B38" i="749"/>
  <c r="D37" i="749"/>
  <c r="B37" i="749"/>
  <c r="D36" i="749"/>
  <c r="B36" i="749"/>
  <c r="D35" i="749"/>
  <c r="B35" i="749"/>
  <c r="D34" i="749"/>
  <c r="B34" i="749"/>
  <c r="D33" i="749"/>
  <c r="B33" i="749"/>
  <c r="D32" i="749"/>
  <c r="B32" i="749"/>
  <c r="D31" i="749"/>
  <c r="B31" i="749"/>
  <c r="D30" i="749"/>
  <c r="B30" i="749"/>
  <c r="D29" i="749"/>
  <c r="B29" i="749"/>
  <c r="D28" i="749"/>
  <c r="B28" i="749"/>
  <c r="D27" i="749"/>
  <c r="B27" i="749"/>
  <c r="D26" i="749"/>
  <c r="B26" i="749"/>
  <c r="D25" i="749"/>
  <c r="B25" i="749"/>
  <c r="D24" i="749"/>
  <c r="B24" i="749"/>
  <c r="D23" i="749"/>
  <c r="B23" i="749"/>
  <c r="D22" i="749"/>
  <c r="B22" i="749"/>
  <c r="D21" i="749"/>
  <c r="B21" i="749"/>
  <c r="D20" i="749"/>
  <c r="B20" i="749"/>
  <c r="D19" i="749"/>
  <c r="B19" i="749"/>
  <c r="D18" i="749"/>
  <c r="B18" i="749"/>
  <c r="D17" i="749"/>
  <c r="B17" i="749"/>
  <c r="D16" i="749"/>
  <c r="B16" i="749"/>
  <c r="D15" i="749"/>
  <c r="B15" i="749"/>
  <c r="D14" i="749"/>
  <c r="B14" i="749"/>
  <c r="D13" i="749"/>
  <c r="B13" i="749"/>
  <c r="D12" i="749"/>
  <c r="B12" i="749"/>
  <c r="D11" i="749"/>
  <c r="B11" i="749"/>
  <c r="D10" i="749"/>
  <c r="B10" i="749"/>
  <c r="D9" i="749"/>
  <c r="B9" i="749"/>
  <c r="D8" i="749"/>
  <c r="B8" i="749"/>
  <c r="D7" i="749"/>
  <c r="B7" i="749"/>
  <c r="D6" i="749"/>
  <c r="B6" i="749"/>
  <c r="D5" i="749"/>
  <c r="B5" i="749"/>
  <c r="K8" i="69" l="1"/>
  <c r="F3" i="705" l="1"/>
  <c r="C17" i="704" l="1"/>
  <c r="C18" i="704"/>
  <c r="C19" i="704"/>
  <c r="C20" i="704"/>
  <c r="C21" i="704"/>
  <c r="C22" i="704"/>
  <c r="C23" i="704"/>
  <c r="C24" i="704"/>
  <c r="C25" i="704"/>
  <c r="C26" i="704"/>
  <c r="C27" i="704"/>
  <c r="C28" i="704"/>
  <c r="C29" i="704"/>
  <c r="C30" i="704"/>
  <c r="C31" i="704"/>
  <c r="C32" i="704"/>
  <c r="C33" i="704"/>
  <c r="C34" i="704"/>
  <c r="C35" i="704"/>
  <c r="C36" i="704"/>
  <c r="C37" i="704"/>
  <c r="C38" i="704"/>
  <c r="C39" i="704"/>
  <c r="C40" i="704"/>
  <c r="C41" i="704"/>
  <c r="C42" i="704"/>
  <c r="C43" i="704"/>
  <c r="C44" i="704"/>
  <c r="C45" i="704"/>
  <c r="C46" i="704"/>
  <c r="C47" i="704"/>
  <c r="C48" i="704"/>
  <c r="C49" i="704"/>
  <c r="C50" i="704"/>
  <c r="C51" i="704"/>
  <c r="C52" i="704"/>
  <c r="C53" i="704"/>
  <c r="C54" i="704"/>
  <c r="C55" i="704"/>
  <c r="C56" i="704"/>
  <c r="C57" i="704"/>
  <c r="C58" i="704"/>
  <c r="C59" i="704"/>
  <c r="C60" i="704"/>
  <c r="C61" i="704"/>
  <c r="C62" i="704"/>
  <c r="C63" i="704"/>
  <c r="C64" i="704"/>
  <c r="C65" i="704"/>
  <c r="C66" i="704"/>
  <c r="C67" i="704"/>
  <c r="C68" i="704"/>
  <c r="C69" i="704"/>
  <c r="C70" i="704"/>
  <c r="C71" i="704"/>
  <c r="C72" i="704"/>
  <c r="C73" i="704"/>
  <c r="C74" i="704"/>
  <c r="C75" i="704"/>
  <c r="C76" i="704"/>
  <c r="C77" i="704"/>
  <c r="C78" i="704"/>
  <c r="C79" i="704"/>
  <c r="C80" i="704"/>
  <c r="C81" i="704"/>
  <c r="C82" i="704"/>
  <c r="C83" i="704"/>
  <c r="C84" i="704"/>
  <c r="C85" i="704"/>
  <c r="C86" i="704"/>
  <c r="C87" i="704"/>
  <c r="C88" i="704"/>
  <c r="C89" i="704"/>
  <c r="C90" i="704"/>
  <c r="C91" i="704"/>
  <c r="C92" i="704"/>
  <c r="C93" i="704"/>
  <c r="C94" i="704"/>
  <c r="C95" i="704"/>
  <c r="C96" i="704"/>
  <c r="C97" i="704"/>
  <c r="C98" i="704"/>
  <c r="C99" i="704"/>
  <c r="C100" i="704"/>
  <c r="C101" i="704"/>
  <c r="C102" i="704"/>
  <c r="C103" i="704"/>
  <c r="C104" i="704"/>
  <c r="C105" i="704"/>
  <c r="C106" i="704"/>
  <c r="C107" i="704"/>
  <c r="C108" i="704"/>
  <c r="C109" i="704"/>
  <c r="C110" i="704"/>
  <c r="C111" i="704"/>
  <c r="C112" i="704"/>
  <c r="C113" i="704"/>
  <c r="C114" i="704"/>
  <c r="C16" i="704"/>
  <c r="D1" i="749" l="1"/>
  <c r="D1" i="769" l="1"/>
  <c r="D1" i="770"/>
  <c r="D1" i="768"/>
  <c r="D1" i="767"/>
  <c r="D1" i="765"/>
  <c r="D1" i="758"/>
  <c r="D1" i="756"/>
  <c r="D1" i="759"/>
  <c r="D1" i="751"/>
  <c r="D1" i="755"/>
  <c r="D1" i="761"/>
  <c r="D1" i="762"/>
  <c r="D1" i="754"/>
  <c r="D1" i="757"/>
  <c r="D1" i="760"/>
  <c r="D1" i="752"/>
  <c r="D1" i="753"/>
  <c r="D1" i="750"/>
  <c r="D1" i="705"/>
  <c r="D2" i="705"/>
  <c r="A2" i="60" l="1"/>
  <c r="D7" i="84" l="1"/>
  <c r="D90" i="84" l="1"/>
  <c r="B90" i="84"/>
  <c r="D89" i="84"/>
  <c r="B89" i="84"/>
  <c r="D88" i="84"/>
  <c r="B88" i="84"/>
  <c r="D87" i="84"/>
  <c r="B87" i="84"/>
  <c r="D86" i="84"/>
  <c r="B86" i="84"/>
  <c r="D85" i="84"/>
  <c r="B85" i="84"/>
  <c r="D84" i="84"/>
  <c r="B84" i="84"/>
  <c r="D83" i="84"/>
  <c r="B83" i="84"/>
  <c r="D82" i="84"/>
  <c r="B82" i="84"/>
  <c r="D81" i="84"/>
  <c r="B81" i="84"/>
  <c r="D80" i="84"/>
  <c r="B80" i="84"/>
  <c r="D79" i="84"/>
  <c r="B79" i="84"/>
  <c r="D78" i="84"/>
  <c r="B78" i="84"/>
  <c r="D77" i="84"/>
  <c r="B77" i="84"/>
  <c r="D76" i="84"/>
  <c r="B76" i="84"/>
  <c r="D75" i="84"/>
  <c r="B75" i="84"/>
  <c r="D74" i="84"/>
  <c r="B74" i="84"/>
  <c r="D73" i="84"/>
  <c r="B73" i="84"/>
  <c r="D72" i="84"/>
  <c r="B72" i="84"/>
  <c r="D71" i="84"/>
  <c r="B71" i="84"/>
  <c r="D70" i="84"/>
  <c r="B70" i="84"/>
  <c r="D69" i="84"/>
  <c r="B69" i="84"/>
  <c r="D68" i="84"/>
  <c r="B68" i="84"/>
  <c r="D67" i="84"/>
  <c r="B67" i="84"/>
  <c r="D66" i="84"/>
  <c r="B66" i="84"/>
  <c r="D65" i="84"/>
  <c r="B65" i="84"/>
  <c r="D64" i="84"/>
  <c r="B64" i="84"/>
  <c r="D63" i="84"/>
  <c r="B63" i="84"/>
  <c r="D62" i="84"/>
  <c r="B62" i="84"/>
  <c r="D61" i="84"/>
  <c r="B61" i="84"/>
  <c r="D60" i="84"/>
  <c r="B60" i="84"/>
  <c r="D59" i="84"/>
  <c r="B59" i="84"/>
  <c r="D58" i="84"/>
  <c r="B58" i="84"/>
  <c r="D57" i="84"/>
  <c r="B57" i="84"/>
  <c r="D56" i="84"/>
  <c r="B56" i="84"/>
  <c r="D55" i="84"/>
  <c r="B55" i="84"/>
  <c r="D54" i="84"/>
  <c r="B54" i="84"/>
  <c r="D53" i="84"/>
  <c r="B53" i="84"/>
  <c r="D52" i="84"/>
  <c r="B52" i="84"/>
  <c r="D51" i="84"/>
  <c r="B51" i="84"/>
  <c r="D50" i="84"/>
  <c r="B50" i="84"/>
  <c r="D49" i="84"/>
  <c r="B49" i="84"/>
  <c r="D48" i="84"/>
  <c r="B48" i="84"/>
  <c r="D47" i="84"/>
  <c r="B47" i="84"/>
  <c r="D46" i="84"/>
  <c r="B46" i="84"/>
  <c r="D45" i="84"/>
  <c r="B45" i="84"/>
  <c r="D44" i="84"/>
  <c r="B44" i="84"/>
  <c r="D43" i="84"/>
  <c r="B43" i="84"/>
  <c r="D42" i="84"/>
  <c r="B42" i="84"/>
  <c r="D41" i="84"/>
  <c r="B41" i="84"/>
  <c r="D40" i="84"/>
  <c r="B40" i="84"/>
  <c r="D39" i="84"/>
  <c r="B39" i="84"/>
  <c r="D38" i="84"/>
  <c r="B38" i="84"/>
  <c r="D37" i="84"/>
  <c r="B37" i="84"/>
  <c r="D36" i="84"/>
  <c r="B36" i="84"/>
  <c r="D35" i="84"/>
  <c r="B35" i="84"/>
  <c r="D34" i="84"/>
  <c r="B34" i="84"/>
  <c r="D33" i="84"/>
  <c r="B33" i="84"/>
  <c r="D32" i="84"/>
  <c r="B32" i="84"/>
  <c r="D31" i="84"/>
  <c r="B31" i="84"/>
  <c r="D30" i="84"/>
  <c r="B30" i="84"/>
  <c r="D29" i="84"/>
  <c r="B29" i="84"/>
  <c r="D28" i="84"/>
  <c r="B28" i="84"/>
  <c r="D27" i="84"/>
  <c r="B27" i="84"/>
  <c r="D26" i="84"/>
  <c r="B26" i="84"/>
  <c r="D25" i="84"/>
  <c r="B25" i="84"/>
  <c r="D24" i="84"/>
  <c r="B24" i="84"/>
  <c r="D23" i="84"/>
  <c r="B23" i="84"/>
  <c r="D22" i="84"/>
  <c r="B22" i="84"/>
  <c r="D21" i="84"/>
  <c r="B21" i="84"/>
  <c r="D20" i="84"/>
  <c r="B20" i="84"/>
  <c r="D19" i="84"/>
  <c r="B19" i="84"/>
  <c r="D18" i="84"/>
  <c r="B18" i="84"/>
  <c r="D17" i="84"/>
  <c r="B17" i="84"/>
  <c r="D16" i="84"/>
  <c r="B16" i="84"/>
  <c r="D15" i="84"/>
  <c r="B15" i="84"/>
  <c r="D14" i="84"/>
  <c r="B14" i="84"/>
  <c r="D13" i="84"/>
  <c r="B13" i="84"/>
  <c r="D12" i="84"/>
  <c r="B12" i="84"/>
  <c r="D11" i="84"/>
  <c r="B11" i="84"/>
  <c r="D10" i="84"/>
  <c r="B10" i="84"/>
  <c r="D9" i="84"/>
  <c r="B9" i="84"/>
  <c r="D8" i="84"/>
  <c r="B8" i="84"/>
  <c r="B7" i="84"/>
  <c r="D6" i="84"/>
  <c r="B6" i="84"/>
  <c r="D5" i="84"/>
  <c r="B5" i="84"/>
  <c r="B6" i="60"/>
  <c r="E11" i="60"/>
  <c r="D11" i="60"/>
  <c r="D1" i="84" l="1"/>
</calcChain>
</file>

<file path=xl/comments1.xml><?xml version="1.0" encoding="utf-8"?>
<comments xmlns="http://schemas.openxmlformats.org/spreadsheetml/2006/main">
  <authors>
    <author>Antonio David</author>
  </authors>
  <commentList>
    <comment ref="D106" authorId="0"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0.xml><?xml version="1.0" encoding="utf-8"?>
<comments xmlns="http://schemas.openxmlformats.org/spreadsheetml/2006/main">
  <authors>
    <author>Szemesová Janka</author>
    <author>Antonio David</author>
  </authors>
  <commentList>
    <comment ref="AR11" authorId="0" shapeId="0">
      <text>
        <r>
          <rPr>
            <sz val="9"/>
            <color indexed="81"/>
            <rFont val="Segoe UI"/>
            <family val="2"/>
            <charset val="238"/>
          </rPr>
          <t>Growth rate = -36% (Threshold +/-30%)</t>
        </r>
      </text>
    </comment>
    <comment ref="AV11" authorId="0" shapeId="0">
      <text>
        <r>
          <rPr>
            <sz val="9"/>
            <color indexed="81"/>
            <rFont val="Segoe UI"/>
            <family val="2"/>
            <charset val="238"/>
          </rPr>
          <t>Growth rate = -59% (Threshold +/-30%)</t>
        </r>
      </text>
    </comment>
    <comment ref="AZ11" authorId="0" shapeId="0">
      <text>
        <r>
          <rPr>
            <sz val="9"/>
            <color indexed="81"/>
            <rFont val="Segoe UI"/>
            <family val="2"/>
            <charset val="238"/>
          </rPr>
          <t>Growth rate = 33% (Threshold +/-30%)</t>
        </r>
      </text>
    </comment>
    <comment ref="BD11" authorId="0" shapeId="0">
      <text>
        <r>
          <rPr>
            <sz val="9"/>
            <color indexed="81"/>
            <rFont val="Segoe UI"/>
            <family val="2"/>
            <charset val="238"/>
          </rPr>
          <t>Growth rate = 94% (Threshold +/-30%)</t>
        </r>
      </text>
    </comment>
    <comment ref="BD28" authorId="0" shapeId="0">
      <text>
        <r>
          <rPr>
            <sz val="9"/>
            <color indexed="81"/>
            <rFont val="Segoe UI"/>
            <family val="2"/>
            <charset val="238"/>
          </rPr>
          <t>Growth rate = 94% (Threshold +/-80%)</t>
        </r>
      </text>
    </comment>
    <comment ref="AR36" authorId="0" shapeId="0">
      <text>
        <r>
          <rPr>
            <sz val="9"/>
            <color indexed="81"/>
            <rFont val="Segoe UI"/>
            <family val="2"/>
            <charset val="238"/>
          </rPr>
          <t>Growth rate = -36% (Threshold +/-30%)</t>
        </r>
      </text>
    </comment>
    <comment ref="AV36" authorId="0" shapeId="0">
      <text>
        <r>
          <rPr>
            <sz val="9"/>
            <color indexed="81"/>
            <rFont val="Segoe UI"/>
            <family val="2"/>
            <charset val="238"/>
          </rPr>
          <t>Growth rate = -59% (Threshold +/-30%)</t>
        </r>
      </text>
    </comment>
    <comment ref="AZ36" authorId="0" shapeId="0">
      <text>
        <r>
          <rPr>
            <sz val="9"/>
            <color indexed="81"/>
            <rFont val="Segoe UI"/>
            <family val="2"/>
            <charset val="238"/>
          </rPr>
          <t>Growth rate = 33% (Threshold +/-30%)</t>
        </r>
      </text>
    </comment>
    <comment ref="BD36" authorId="0" shapeId="0">
      <text>
        <r>
          <rPr>
            <sz val="9"/>
            <color indexed="81"/>
            <rFont val="Segoe UI"/>
            <family val="2"/>
            <charset val="238"/>
          </rPr>
          <t>Growth rate = 94% (Threshold +/-30%)</t>
        </r>
      </text>
    </comment>
    <comment ref="AR37" authorId="0" shapeId="0">
      <text>
        <r>
          <rPr>
            <sz val="9"/>
            <color indexed="81"/>
            <rFont val="Segoe UI"/>
            <family val="2"/>
            <charset val="238"/>
          </rPr>
          <t>Growth rate = -36% (Threshold +/-30%)</t>
        </r>
      </text>
    </comment>
    <comment ref="AV37" authorId="0" shapeId="0">
      <text>
        <r>
          <rPr>
            <sz val="9"/>
            <color indexed="81"/>
            <rFont val="Segoe UI"/>
            <family val="2"/>
            <charset val="238"/>
          </rPr>
          <t>Growth rate = -59% (Threshold +/-30%)</t>
        </r>
      </text>
    </comment>
    <comment ref="AZ37" authorId="0" shapeId="0">
      <text>
        <r>
          <rPr>
            <sz val="9"/>
            <color indexed="81"/>
            <rFont val="Segoe UI"/>
            <family val="2"/>
            <charset val="238"/>
          </rPr>
          <t>Growth rate = 33% (Threshold +/-30%)</t>
        </r>
      </text>
    </comment>
    <comment ref="BD37" authorId="0" shapeId="0">
      <text>
        <r>
          <rPr>
            <sz val="9"/>
            <color indexed="81"/>
            <rFont val="Segoe UI"/>
            <family val="2"/>
            <charset val="238"/>
          </rPr>
          <t>Growth rate = 94% (Threshold +/-30%)</t>
        </r>
      </text>
    </comment>
    <comment ref="BD39" authorId="0" shapeId="0">
      <text>
        <r>
          <rPr>
            <sz val="9"/>
            <color indexed="81"/>
            <rFont val="Segoe UI"/>
            <family val="2"/>
            <charset val="238"/>
          </rPr>
          <t>Growth rate = 94% (Threshold +/-80%)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1.xml><?xml version="1.0" encoding="utf-8"?>
<comments xmlns="http://schemas.openxmlformats.org/spreadsheetml/2006/main">
  <authors>
    <author>Szemesová Janka</author>
    <author>Antonio David</author>
  </authors>
  <commentList>
    <comment ref="AP45" authorId="0" shapeId="0">
      <text>
        <r>
          <rPr>
            <sz val="9"/>
            <color indexed="81"/>
            <rFont val="Segoe UI"/>
            <family val="2"/>
            <charset val="238"/>
          </rPr>
          <t>Growth rate = -41% (Threshold +/-30%)</t>
        </r>
      </text>
    </comment>
    <comment ref="AR45" authorId="0" shapeId="0">
      <text>
        <r>
          <rPr>
            <sz val="9"/>
            <color indexed="81"/>
            <rFont val="Segoe UI"/>
            <family val="2"/>
            <charset val="238"/>
          </rPr>
          <t>Growth rate = -40% (Threshold +/-30%)</t>
        </r>
      </text>
    </comment>
    <comment ref="AT45" authorId="0" shapeId="0">
      <text>
        <r>
          <rPr>
            <sz val="9"/>
            <color indexed="81"/>
            <rFont val="Segoe UI"/>
            <family val="2"/>
            <charset val="238"/>
          </rPr>
          <t>Growth rate = 43% (Threshold +/-30%)</t>
        </r>
      </text>
    </comment>
    <comment ref="AJ91" authorId="0" shapeId="0">
      <text>
        <r>
          <rPr>
            <sz val="9"/>
            <color indexed="81"/>
            <rFont val="Segoe UI"/>
            <family val="2"/>
            <charset val="238"/>
          </rPr>
          <t>Growth rate = 38% (Threshold +/-30%)</t>
        </r>
      </text>
    </comment>
    <comment ref="AP91" authorId="0" shapeId="0">
      <text>
        <r>
          <rPr>
            <sz val="9"/>
            <color indexed="81"/>
            <rFont val="Segoe UI"/>
            <family val="2"/>
            <charset val="238"/>
          </rPr>
          <t>Growth rate = 41% (Threshold +/-30%)</t>
        </r>
      </text>
    </comment>
    <comment ref="AB92" authorId="0" shapeId="0">
      <text>
        <r>
          <rPr>
            <sz val="9"/>
            <color indexed="81"/>
            <rFont val="Segoe UI"/>
            <family val="2"/>
            <charset val="238"/>
          </rPr>
          <t>Growth rate = -30% (Threshold +/-30%)</t>
        </r>
      </text>
    </comment>
    <comment ref="AJ92" authorId="0" shapeId="0">
      <text>
        <r>
          <rPr>
            <sz val="9"/>
            <color indexed="81"/>
            <rFont val="Segoe UI"/>
            <family val="2"/>
            <charset val="238"/>
          </rPr>
          <t>Growth rate = 57% (Threshold +/-30%)</t>
        </r>
      </text>
    </comment>
    <comment ref="AP92" authorId="0" shapeId="0">
      <text>
        <r>
          <rPr>
            <sz val="9"/>
            <color indexed="81"/>
            <rFont val="Segoe UI"/>
            <family val="2"/>
            <charset val="238"/>
          </rPr>
          <t>Growth rate = 63% (Threshold +/-30%)</t>
        </r>
      </text>
    </comment>
    <comment ref="BH95" authorId="0" shapeId="0">
      <text>
        <r>
          <rPr>
            <sz val="9"/>
            <color indexed="81"/>
            <rFont val="Segoe UI"/>
            <family val="2"/>
            <charset val="238"/>
          </rPr>
          <t xml:space="preserve">Total AEA equals with inventory total, which is not plausible. </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BD100" authorId="0" shapeId="0">
      <text>
        <r>
          <rPr>
            <sz val="9"/>
            <color indexed="81"/>
            <rFont val="Segoe UI"/>
            <family val="2"/>
            <charset val="238"/>
          </rPr>
          <t>Growth rate = -68%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-83% (Threshold +/-50%)</t>
        </r>
      </text>
    </comment>
    <comment ref="BB103" authorId="0" shapeId="0">
      <text>
        <r>
          <rPr>
            <sz val="9"/>
            <color indexed="81"/>
            <rFont val="Segoe UI"/>
            <family val="2"/>
            <charset val="238"/>
          </rPr>
          <t>Growth rate = 64% (Threshold +/-50%)</t>
        </r>
      </text>
    </comment>
    <comment ref="Z104" authorId="0" shapeId="0">
      <text>
        <r>
          <rPr>
            <sz val="9"/>
            <color indexed="81"/>
            <rFont val="Segoe UI"/>
            <family val="2"/>
            <charset val="238"/>
          </rPr>
          <t>Growth rate = -85% (Threshold +/-50%)</t>
        </r>
      </text>
    </comment>
    <comment ref="AB104" authorId="0" shapeId="0">
      <text>
        <r>
          <rPr>
            <sz val="9"/>
            <color indexed="81"/>
            <rFont val="Segoe UI"/>
            <family val="2"/>
            <charset val="238"/>
          </rPr>
          <t>Growth rate = 58% (Threshold +/-50%)</t>
        </r>
      </text>
    </comment>
    <comment ref="AJ104" authorId="0" shapeId="0">
      <text>
        <r>
          <rPr>
            <sz val="9"/>
            <color indexed="81"/>
            <rFont val="Segoe UI"/>
            <family val="2"/>
            <charset val="238"/>
          </rPr>
          <t>Growth rate = -60% (Threshold +/-50%)</t>
        </r>
      </text>
    </comment>
    <comment ref="BD104" authorId="0" shapeId="0">
      <text>
        <r>
          <rPr>
            <sz val="9"/>
            <color indexed="81"/>
            <rFont val="Segoe UI"/>
            <family val="2"/>
            <charset val="238"/>
          </rPr>
          <t>Growth rate = -59% (Threshold +/-50%)</t>
        </r>
      </text>
    </comment>
    <comment ref="BF104" authorId="0" shapeId="0">
      <text>
        <r>
          <rPr>
            <sz val="9"/>
            <color indexed="81"/>
            <rFont val="Segoe UI"/>
            <family val="2"/>
            <charset val="238"/>
          </rPr>
          <t>Growth rate = 73%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2.xml><?xml version="1.0" encoding="utf-8"?>
<comments xmlns="http://schemas.openxmlformats.org/spreadsheetml/2006/main">
  <authors>
    <author>Horváth Ján</author>
  </authors>
  <commentList>
    <comment ref="AT8" authorId="0" shapeId="0">
      <text>
        <r>
          <rPr>
            <sz val="9"/>
            <color indexed="81"/>
            <rFont val="Segoe UI"/>
            <family val="2"/>
            <charset val="238"/>
          </rPr>
          <t>Growth rate = 84% (Threshold +/-80%)</t>
        </r>
      </text>
    </comment>
    <comment ref="AT12" authorId="0" shapeId="0">
      <text>
        <r>
          <rPr>
            <sz val="9"/>
            <color indexed="81"/>
            <rFont val="Segoe UI"/>
            <family val="2"/>
            <charset val="238"/>
          </rPr>
          <t>Growth rate = 109% (Threshold +/-80%)</t>
        </r>
      </text>
    </comment>
    <comment ref="P13" authorId="0" shapeId="0">
      <text>
        <r>
          <rPr>
            <sz val="9"/>
            <color indexed="81"/>
            <rFont val="Segoe UI"/>
            <family val="2"/>
            <charset val="238"/>
          </rPr>
          <t>Growth rate = 334% (Threshold +/-80%)</t>
        </r>
      </text>
    </comment>
    <comment ref="AV15" authorId="0" shapeId="0">
      <text>
        <r>
          <rPr>
            <sz val="9"/>
            <color indexed="81"/>
            <rFont val="Segoe UI"/>
            <family val="2"/>
            <charset val="238"/>
          </rPr>
          <t>Growth rate = 81% (Threshold +/-80%)</t>
        </r>
      </text>
    </comment>
    <comment ref="AP22" authorId="0" shapeId="0">
      <text>
        <r>
          <rPr>
            <sz val="9"/>
            <color indexed="81"/>
            <rFont val="Segoe UI"/>
            <family val="2"/>
            <charset val="238"/>
          </rPr>
          <t>Growth rate = -84% (Threshold +/-80%)</t>
        </r>
      </text>
    </comment>
    <comment ref="AT22" authorId="0" shapeId="0">
      <text>
        <r>
          <rPr>
            <sz val="9"/>
            <color indexed="81"/>
            <rFont val="Segoe UI"/>
            <family val="2"/>
            <charset val="238"/>
          </rPr>
          <t>Growth rate = 88% (Threshold +/-80%)</t>
        </r>
      </text>
    </comment>
    <comment ref="AJ27" authorId="0" shapeId="0">
      <text>
        <r>
          <rPr>
            <sz val="9"/>
            <color indexed="81"/>
            <rFont val="Segoe UI"/>
            <family val="2"/>
            <charset val="238"/>
          </rPr>
          <t>Growth rate = 92% (Threshold +/-80%)</t>
        </r>
      </text>
    </comment>
    <comment ref="AR29" authorId="0" shapeId="0">
      <text>
        <r>
          <rPr>
            <sz val="9"/>
            <color indexed="81"/>
            <rFont val="Segoe UI"/>
            <family val="2"/>
            <charset val="238"/>
          </rPr>
          <t>Growth rate = 88% (Threshold +/-80%)</t>
        </r>
      </text>
    </comment>
    <comment ref="AV29" authorId="0" shapeId="0">
      <text>
        <r>
          <rPr>
            <sz val="9"/>
            <color indexed="81"/>
            <rFont val="Segoe UI"/>
            <family val="2"/>
            <charset val="238"/>
          </rPr>
          <t>Growth rate = 134% (Threshold +/-80%)</t>
        </r>
      </text>
    </comment>
    <comment ref="BF29" authorId="0" shapeId="0">
      <text>
        <r>
          <rPr>
            <sz val="9"/>
            <color indexed="81"/>
            <rFont val="Segoe UI"/>
            <family val="2"/>
            <charset val="238"/>
          </rPr>
          <t>Growth rate = 122% (Threshold +/-80%)</t>
        </r>
      </text>
    </comment>
    <comment ref="L31" authorId="0" shapeId="0">
      <text>
        <r>
          <rPr>
            <sz val="9"/>
            <color indexed="81"/>
            <rFont val="Segoe UI"/>
            <family val="2"/>
            <charset val="238"/>
          </rPr>
          <t>Growth rate = 107% (Threshold +/-80%)</t>
        </r>
      </text>
    </comment>
    <comment ref="AT34" authorId="0" shapeId="0">
      <text>
        <r>
          <rPr>
            <sz val="9"/>
            <color indexed="81"/>
            <rFont val="Segoe UI"/>
            <family val="2"/>
            <charset val="238"/>
          </rPr>
          <t>Growth rate = 143% (Threshold +/-80%)</t>
        </r>
      </text>
    </comment>
    <comment ref="AD38" authorId="0" shapeId="0">
      <text>
        <r>
          <rPr>
            <sz val="9"/>
            <color indexed="81"/>
            <rFont val="Segoe UI"/>
            <family val="2"/>
            <charset val="238"/>
          </rPr>
          <t>Growth rate = 106% (Threshold +/-80%)</t>
        </r>
      </text>
    </comment>
    <comment ref="AD39" authorId="0" shapeId="0">
      <text>
        <r>
          <rPr>
            <sz val="9"/>
            <color indexed="81"/>
            <rFont val="Segoe UI"/>
            <family val="2"/>
            <charset val="238"/>
          </rPr>
          <t>Growth rate = 101% (Threshold +/-80%)</t>
        </r>
      </text>
    </comment>
    <comment ref="AD40" authorId="0" shapeId="0">
      <text>
        <r>
          <rPr>
            <sz val="9"/>
            <color indexed="81"/>
            <rFont val="Segoe UI"/>
            <family val="2"/>
            <charset val="238"/>
          </rPr>
          <t>Growth rate = 86% (Threshold +/-30%)</t>
        </r>
      </text>
    </comment>
    <comment ref="AP45" authorId="0" shapeId="0">
      <text>
        <r>
          <rPr>
            <sz val="9"/>
            <color indexed="81"/>
            <rFont val="Segoe UI"/>
            <family val="2"/>
            <charset val="238"/>
          </rPr>
          <t>Growth rate = -48% (Threshold +/-30%)</t>
        </r>
      </text>
    </comment>
    <comment ref="AR45" authorId="0" shapeId="0">
      <text>
        <r>
          <rPr>
            <sz val="9"/>
            <color indexed="81"/>
            <rFont val="Segoe UI"/>
            <family val="2"/>
            <charset val="238"/>
          </rPr>
          <t>Growth rate = -45% (Threshold +/-30%)</t>
        </r>
      </text>
    </comment>
    <comment ref="AT45" authorId="0" shapeId="0">
      <text>
        <r>
          <rPr>
            <sz val="9"/>
            <color indexed="81"/>
            <rFont val="Segoe UI"/>
            <family val="2"/>
            <charset val="238"/>
          </rPr>
          <t>Growth rate = 52% (Threshold +/-30%)</t>
        </r>
      </text>
    </comment>
    <comment ref="AB91" authorId="0" shapeId="0">
      <text>
        <r>
          <rPr>
            <sz val="9"/>
            <color indexed="81"/>
            <rFont val="Segoe UI"/>
            <family val="2"/>
            <charset val="238"/>
          </rPr>
          <t>Growth rate = -31% (Threshold +/-30%)</t>
        </r>
      </text>
    </comment>
    <comment ref="AJ91" authorId="0" shapeId="0">
      <text>
        <r>
          <rPr>
            <sz val="9"/>
            <color indexed="81"/>
            <rFont val="Segoe UI"/>
            <family val="2"/>
            <charset val="238"/>
          </rPr>
          <t>Growth rate = 58% (Threshold +/-30%)</t>
        </r>
      </text>
    </comment>
    <comment ref="AP91" authorId="0" shapeId="0">
      <text>
        <r>
          <rPr>
            <sz val="9"/>
            <color indexed="81"/>
            <rFont val="Segoe UI"/>
            <family val="2"/>
            <charset val="238"/>
          </rPr>
          <t>Growth rate = 64% (Threshold +/-30%)</t>
        </r>
      </text>
    </comment>
    <comment ref="AB92" authorId="0" shapeId="0">
      <text>
        <r>
          <rPr>
            <sz val="9"/>
            <color indexed="81"/>
            <rFont val="Segoe UI"/>
            <family val="2"/>
            <charset val="238"/>
          </rPr>
          <t>Growth rate = -31% (Threshold +/-30%)</t>
        </r>
      </text>
    </comment>
    <comment ref="AJ92" authorId="0" shapeId="0">
      <text>
        <r>
          <rPr>
            <sz val="9"/>
            <color indexed="81"/>
            <rFont val="Segoe UI"/>
            <family val="2"/>
            <charset val="238"/>
          </rPr>
          <t>Growth rate = 58% (Threshold +/-30%)</t>
        </r>
      </text>
    </comment>
    <comment ref="AP92" authorId="0" shapeId="0">
      <text>
        <r>
          <rPr>
            <sz val="9"/>
            <color indexed="81"/>
            <rFont val="Segoe UI"/>
            <family val="2"/>
            <charset val="238"/>
          </rPr>
          <t>Growth rate = 64% (Threshold +/-30%)</t>
        </r>
      </text>
    </comment>
  </commentList>
</comments>
</file>

<file path=xl/comments13.xml><?xml version="1.0" encoding="utf-8"?>
<comments xmlns="http://schemas.openxmlformats.org/spreadsheetml/2006/main">
  <authors>
    <author>Szemesová Janka</author>
    <author>Antonio David</author>
  </authors>
  <commentList>
    <comment ref="AN7" authorId="0" shapeId="0">
      <text>
        <r>
          <rPr>
            <sz val="9"/>
            <color indexed="81"/>
            <rFont val="Segoe UI"/>
            <family val="2"/>
            <charset val="238"/>
          </rPr>
          <t>Growth rate = 106% (Threshold +/-80%)</t>
        </r>
      </text>
    </comment>
    <comment ref="N17" authorId="0" shapeId="0">
      <text>
        <r>
          <rPr>
            <sz val="9"/>
            <color indexed="81"/>
            <rFont val="Segoe UI"/>
            <family val="2"/>
            <charset val="238"/>
          </rPr>
          <t>Growth rate = 141% (Threshold +/-80%)</t>
        </r>
      </text>
    </comment>
    <comment ref="AT36" authorId="0" shapeId="0">
      <text>
        <r>
          <rPr>
            <sz val="9"/>
            <color indexed="81"/>
            <rFont val="Segoe UI"/>
            <family val="2"/>
            <charset val="238"/>
          </rPr>
          <t>Growth rate = 75% (Threshold +/-30%)</t>
        </r>
      </text>
    </comment>
    <comment ref="AV36" authorId="0" shapeId="0">
      <text>
        <r>
          <rPr>
            <sz val="9"/>
            <color indexed="81"/>
            <rFont val="Segoe UI"/>
            <family val="2"/>
            <charset val="238"/>
          </rPr>
          <t>Growth rate = -81% (Threshold +/-30%)</t>
        </r>
      </text>
    </comment>
    <comment ref="AZ36" authorId="0" shapeId="0">
      <text>
        <r>
          <rPr>
            <sz val="9"/>
            <color indexed="81"/>
            <rFont val="Segoe UI"/>
            <family val="2"/>
            <charset val="238"/>
          </rPr>
          <t>Growth rate = -46% (Threshold +/-30%)</t>
        </r>
      </text>
    </comment>
    <comment ref="BB36" authorId="0" shapeId="0">
      <text>
        <r>
          <rPr>
            <sz val="9"/>
            <color indexed="81"/>
            <rFont val="Segoe UI"/>
            <family val="2"/>
            <charset val="238"/>
          </rPr>
          <t>Growth rate = -47% (Threshold +/-30%)</t>
        </r>
      </text>
    </comment>
    <comment ref="AF39" authorId="0" shapeId="0">
      <text>
        <r>
          <rPr>
            <sz val="9"/>
            <color indexed="81"/>
            <rFont val="Segoe UI"/>
            <family val="2"/>
            <charset val="238"/>
          </rPr>
          <t>Growth rate = 1399% (Threshold +/-80%)</t>
        </r>
      </text>
    </comment>
    <comment ref="AN39" authorId="0" shapeId="0">
      <text>
        <r>
          <rPr>
            <sz val="9"/>
            <color indexed="81"/>
            <rFont val="Segoe UI"/>
            <family val="2"/>
            <charset val="238"/>
          </rPr>
          <t>Growth rate = 249% (Threshold +/-80%)</t>
        </r>
      </text>
    </comment>
    <comment ref="R49" authorId="0" shapeId="0">
      <text>
        <r>
          <rPr>
            <sz val="9"/>
            <color indexed="81"/>
            <rFont val="Segoe UI"/>
            <family val="2"/>
            <charset val="238"/>
          </rPr>
          <t>Growth rate = 83% (Threshold +/-80%)</t>
        </r>
      </text>
    </comment>
    <comment ref="AJ49" authorId="0" shapeId="0">
      <text>
        <r>
          <rPr>
            <sz val="9"/>
            <color indexed="81"/>
            <rFont val="Segoe UI"/>
            <family val="2"/>
            <charset val="238"/>
          </rPr>
          <t>Growth rate = 396% (Threshold +/-80%)</t>
        </r>
      </text>
    </comment>
    <comment ref="AV49" authorId="0" shapeId="0">
      <text>
        <r>
          <rPr>
            <sz val="9"/>
            <color indexed="81"/>
            <rFont val="Segoe UI"/>
            <family val="2"/>
            <charset val="238"/>
          </rPr>
          <t>Growth rate = 360% (Threshold +/-80%)</t>
        </r>
      </text>
    </comment>
    <comment ref="AT71" authorId="0" shapeId="0">
      <text>
        <r>
          <rPr>
            <sz val="9"/>
            <color indexed="81"/>
            <rFont val="Segoe UI"/>
            <family val="2"/>
            <charset val="238"/>
          </rPr>
          <t>Growth rate = 90% (Threshold +/-80%)</t>
        </r>
      </text>
    </comment>
    <comment ref="T93" authorId="0" shapeId="0">
      <text>
        <r>
          <rPr>
            <sz val="9"/>
            <color indexed="81"/>
            <rFont val="Segoe UI"/>
            <family val="2"/>
            <charset val="238"/>
          </rPr>
          <t>Growth rate = -47% (Threshold +/-30%)</t>
        </r>
      </text>
    </comment>
    <comment ref="BH95" authorId="0" shapeId="0">
      <text>
        <r>
          <rPr>
            <sz val="9"/>
            <color indexed="81"/>
            <rFont val="Segoe UI"/>
            <family val="2"/>
            <charset val="238"/>
          </rPr>
          <t xml:space="preserve">Total AEA equals with inventory total, which is not plausible. </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Z100" authorId="0" shapeId="0">
      <text>
        <r>
          <rPr>
            <sz val="9"/>
            <color indexed="81"/>
            <rFont val="Segoe UI"/>
            <family val="2"/>
            <charset val="238"/>
          </rPr>
          <t>Growth rate = -71% (Threshold +/-50%)</t>
        </r>
      </text>
    </comment>
    <comment ref="BD100" authorId="0" shapeId="0">
      <text>
        <r>
          <rPr>
            <sz val="9"/>
            <color indexed="81"/>
            <rFont val="Segoe UI"/>
            <family val="2"/>
            <charset val="238"/>
          </rPr>
          <t>Growth rate = -68%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-83% (Threshold +/-50%)</t>
        </r>
      </text>
    </comment>
    <comment ref="Z104" authorId="0" shapeId="0">
      <text>
        <r>
          <rPr>
            <sz val="9"/>
            <color indexed="81"/>
            <rFont val="Segoe UI"/>
            <family val="2"/>
            <charset val="238"/>
          </rPr>
          <t>Growth rate = -96% (Threshold +/-50%)</t>
        </r>
      </text>
    </comment>
    <comment ref="AJ104" authorId="0" shapeId="0">
      <text>
        <r>
          <rPr>
            <sz val="9"/>
            <color indexed="81"/>
            <rFont val="Segoe UI"/>
            <family val="2"/>
            <charset val="238"/>
          </rPr>
          <t>Growth rate = -55% (Threshold +/-50%)</t>
        </r>
      </text>
    </comment>
    <comment ref="BD104" authorId="0" shapeId="0">
      <text>
        <r>
          <rPr>
            <sz val="9"/>
            <color indexed="81"/>
            <rFont val="Segoe UI"/>
            <family val="2"/>
            <charset val="238"/>
          </rPr>
          <t>Growth rate = -59% (Threshold +/-50%)</t>
        </r>
      </text>
    </comment>
    <comment ref="BF104" authorId="0" shapeId="0">
      <text>
        <r>
          <rPr>
            <sz val="9"/>
            <color indexed="81"/>
            <rFont val="Segoe UI"/>
            <family val="2"/>
            <charset val="238"/>
          </rPr>
          <t>Growth rate = 75%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4.xml><?xml version="1.0" encoding="utf-8"?>
<comments xmlns="http://schemas.openxmlformats.org/spreadsheetml/2006/main">
  <authors>
    <author>Szemesová Janka</author>
    <author>Antonio David</author>
  </authors>
  <commentList>
    <comment ref="X19" authorId="0" shapeId="0">
      <text>
        <r>
          <rPr>
            <sz val="9"/>
            <color indexed="81"/>
            <rFont val="Segoe UI"/>
            <family val="2"/>
            <charset val="238"/>
          </rPr>
          <t>Growth rate = 126% (Threshold +/-80%)</t>
        </r>
      </text>
    </comment>
    <comment ref="Z93" authorId="0" shapeId="0">
      <text>
        <r>
          <rPr>
            <sz val="9"/>
            <color indexed="81"/>
            <rFont val="Segoe UI"/>
            <family val="2"/>
            <charset val="238"/>
          </rPr>
          <t>Growth rate = 46% (Threshold +/-30%)</t>
        </r>
      </text>
    </comment>
    <comment ref="AR93" authorId="0" shapeId="0">
      <text>
        <r>
          <rPr>
            <sz val="9"/>
            <color indexed="81"/>
            <rFont val="Segoe UI"/>
            <family val="2"/>
            <charset val="238"/>
          </rPr>
          <t>Growth rate = -45% (Threshold +/-30%)</t>
        </r>
      </text>
    </comment>
    <comment ref="AT93" authorId="0" shapeId="0">
      <text>
        <r>
          <rPr>
            <sz val="9"/>
            <color indexed="81"/>
            <rFont val="Segoe UI"/>
            <family val="2"/>
            <charset val="238"/>
          </rPr>
          <t>Growth rate = 48% (Threshold +/-30%)</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-72%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5.xml><?xml version="1.0" encoding="utf-8"?>
<comments xmlns="http://schemas.openxmlformats.org/spreadsheetml/2006/main">
  <authors>
    <author>Szemesová Janka</author>
    <author>Antonio David</author>
  </authors>
  <commentList>
    <comment ref="AN10" authorId="0" shapeId="0">
      <text>
        <r>
          <rPr>
            <sz val="9"/>
            <color indexed="81"/>
            <rFont val="Segoe UI"/>
            <family val="2"/>
            <charset val="238"/>
          </rPr>
          <t>Growth rate = 39% (Threshold +/-30%)</t>
        </r>
      </text>
    </comment>
    <comment ref="AR10" authorId="0" shapeId="0">
      <text>
        <r>
          <rPr>
            <sz val="9"/>
            <color indexed="81"/>
            <rFont val="Segoe UI"/>
            <family val="2"/>
            <charset val="238"/>
          </rPr>
          <t>Growth rate = -37% (Threshold +/-30%)</t>
        </r>
      </text>
    </comment>
    <comment ref="AX15" authorId="0" shapeId="0">
      <text>
        <r>
          <rPr>
            <sz val="9"/>
            <color indexed="81"/>
            <rFont val="Segoe UI"/>
            <family val="2"/>
            <charset val="238"/>
          </rPr>
          <t>Growth rate = 231% (Threshold +/-80%)</t>
        </r>
      </text>
    </comment>
    <comment ref="BF25" authorId="0" shapeId="0">
      <text>
        <r>
          <rPr>
            <sz val="9"/>
            <color indexed="81"/>
            <rFont val="Segoe UI"/>
            <family val="2"/>
            <charset val="238"/>
          </rPr>
          <t>Growth rate = 101% (Threshold +/-80%)</t>
        </r>
      </text>
    </comment>
    <comment ref="AF26" authorId="0" shapeId="0">
      <text>
        <r>
          <rPr>
            <sz val="9"/>
            <color indexed="81"/>
            <rFont val="Segoe UI"/>
            <family val="2"/>
            <charset val="238"/>
          </rPr>
          <t>Growth rate = 131% (Threshold +/-80%)</t>
        </r>
      </text>
    </comment>
    <comment ref="P27" authorId="0" shapeId="0">
      <text>
        <r>
          <rPr>
            <sz val="9"/>
            <color indexed="81"/>
            <rFont val="Segoe UI"/>
            <family val="2"/>
            <charset val="238"/>
          </rPr>
          <t>Growth rate = 1137% (Threshold +/-80%)</t>
        </r>
      </text>
    </comment>
    <comment ref="X28" authorId="0" shapeId="0">
      <text>
        <r>
          <rPr>
            <sz val="9"/>
            <color indexed="81"/>
            <rFont val="Segoe UI"/>
            <family val="2"/>
            <charset val="238"/>
          </rPr>
          <t>Growth rate = 88% (Threshold +/-80%)</t>
        </r>
      </text>
    </comment>
    <comment ref="AH28" authorId="0" shapeId="0">
      <text>
        <r>
          <rPr>
            <sz val="9"/>
            <color indexed="81"/>
            <rFont val="Segoe UI"/>
            <family val="2"/>
            <charset val="238"/>
          </rPr>
          <t>Growth rate = 139% (Threshold +/-80%)</t>
        </r>
      </text>
    </comment>
    <comment ref="BF28" authorId="0" shapeId="0">
      <text>
        <r>
          <rPr>
            <sz val="9"/>
            <color indexed="81"/>
            <rFont val="Segoe UI"/>
            <family val="2"/>
            <charset val="238"/>
          </rPr>
          <t>Growth rate = 237% (Threshold +/-80%)</t>
        </r>
      </text>
    </comment>
    <comment ref="L31" authorId="0" shapeId="0">
      <text>
        <r>
          <rPr>
            <sz val="9"/>
            <color indexed="81"/>
            <rFont val="Segoe UI"/>
            <family val="2"/>
            <charset val="238"/>
          </rPr>
          <t>Growth rate = 94% (Threshold +/-80%)</t>
        </r>
      </text>
    </comment>
    <comment ref="AF31" authorId="0" shapeId="0">
      <text>
        <r>
          <rPr>
            <sz val="9"/>
            <color indexed="81"/>
            <rFont val="Segoe UI"/>
            <family val="2"/>
            <charset val="238"/>
          </rPr>
          <t>Growth rate = 82% (Threshold +/-80%)</t>
        </r>
      </text>
    </comment>
    <comment ref="P38" authorId="0" shapeId="0">
      <text>
        <r>
          <rPr>
            <sz val="9"/>
            <color indexed="81"/>
            <rFont val="Segoe UI"/>
            <family val="2"/>
            <charset val="238"/>
          </rPr>
          <t>Growth rate = 395% (Threshold +/-80%)</t>
        </r>
      </text>
    </comment>
    <comment ref="AV41" authorId="0" shapeId="0">
      <text>
        <r>
          <rPr>
            <sz val="9"/>
            <color indexed="81"/>
            <rFont val="Segoe UI"/>
            <family val="2"/>
            <charset val="238"/>
          </rPr>
          <t>Growth rate = 39% (Threshold +/-30%)</t>
        </r>
      </text>
    </comment>
    <comment ref="AH43" authorId="0" shapeId="0">
      <text>
        <r>
          <rPr>
            <sz val="9"/>
            <color indexed="81"/>
            <rFont val="Segoe UI"/>
            <family val="2"/>
            <charset val="238"/>
          </rPr>
          <t>Growth rate = 526% (Threshold +/-80%)</t>
        </r>
      </text>
    </comment>
    <comment ref="BF43" authorId="0" shapeId="0">
      <text>
        <r>
          <rPr>
            <sz val="9"/>
            <color indexed="81"/>
            <rFont val="Segoe UI"/>
            <family val="2"/>
            <charset val="238"/>
          </rPr>
          <t>Growth rate = 83% (Threshold +/-80%)</t>
        </r>
      </text>
    </comment>
    <comment ref="AR44" authorId="0" shapeId="0">
      <text>
        <r>
          <rPr>
            <sz val="9"/>
            <color indexed="81"/>
            <rFont val="Segoe UI"/>
            <family val="2"/>
            <charset val="238"/>
          </rPr>
          <t>Growth rate = 623% (Threshold +/-80%)</t>
        </r>
      </text>
    </comment>
    <comment ref="AZ49" authorId="0" shapeId="0">
      <text>
        <r>
          <rPr>
            <sz val="9"/>
            <color indexed="81"/>
            <rFont val="Segoe UI"/>
            <family val="2"/>
            <charset val="238"/>
          </rPr>
          <t>Growth rate = 473% (Threshold +/-80%)</t>
        </r>
      </text>
    </comment>
    <comment ref="BF49" authorId="0" shapeId="0">
      <text>
        <r>
          <rPr>
            <sz val="9"/>
            <color indexed="81"/>
            <rFont val="Segoe UI"/>
            <family val="2"/>
            <charset val="238"/>
          </rPr>
          <t>Growth rate = 576% (Threshold +/-80%)</t>
        </r>
      </text>
    </comment>
    <comment ref="AR91" authorId="0" shapeId="0">
      <text>
        <r>
          <rPr>
            <sz val="9"/>
            <color indexed="81"/>
            <rFont val="Segoe UI"/>
            <family val="2"/>
            <charset val="238"/>
          </rPr>
          <t>Growth rate = -35% (Threshold +/-30%)</t>
        </r>
      </text>
    </comment>
    <comment ref="AT91" authorId="0" shapeId="0">
      <text>
        <r>
          <rPr>
            <sz val="9"/>
            <color indexed="81"/>
            <rFont val="Segoe UI"/>
            <family val="2"/>
            <charset val="238"/>
          </rPr>
          <t>Growth rate = 31% (Threshold +/-30%)</t>
        </r>
      </text>
    </comment>
    <comment ref="AR93" authorId="0" shapeId="0">
      <text>
        <r>
          <rPr>
            <sz val="9"/>
            <color indexed="81"/>
            <rFont val="Segoe UI"/>
            <family val="2"/>
            <charset val="238"/>
          </rPr>
          <t>Growth rate = -41% (Threshold +/-30%)</t>
        </r>
      </text>
    </comment>
    <comment ref="AT93" authorId="0" shapeId="0">
      <text>
        <r>
          <rPr>
            <sz val="9"/>
            <color indexed="81"/>
            <rFont val="Segoe UI"/>
            <family val="2"/>
            <charset val="238"/>
          </rPr>
          <t>Growth rate = 38% (Threshold +/-30%)</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BD100" authorId="0" shapeId="0">
      <text>
        <r>
          <rPr>
            <sz val="9"/>
            <color indexed="81"/>
            <rFont val="Segoe UI"/>
            <family val="2"/>
            <charset val="238"/>
          </rPr>
          <t>Growth rate = -55% (Threshold +/-50%)</t>
        </r>
      </text>
    </comment>
    <comment ref="BF100" authorId="0" shapeId="0">
      <text>
        <r>
          <rPr>
            <sz val="9"/>
            <color indexed="81"/>
            <rFont val="Segoe UI"/>
            <family val="2"/>
            <charset val="238"/>
          </rPr>
          <t>Growth rate = 63%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-83% (Threshold +/-50%)</t>
        </r>
      </text>
    </comment>
    <comment ref="Z104" authorId="0" shapeId="0">
      <text>
        <r>
          <rPr>
            <sz val="9"/>
            <color indexed="81"/>
            <rFont val="Segoe UI"/>
            <family val="2"/>
            <charset val="238"/>
          </rPr>
          <t>Growth rate = -76% (Threshold +/-50%)</t>
        </r>
      </text>
    </comment>
    <comment ref="BF104" authorId="0" shapeId="0">
      <text>
        <r>
          <rPr>
            <sz val="9"/>
            <color indexed="81"/>
            <rFont val="Segoe UI"/>
            <family val="2"/>
            <charset val="238"/>
          </rPr>
          <t>Growth rate = 97%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6.xml><?xml version="1.0" encoding="utf-8"?>
<comments xmlns="http://schemas.openxmlformats.org/spreadsheetml/2006/main">
  <authors>
    <author>Horváth Ján</author>
    <author>Antonio David</author>
  </authors>
  <commentList>
    <comment ref="AP7" authorId="0" shapeId="0">
      <text>
        <r>
          <rPr>
            <sz val="9"/>
            <color indexed="81"/>
            <rFont val="Segoe UI"/>
            <family val="2"/>
            <charset val="238"/>
          </rPr>
          <t>Growth rate = -89% (Threshold +/-80%)</t>
        </r>
      </text>
    </comment>
    <comment ref="AP8" authorId="0" shapeId="0">
      <text>
        <r>
          <rPr>
            <sz val="9"/>
            <color indexed="81"/>
            <rFont val="Segoe UI"/>
            <family val="2"/>
            <charset val="238"/>
          </rPr>
          <t>Growth rate = -82% (Threshold +/-80%)</t>
        </r>
      </text>
    </comment>
    <comment ref="AP12" authorId="0" shapeId="0">
      <text>
        <r>
          <rPr>
            <sz val="9"/>
            <color indexed="81"/>
            <rFont val="Segoe UI"/>
            <family val="2"/>
            <charset val="238"/>
          </rPr>
          <t>Growth rate = -88% (Threshold +/-80%)</t>
        </r>
      </text>
    </comment>
    <comment ref="P13" authorId="0" shapeId="0">
      <text>
        <r>
          <rPr>
            <sz val="9"/>
            <color indexed="81"/>
            <rFont val="Segoe UI"/>
            <family val="2"/>
            <charset val="238"/>
          </rPr>
          <t>Growth rate = 359% (Threshold +/-80%)</t>
        </r>
      </text>
    </comment>
    <comment ref="AP15" authorId="0" shapeId="0">
      <text>
        <r>
          <rPr>
            <sz val="9"/>
            <color indexed="81"/>
            <rFont val="Segoe UI"/>
            <family val="2"/>
            <charset val="238"/>
          </rPr>
          <t>Growth rate = -83% (Threshold +/-80%)</t>
        </r>
      </text>
    </comment>
    <comment ref="AP23" authorId="0" shapeId="0">
      <text>
        <r>
          <rPr>
            <sz val="9"/>
            <color indexed="81"/>
            <rFont val="Segoe UI"/>
            <family val="2"/>
            <charset val="238"/>
          </rPr>
          <t>Growth rate = -93% (Threshold +/-80%)</t>
        </r>
      </text>
    </comment>
    <comment ref="AP26" authorId="0" shapeId="0">
      <text>
        <r>
          <rPr>
            <sz val="9"/>
            <color indexed="81"/>
            <rFont val="Segoe UI"/>
            <family val="2"/>
            <charset val="238"/>
          </rPr>
          <t>Growth rate = -91% (Threshold +/-80%)</t>
        </r>
      </text>
    </comment>
    <comment ref="L31" authorId="0" shapeId="0">
      <text>
        <r>
          <rPr>
            <sz val="9"/>
            <color indexed="81"/>
            <rFont val="Segoe UI"/>
            <family val="2"/>
            <charset val="238"/>
          </rPr>
          <t>Growth rate = 123% (Threshold +/-80%)</t>
        </r>
      </text>
    </comment>
    <comment ref="AP34" authorId="0" shapeId="0">
      <text>
        <r>
          <rPr>
            <sz val="9"/>
            <color indexed="81"/>
            <rFont val="Segoe UI"/>
            <family val="2"/>
            <charset val="238"/>
          </rPr>
          <t>Growth rate = -90% (Threshold +/-80%)</t>
        </r>
      </text>
    </comment>
    <comment ref="AP35" authorId="0" shapeId="0">
      <text>
        <r>
          <rPr>
            <sz val="9"/>
            <color indexed="81"/>
            <rFont val="Segoe UI"/>
            <family val="2"/>
            <charset val="238"/>
          </rPr>
          <t>Growth rate = -91% (Threshold +/-80%)</t>
        </r>
      </text>
    </comment>
    <comment ref="AP38" authorId="0" shapeId="0">
      <text>
        <r>
          <rPr>
            <sz val="9"/>
            <color indexed="81"/>
            <rFont val="Segoe UI"/>
            <family val="2"/>
            <charset val="238"/>
          </rPr>
          <t>Growth rate = -92% (Threshold +/-80%)</t>
        </r>
      </text>
    </comment>
    <comment ref="AP39" authorId="0" shapeId="0">
      <text>
        <r>
          <rPr>
            <sz val="9"/>
            <color indexed="81"/>
            <rFont val="Segoe UI"/>
            <family val="2"/>
            <charset val="238"/>
          </rPr>
          <t>Growth rate = -91% (Threshold +/-80%)</t>
        </r>
      </text>
    </comment>
    <comment ref="AL41" authorId="0" shapeId="0">
      <text>
        <r>
          <rPr>
            <sz val="9"/>
            <color indexed="81"/>
            <rFont val="Segoe UI"/>
            <family val="2"/>
            <charset val="238"/>
          </rPr>
          <t>Growth rate = -36% (Threshold +/-30%)</t>
        </r>
      </text>
    </comment>
    <comment ref="AP41" authorId="0" shapeId="0">
      <text>
        <r>
          <rPr>
            <sz val="9"/>
            <color indexed="81"/>
            <rFont val="Segoe UI"/>
            <family val="2"/>
            <charset val="238"/>
          </rPr>
          <t>Growth rate = -80% (Threshold +/-30%)</t>
        </r>
      </text>
    </comment>
    <comment ref="AT41" authorId="0" shapeId="0">
      <text>
        <r>
          <rPr>
            <sz val="9"/>
            <color indexed="81"/>
            <rFont val="Segoe UI"/>
            <family val="2"/>
            <charset val="238"/>
          </rPr>
          <t>Growth rate = 31% (Threshold +/-30%)</t>
        </r>
      </text>
    </comment>
    <comment ref="AX41" authorId="0" shapeId="0">
      <text>
        <r>
          <rPr>
            <sz val="9"/>
            <color indexed="81"/>
            <rFont val="Segoe UI"/>
            <family val="2"/>
            <charset val="238"/>
          </rPr>
          <t>Growth rate = 38% (Threshold +/-30%)</t>
        </r>
      </text>
    </comment>
    <comment ref="AP44" authorId="0" shapeId="0">
      <text>
        <r>
          <rPr>
            <sz val="9"/>
            <color indexed="81"/>
            <rFont val="Segoe UI"/>
            <family val="2"/>
            <charset val="238"/>
          </rPr>
          <t>Growth rate = -84% (Threshold +/-80%)</t>
        </r>
      </text>
    </comment>
    <comment ref="AL45" authorId="0" shapeId="0">
      <text>
        <r>
          <rPr>
            <sz val="9"/>
            <color indexed="81"/>
            <rFont val="Segoe UI"/>
            <family val="2"/>
            <charset val="238"/>
          </rPr>
          <t>Growth rate = -38% (Threshold +/-30%)</t>
        </r>
      </text>
    </comment>
    <comment ref="AP45" authorId="0" shapeId="0">
      <text>
        <r>
          <rPr>
            <sz val="9"/>
            <color indexed="81"/>
            <rFont val="Segoe UI"/>
            <family val="2"/>
            <charset val="238"/>
          </rPr>
          <t>Growth rate = -72% (Threshold +/-30%)</t>
        </r>
      </text>
    </comment>
    <comment ref="AR45" authorId="0" shapeId="0">
      <text>
        <r>
          <rPr>
            <sz val="9"/>
            <color indexed="81"/>
            <rFont val="Segoe UI"/>
            <family val="2"/>
            <charset val="238"/>
          </rPr>
          <t>Growth rate = -36% (Threshold +/-30%)</t>
        </r>
      </text>
    </comment>
    <comment ref="AT45" authorId="0" shapeId="0">
      <text>
        <r>
          <rPr>
            <sz val="9"/>
            <color indexed="81"/>
            <rFont val="Segoe UI"/>
            <family val="2"/>
            <charset val="238"/>
          </rPr>
          <t>Growth rate = 49% (Threshold +/-30%)</t>
        </r>
      </text>
    </comment>
    <comment ref="BB73" authorId="0" shapeId="0">
      <text>
        <r>
          <rPr>
            <sz val="9"/>
            <color indexed="81"/>
            <rFont val="Segoe UI"/>
            <family val="2"/>
            <charset val="238"/>
          </rPr>
          <t>Growth rate = 119% (Threshold +/-80%)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7.xml><?xml version="1.0" encoding="utf-8"?>
<comments xmlns="http://schemas.openxmlformats.org/spreadsheetml/2006/main">
  <authors>
    <author>Szemesová Janka</author>
    <author>Antonio David</author>
  </authors>
  <commentList>
    <comment ref="X7" authorId="0" shapeId="0">
      <text>
        <r>
          <rPr>
            <sz val="9"/>
            <color indexed="81"/>
            <rFont val="Segoe UI"/>
            <family val="2"/>
            <charset val="238"/>
          </rPr>
          <t>Growth rate = 84% (Threshold +/-80%)</t>
        </r>
      </text>
    </comment>
    <comment ref="X8" authorId="0" shapeId="0">
      <text>
        <r>
          <rPr>
            <sz val="9"/>
            <color indexed="81"/>
            <rFont val="Segoe UI"/>
            <family val="2"/>
            <charset val="238"/>
          </rPr>
          <t>Growth rate = 202% (Threshold +/-80%)</t>
        </r>
      </text>
    </comment>
    <comment ref="BF11" authorId="0" shapeId="0">
      <text>
        <r>
          <rPr>
            <sz val="9"/>
            <color indexed="81"/>
            <rFont val="Segoe UI"/>
            <family val="2"/>
            <charset val="238"/>
          </rPr>
          <t>Growth rate = 39% (Threshold +/-30%)</t>
        </r>
      </text>
    </comment>
    <comment ref="AR91" authorId="0" shapeId="0">
      <text>
        <r>
          <rPr>
            <sz val="9"/>
            <color indexed="81"/>
            <rFont val="Segoe UI"/>
            <family val="2"/>
            <charset val="238"/>
          </rPr>
          <t>Growth rate = -37% (Threshold +/-30%)</t>
        </r>
      </text>
    </comment>
    <comment ref="AT91" authorId="0" shapeId="0">
      <text>
        <r>
          <rPr>
            <sz val="9"/>
            <color indexed="81"/>
            <rFont val="Segoe UI"/>
            <family val="2"/>
            <charset val="238"/>
          </rPr>
          <t>Growth rate = 30% (Threshold +/-30%)</t>
        </r>
      </text>
    </comment>
    <comment ref="T93" authorId="0" shapeId="0">
      <text>
        <r>
          <rPr>
            <sz val="9"/>
            <color indexed="81"/>
            <rFont val="Segoe UI"/>
            <family val="2"/>
            <charset val="238"/>
          </rPr>
          <t>Growth rate = -31% (Threshold +/-30%)</t>
        </r>
      </text>
    </comment>
    <comment ref="AR93" authorId="0" shapeId="0">
      <text>
        <r>
          <rPr>
            <sz val="9"/>
            <color indexed="81"/>
            <rFont val="Segoe UI"/>
            <family val="2"/>
            <charset val="238"/>
          </rPr>
          <t>Growth rate = -41% (Threshold +/-30%)</t>
        </r>
      </text>
    </comment>
    <comment ref="AT93" authorId="0" shapeId="0">
      <text>
        <r>
          <rPr>
            <sz val="9"/>
            <color indexed="81"/>
            <rFont val="Segoe UI"/>
            <family val="2"/>
            <charset val="238"/>
          </rPr>
          <t>Growth rate = 40% (Threshold +/-30%)</t>
        </r>
      </text>
    </comment>
    <comment ref="BH95" authorId="0" shapeId="0">
      <text>
        <r>
          <rPr>
            <sz val="9"/>
            <color indexed="81"/>
            <rFont val="Segoe UI"/>
            <family val="2"/>
            <charset val="238"/>
          </rPr>
          <t xml:space="preserve">Total AEA equals with inventory total, which is not plausible. </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BD100" authorId="0" shapeId="0">
      <text>
        <r>
          <rPr>
            <sz val="9"/>
            <color indexed="81"/>
            <rFont val="Segoe UI"/>
            <family val="2"/>
            <charset val="238"/>
          </rPr>
          <t>Growth rate = -61%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-81% (Threshold +/-50%)</t>
        </r>
      </text>
    </comment>
    <comment ref="BF104" authorId="0" shapeId="0">
      <text>
        <r>
          <rPr>
            <sz val="9"/>
            <color indexed="81"/>
            <rFont val="Segoe UI"/>
            <family val="2"/>
            <charset val="238"/>
          </rPr>
          <t>Growth rate = 59%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8.xml><?xml version="1.0" encoding="utf-8"?>
<comments xmlns="http://schemas.openxmlformats.org/spreadsheetml/2006/main">
  <authors>
    <author>Szemesová Janka</author>
    <author>Antonio David</author>
  </authors>
  <commentList>
    <comment ref="P18" authorId="0" shapeId="0">
      <text>
        <r>
          <rPr>
            <sz val="9"/>
            <color indexed="81"/>
            <rFont val="Segoe UI"/>
            <family val="2"/>
            <charset val="238"/>
          </rPr>
          <t>Growth rate = 142% (Threshold +/-80%)</t>
        </r>
      </text>
    </comment>
    <comment ref="X19" authorId="0" shapeId="0">
      <text>
        <r>
          <rPr>
            <sz val="9"/>
            <color indexed="81"/>
            <rFont val="Segoe UI"/>
            <family val="2"/>
            <charset val="238"/>
          </rPr>
          <t>Growth rate = 82% (Threshold +/-80%)</t>
        </r>
      </text>
    </comment>
    <comment ref="Z36" authorId="0" shapeId="0">
      <text>
        <r>
          <rPr>
            <sz val="9"/>
            <color indexed="81"/>
            <rFont val="Segoe UI"/>
            <family val="2"/>
            <charset val="238"/>
          </rPr>
          <t>Growth rate = 40% (Threshold +/-30%)</t>
        </r>
      </text>
    </comment>
    <comment ref="AB36" authorId="0" shapeId="0">
      <text>
        <r>
          <rPr>
            <sz val="9"/>
            <color indexed="81"/>
            <rFont val="Segoe UI"/>
            <family val="2"/>
            <charset val="238"/>
          </rPr>
          <t>Growth rate = -31% (Threshold +/-30%)</t>
        </r>
      </text>
    </comment>
    <comment ref="AJ38" authorId="0" shapeId="0">
      <text>
        <r>
          <rPr>
            <sz val="9"/>
            <color indexed="81"/>
            <rFont val="Segoe UI"/>
            <family val="2"/>
            <charset val="238"/>
          </rPr>
          <t>Growth rate = 195% (Threshold +/-80%)</t>
        </r>
      </text>
    </comment>
    <comment ref="AB40" authorId="0" shapeId="0">
      <text>
        <r>
          <rPr>
            <sz val="9"/>
            <color indexed="81"/>
            <rFont val="Segoe UI"/>
            <family val="2"/>
            <charset val="238"/>
          </rPr>
          <t>Growth rate = 34% (Threshold +/-30%)</t>
        </r>
      </text>
    </comment>
    <comment ref="AT40" authorId="0" shapeId="0">
      <text>
        <r>
          <rPr>
            <sz val="9"/>
            <color indexed="81"/>
            <rFont val="Segoe UI"/>
            <family val="2"/>
            <charset val="238"/>
          </rPr>
          <t>Growth rate = 321% (Threshold +/-30%)</t>
        </r>
      </text>
    </comment>
    <comment ref="AX40" authorId="0" shapeId="0">
      <text>
        <r>
          <rPr>
            <sz val="9"/>
            <color indexed="81"/>
            <rFont val="Segoe UI"/>
            <family val="2"/>
            <charset val="238"/>
          </rPr>
          <t>Growth rate = 80% (Threshold +/-30%)</t>
        </r>
      </text>
    </comment>
    <comment ref="BB40" authorId="0" shapeId="0">
      <text>
        <r>
          <rPr>
            <sz val="9"/>
            <color indexed="81"/>
            <rFont val="Segoe UI"/>
            <family val="2"/>
            <charset val="238"/>
          </rPr>
          <t>Growth rate = 39% (Threshold +/-30%)</t>
        </r>
      </text>
    </comment>
    <comment ref="BD40" authorId="0" shapeId="0">
      <text>
        <r>
          <rPr>
            <sz val="9"/>
            <color indexed="81"/>
            <rFont val="Segoe UI"/>
            <family val="2"/>
            <charset val="238"/>
          </rPr>
          <t>Growth rate = 94% (Threshold +/-30%)</t>
        </r>
      </text>
    </comment>
    <comment ref="AR91" authorId="0" shapeId="0">
      <text>
        <r>
          <rPr>
            <sz val="9"/>
            <color indexed="81"/>
            <rFont val="Segoe UI"/>
            <family val="2"/>
            <charset val="238"/>
          </rPr>
          <t>Growth rate = -37% (Threshold +/-30%)</t>
        </r>
      </text>
    </comment>
    <comment ref="AT91" authorId="0" shapeId="0">
      <text>
        <r>
          <rPr>
            <sz val="9"/>
            <color indexed="81"/>
            <rFont val="Segoe UI"/>
            <family val="2"/>
            <charset val="238"/>
          </rPr>
          <t>Growth rate = 32% (Threshold +/-30%)</t>
        </r>
      </text>
    </comment>
    <comment ref="T93" authorId="0" shapeId="0">
      <text>
        <r>
          <rPr>
            <sz val="9"/>
            <color indexed="81"/>
            <rFont val="Segoe UI"/>
            <family val="2"/>
            <charset val="238"/>
          </rPr>
          <t>Growth rate = -31% (Threshold +/-30%)</t>
        </r>
      </text>
    </comment>
    <comment ref="AR93" authorId="0" shapeId="0">
      <text>
        <r>
          <rPr>
            <sz val="9"/>
            <color indexed="81"/>
            <rFont val="Segoe UI"/>
            <family val="2"/>
            <charset val="238"/>
          </rPr>
          <t>Growth rate = -39% (Threshold +/-30%)</t>
        </r>
      </text>
    </comment>
    <comment ref="AT93" authorId="0" shapeId="0">
      <text>
        <r>
          <rPr>
            <sz val="9"/>
            <color indexed="81"/>
            <rFont val="Segoe UI"/>
            <family val="2"/>
            <charset val="238"/>
          </rPr>
          <t>Growth rate = 36% (Threshold +/-30%)</t>
        </r>
      </text>
    </comment>
    <comment ref="BH95" authorId="0" shapeId="0">
      <text>
        <r>
          <rPr>
            <sz val="9"/>
            <color indexed="81"/>
            <rFont val="Segoe UI"/>
            <family val="2"/>
            <charset val="238"/>
          </rPr>
          <t xml:space="preserve">Total AEA equals with inventory total, which is not plausible. </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Z100" authorId="0" shapeId="0">
      <text>
        <r>
          <rPr>
            <sz val="9"/>
            <color indexed="81"/>
            <rFont val="Segoe UI"/>
            <family val="2"/>
            <charset val="238"/>
          </rPr>
          <t>Growth rate = 88% (Threshold +/-50%)</t>
        </r>
      </text>
    </comment>
    <comment ref="BD100" authorId="0" shapeId="0">
      <text>
        <r>
          <rPr>
            <sz val="9"/>
            <color indexed="81"/>
            <rFont val="Segoe UI"/>
            <family val="2"/>
            <charset val="238"/>
          </rPr>
          <t>Growth rate = -58%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-83% (Threshold +/-50%)</t>
        </r>
      </text>
    </comment>
    <comment ref="AZ104" authorId="0" shapeId="0">
      <text>
        <r>
          <rPr>
            <sz val="9"/>
            <color indexed="81"/>
            <rFont val="Segoe UI"/>
            <family val="2"/>
            <charset val="238"/>
          </rPr>
          <t>Growth rate = -51% (Threshold +/-50%)</t>
        </r>
      </text>
    </comment>
    <comment ref="BF104" authorId="0" shapeId="0">
      <text>
        <r>
          <rPr>
            <sz val="9"/>
            <color indexed="81"/>
            <rFont val="Segoe UI"/>
            <family val="2"/>
            <charset val="238"/>
          </rPr>
          <t>Growth rate = -71%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9.xml><?xml version="1.0" encoding="utf-8"?>
<comments xmlns="http://schemas.openxmlformats.org/spreadsheetml/2006/main">
  <authors>
    <author>Horváth Ján</author>
  </authors>
  <commentList>
    <comment ref="AT8" authorId="0" shapeId="0">
      <text>
        <r>
          <rPr>
            <sz val="9"/>
            <color indexed="81"/>
            <rFont val="Segoe UI"/>
            <family val="2"/>
            <charset val="238"/>
          </rPr>
          <t>Growth rate = 80% (Threshold +/-80%)</t>
        </r>
      </text>
    </comment>
    <comment ref="AJ11" authorId="0" shapeId="0">
      <text>
        <r>
          <rPr>
            <sz val="9"/>
            <color indexed="81"/>
            <rFont val="Segoe UI"/>
            <family val="2"/>
            <charset val="238"/>
          </rPr>
          <t>Growth rate = 37% (Threshold +/-30%)</t>
        </r>
      </text>
    </comment>
    <comment ref="AT12" authorId="0" shapeId="0">
      <text>
        <r>
          <rPr>
            <sz val="9"/>
            <color indexed="81"/>
            <rFont val="Segoe UI"/>
            <family val="2"/>
            <charset val="238"/>
          </rPr>
          <t>Growth rate = 114% (Threshold +/-80%)</t>
        </r>
      </text>
    </comment>
    <comment ref="P13" authorId="0" shapeId="0">
      <text>
        <r>
          <rPr>
            <sz val="9"/>
            <color indexed="81"/>
            <rFont val="Segoe UI"/>
            <family val="2"/>
            <charset val="238"/>
          </rPr>
          <t>Growth rate = 303% (Threshold +/-80%)</t>
        </r>
      </text>
    </comment>
    <comment ref="AV15" authorId="0" shapeId="0">
      <text>
        <r>
          <rPr>
            <sz val="9"/>
            <color indexed="81"/>
            <rFont val="Segoe UI"/>
            <family val="2"/>
            <charset val="238"/>
          </rPr>
          <t>Growth rate = 86% (Threshold +/-80%)</t>
        </r>
      </text>
    </comment>
    <comment ref="AP22" authorId="0" shapeId="0">
      <text>
        <r>
          <rPr>
            <sz val="9"/>
            <color indexed="81"/>
            <rFont val="Segoe UI"/>
            <family val="2"/>
            <charset val="238"/>
          </rPr>
          <t>Growth rate = -90% (Threshold +/-80%)</t>
        </r>
      </text>
    </comment>
    <comment ref="AT22" authorId="0" shapeId="0">
      <text>
        <r>
          <rPr>
            <sz val="9"/>
            <color indexed="81"/>
            <rFont val="Segoe UI"/>
            <family val="2"/>
            <charset val="238"/>
          </rPr>
          <t>Growth rate = 91% (Threshold +/-80%)</t>
        </r>
      </text>
    </comment>
    <comment ref="AP26" authorId="0" shapeId="0">
      <text>
        <r>
          <rPr>
            <sz val="9"/>
            <color indexed="81"/>
            <rFont val="Segoe UI"/>
            <family val="2"/>
            <charset val="238"/>
          </rPr>
          <t>Growth rate = -84% (Threshold +/-80%)</t>
        </r>
      </text>
    </comment>
    <comment ref="AJ27" authorId="0" shapeId="0">
      <text>
        <r>
          <rPr>
            <sz val="9"/>
            <color indexed="81"/>
            <rFont val="Segoe UI"/>
            <family val="2"/>
            <charset val="238"/>
          </rPr>
          <t>Growth rate = 149% (Threshold +/-80%)</t>
        </r>
      </text>
    </comment>
    <comment ref="AR29" authorId="0" shapeId="0">
      <text>
        <r>
          <rPr>
            <sz val="9"/>
            <color indexed="81"/>
            <rFont val="Segoe UI"/>
            <family val="2"/>
            <charset val="238"/>
          </rPr>
          <t>Growth rate = 93% (Threshold +/-80%)</t>
        </r>
      </text>
    </comment>
    <comment ref="AV29" authorId="0" shapeId="0">
      <text>
        <r>
          <rPr>
            <sz val="9"/>
            <color indexed="81"/>
            <rFont val="Segoe UI"/>
            <family val="2"/>
            <charset val="238"/>
          </rPr>
          <t>Growth rate = 157% (Threshold +/-80%)</t>
        </r>
      </text>
    </comment>
    <comment ref="BF29" authorId="0" shapeId="0">
      <text>
        <r>
          <rPr>
            <sz val="9"/>
            <color indexed="81"/>
            <rFont val="Segoe UI"/>
            <family val="2"/>
            <charset val="238"/>
          </rPr>
          <t>Growth rate = 166% (Threshold +/-80%)</t>
        </r>
      </text>
    </comment>
    <comment ref="L31" authorId="0" shapeId="0">
      <text>
        <r>
          <rPr>
            <sz val="9"/>
            <color indexed="81"/>
            <rFont val="Segoe UI"/>
            <family val="2"/>
            <charset val="238"/>
          </rPr>
          <t>Growth rate = 118% (Threshold +/-80%)</t>
        </r>
      </text>
    </comment>
    <comment ref="AT34" authorId="0" shapeId="0">
      <text>
        <r>
          <rPr>
            <sz val="9"/>
            <color indexed="81"/>
            <rFont val="Segoe UI"/>
            <family val="2"/>
            <charset val="238"/>
          </rPr>
          <t>Growth rate = 135% (Threshold +/-80%)</t>
        </r>
      </text>
    </comment>
    <comment ref="AP38" authorId="0" shapeId="0">
      <text>
        <r>
          <rPr>
            <sz val="9"/>
            <color indexed="81"/>
            <rFont val="Segoe UI"/>
            <family val="2"/>
            <charset val="238"/>
          </rPr>
          <t>Growth rate = -82% (Threshold +/-80%)</t>
        </r>
      </text>
    </comment>
    <comment ref="BF39" authorId="0" shapeId="0">
      <text>
        <r>
          <rPr>
            <sz val="9"/>
            <color indexed="81"/>
            <rFont val="Segoe UI"/>
            <family val="2"/>
            <charset val="238"/>
          </rPr>
          <t>Growth rate = 80% (Threshold +/-80%)</t>
        </r>
      </text>
    </comment>
    <comment ref="AD40" authorId="0" shapeId="0">
      <text>
        <r>
          <rPr>
            <sz val="9"/>
            <color indexed="81"/>
            <rFont val="Segoe UI"/>
            <family val="2"/>
            <charset val="238"/>
          </rPr>
          <t>Growth rate = 71% (Threshold +/-30%)</t>
        </r>
      </text>
    </comment>
    <comment ref="AT41" authorId="0" shapeId="0">
      <text>
        <r>
          <rPr>
            <sz val="9"/>
            <color indexed="81"/>
            <rFont val="Segoe UI"/>
            <family val="2"/>
            <charset val="238"/>
          </rPr>
          <t>Growth rate = 35% (Threshold +/-30%)</t>
        </r>
      </text>
    </comment>
    <comment ref="AL45" authorId="0" shapeId="0">
      <text>
        <r>
          <rPr>
            <sz val="9"/>
            <color indexed="81"/>
            <rFont val="Segoe UI"/>
            <family val="2"/>
            <charset val="238"/>
          </rPr>
          <t>Growth rate = -35% (Threshold +/-30%)</t>
        </r>
      </text>
    </comment>
    <comment ref="AR45" authorId="0" shapeId="0">
      <text>
        <r>
          <rPr>
            <sz val="9"/>
            <color indexed="81"/>
            <rFont val="Segoe UI"/>
            <family val="2"/>
            <charset val="238"/>
          </rPr>
          <t>Growth rate = -34% (Threshold +/-30%)</t>
        </r>
      </text>
    </comment>
    <comment ref="AT45" authorId="0" shapeId="0">
      <text>
        <r>
          <rPr>
            <sz val="9"/>
            <color indexed="81"/>
            <rFont val="Segoe UI"/>
            <family val="2"/>
            <charset val="238"/>
          </rPr>
          <t>Growth rate = 55% (Threshold +/-30%)</t>
        </r>
      </text>
    </comment>
    <comment ref="BD45" authorId="0" shapeId="0">
      <text>
        <r>
          <rPr>
            <sz val="9"/>
            <color indexed="81"/>
            <rFont val="Segoe UI"/>
            <family val="2"/>
            <charset val="238"/>
          </rPr>
          <t>Growth rate = -35% (Threshold +/-30%)</t>
        </r>
      </text>
    </comment>
    <comment ref="BF45" authorId="0" shapeId="0">
      <text>
        <r>
          <rPr>
            <sz val="9"/>
            <color indexed="81"/>
            <rFont val="Segoe UI"/>
            <family val="2"/>
            <charset val="238"/>
          </rPr>
          <t>Growth rate = 44% (Threshold +/-30%)</t>
        </r>
      </text>
    </comment>
    <comment ref="AJ91" authorId="0" shapeId="0">
      <text>
        <r>
          <rPr>
            <sz val="9"/>
            <color indexed="81"/>
            <rFont val="Segoe UI"/>
            <family val="2"/>
            <charset val="238"/>
          </rPr>
          <t>Growth rate = 56% (Threshold +/-30%)</t>
        </r>
      </text>
    </comment>
    <comment ref="AJ92" authorId="0" shapeId="0">
      <text>
        <r>
          <rPr>
            <sz val="9"/>
            <color indexed="81"/>
            <rFont val="Segoe UI"/>
            <family val="2"/>
            <charset val="238"/>
          </rPr>
          <t>Growth rate = 56% (Threshold +/-30%)</t>
        </r>
      </text>
    </comment>
  </commentList>
</comments>
</file>

<file path=xl/comments2.xml><?xml version="1.0" encoding="utf-8"?>
<comments xmlns="http://schemas.openxmlformats.org/spreadsheetml/2006/main">
  <authors>
    <author>nuno.baptista</author>
    <author>Nuno Baptista</author>
    <author>The Beast</author>
  </authors>
  <commentList>
    <comment ref="AC2" authorId="0" shapeId="0">
      <text>
        <r>
          <rPr>
            <sz val="9"/>
            <color indexed="81"/>
            <rFont val="Tahoma"/>
            <family val="2"/>
          </rPr>
          <t xml:space="preserve">Whenever updating the list of equations, the table in cell K20 needs to be updated accordingly.
</t>
        </r>
      </text>
    </comment>
    <comment ref="AG2" authorId="0" shapeId="0">
      <text>
        <r>
          <rPr>
            <sz val="9"/>
            <color indexed="81"/>
            <rFont val="Tahoma"/>
            <family val="2"/>
          </rPr>
          <t xml:space="preserve">Whenever updating the list of equations, the table in cell K20 needs to be updated accordingly.
</t>
        </r>
      </text>
    </comment>
    <comment ref="F3" authorId="0" shapeId="0">
      <text>
        <r>
          <rPr>
            <sz val="9"/>
            <color indexed="81"/>
            <rFont val="Tahoma"/>
            <family val="2"/>
          </rPr>
          <t>Code to be used in Eurobase</t>
        </r>
      </text>
    </comment>
    <comment ref="G3" authorId="0" shapeId="0">
      <text>
        <r>
          <rPr>
            <sz val="9"/>
            <color indexed="81"/>
            <rFont val="Tahoma"/>
            <family val="2"/>
          </rPr>
          <t>Code of the unit</t>
        </r>
      </text>
    </comment>
    <comment ref="H3" authorId="0" shapeId="0">
      <text>
        <r>
          <rPr>
            <sz val="9"/>
            <color indexed="81"/>
            <rFont val="Tahoma"/>
            <family val="2"/>
          </rPr>
          <t>Name of the worksheet</t>
        </r>
      </text>
    </comment>
    <comment ref="I3" authorId="0" shapeId="0">
      <text>
        <r>
          <rPr>
            <sz val="9"/>
            <color indexed="81"/>
            <rFont val="Tahoma"/>
            <family val="2"/>
          </rPr>
          <t>Label of the pollutant</t>
        </r>
      </text>
    </comment>
    <comment ref="K3" authorId="0" shapeId="0">
      <text>
        <r>
          <rPr>
            <sz val="9"/>
            <color indexed="81"/>
            <rFont val="Tahoma"/>
            <family val="2"/>
          </rPr>
          <t>A type of data table from the column starting in cell E22 needs to be selected here</t>
        </r>
      </text>
    </comment>
    <comment ref="L3" authorId="0" shapeId="0">
      <text>
        <r>
          <rPr>
            <sz val="9"/>
            <color indexed="81"/>
            <rFont val="Tahoma"/>
            <family val="2"/>
          </rPr>
          <t>Number of the row of the first flag</t>
        </r>
      </text>
    </comment>
    <comment ref="M3" authorId="0" shapeId="0">
      <text>
        <r>
          <rPr>
            <sz val="9"/>
            <color indexed="81"/>
            <rFont val="Tahoma"/>
            <family val="2"/>
          </rPr>
          <t>Number of the row in the worksheet "Structure"</t>
        </r>
      </text>
    </comment>
    <comment ref="N3" authorId="0" shapeId="0">
      <text>
        <r>
          <rPr>
            <sz val="9"/>
            <color indexed="81"/>
            <rFont val="Tahoma"/>
            <family val="2"/>
          </rPr>
          <t>Include here the name of the worksheet for which a value in an given cell should be superior to the same cell in the selected worksheet.</t>
        </r>
      </text>
    </comment>
    <comment ref="P3" authorId="0" shapeId="0">
      <text>
        <r>
          <rPr>
            <sz val="9"/>
            <color indexed="81"/>
            <rFont val="Tahoma"/>
            <family val="2"/>
          </rPr>
          <t>Code to be used in Eurobase</t>
        </r>
      </text>
    </comment>
    <comment ref="T3" authorId="0" shapeId="0">
      <text>
        <r>
          <rPr>
            <sz val="9"/>
            <color indexed="81"/>
            <rFont val="Tahoma"/>
            <family val="2"/>
          </rPr>
          <t xml:space="preserve">Type of character accepted. See table in cell J29.
</t>
        </r>
      </text>
    </comment>
    <comment ref="U3" authorId="0" shapeId="0">
      <text>
        <r>
          <rPr>
            <sz val="9"/>
            <color indexed="81"/>
            <rFont val="Tahoma"/>
            <family val="2"/>
          </rPr>
          <t>Number of the row in the AEA questionnaire</t>
        </r>
      </text>
    </comment>
    <comment ref="V3" authorId="0" shapeId="0">
      <text>
        <r>
          <rPr>
            <sz val="9"/>
            <color indexed="81"/>
            <rFont val="Tahoma"/>
            <family val="2"/>
          </rPr>
          <t>Number of the row of the superior total</t>
        </r>
      </text>
    </comment>
    <comment ref="W3" authorId="0" shapeId="0">
      <text>
        <r>
          <rPr>
            <sz val="9"/>
            <color indexed="81"/>
            <rFont val="Tahoma"/>
            <family val="2"/>
          </rPr>
          <t>Annual growth rate to be applied in the plausibility check.</t>
        </r>
      </text>
    </comment>
    <comment ref="X3" authorId="0" shapeId="0">
      <text>
        <r>
          <rPr>
            <sz val="9"/>
            <color indexed="81"/>
            <rFont val="Tahoma"/>
            <family val="2"/>
          </rPr>
          <t>Number of the row to be used as superior total for the plausibility check. The percentage of contribution to the total can be set in the column on the right.</t>
        </r>
      </text>
    </comment>
    <comment ref="Y3" authorId="0" shapeId="0">
      <text>
        <r>
          <rPr>
            <sz val="9"/>
            <color indexed="81"/>
            <rFont val="Tahoma"/>
            <family val="2"/>
          </rPr>
          <t>% of contribution to a superior total to be used as threshold. The row of the total is defined in the column on the left.</t>
        </r>
      </text>
    </comment>
    <comment ref="AD3" authorId="0" shapeId="0">
      <text>
        <r>
          <rPr>
            <sz val="9"/>
            <color indexed="81"/>
            <rFont val="Tahoma"/>
            <family val="2"/>
          </rPr>
          <t>Formula to be applied. The symbol #, followed by a number, indicates the row.</t>
        </r>
      </text>
    </comment>
    <comment ref="AE3" authorId="0" shapeId="0">
      <text>
        <r>
          <rPr>
            <sz val="9"/>
            <color indexed="81"/>
            <rFont val="Tahoma"/>
            <family val="2"/>
          </rPr>
          <t>Number of the row where the consistency check message will be displayed</t>
        </r>
      </text>
    </comment>
    <comment ref="C6" authorId="0" shapeId="0">
      <text>
        <r>
          <rPr>
            <sz val="9"/>
            <color indexed="81"/>
            <rFont val="Tahoma"/>
            <family val="2"/>
          </rPr>
          <t>See column starting in cell E3</t>
        </r>
      </text>
    </comment>
    <comment ref="C7" authorId="0" shapeId="0">
      <text>
        <r>
          <rPr>
            <sz val="9"/>
            <color indexed="81"/>
            <rFont val="Tahoma"/>
            <family val="2"/>
          </rPr>
          <t>see column AC</t>
        </r>
      </text>
    </comment>
    <comment ref="C8" authorId="0" shapeId="0">
      <text>
        <r>
          <rPr>
            <sz val="9"/>
            <color indexed="81"/>
            <rFont val="Tahoma"/>
            <family val="2"/>
          </rPr>
          <t>see column Q</t>
        </r>
      </text>
    </comment>
    <comment ref="C9" authorId="0" shapeId="0">
      <text>
        <r>
          <rPr>
            <sz val="9"/>
            <color indexed="81"/>
            <rFont val="Tahoma"/>
            <family val="2"/>
          </rPr>
          <t>First row with data in the AEA questionnaire</t>
        </r>
      </text>
    </comment>
    <comment ref="C10" authorId="0" shapeId="0">
      <text>
        <r>
          <rPr>
            <sz val="9"/>
            <color indexed="81"/>
            <rFont val="Tahoma"/>
            <family val="2"/>
          </rPr>
          <t xml:space="preserve">First column with data in the AEA questionnaire
</t>
        </r>
      </text>
    </comment>
    <comment ref="C12" authorId="0" shapeId="0">
      <text>
        <r>
          <rPr>
            <sz val="9"/>
            <color indexed="81"/>
            <rFont val="Tahoma"/>
            <family val="2"/>
          </rPr>
          <t xml:space="preserve">Number of the column where the labels are displayed.
</t>
        </r>
      </text>
    </comment>
    <comment ref="C15" authorId="1" shapeId="0">
      <text>
        <r>
          <rPr>
            <sz val="9"/>
            <color indexed="81"/>
            <rFont val="Tahoma"/>
            <family val="2"/>
          </rPr>
          <t>Add an "X" if it is acceptable that one total equals the sum of the sub-items, even if some of these are 'not available' (i.e. in practice, if 'not available' can be considered zero).</t>
        </r>
      </text>
    </comment>
    <comment ref="C16" authorId="0" shapeId="0">
      <text>
        <r>
          <rPr>
            <sz val="9"/>
            <color indexed="81"/>
            <rFont val="Tahoma"/>
            <family val="2"/>
          </rPr>
          <t xml:space="preserve">number of pre-defined flags, defined by letters
</t>
        </r>
      </text>
    </comment>
    <comment ref="C17" authorId="0" shapeId="0">
      <text>
        <r>
          <rPr>
            <sz val="9"/>
            <color indexed="81"/>
            <rFont val="Tahoma"/>
            <family val="2"/>
          </rPr>
          <t>Number of free footnotes, defined by numbers</t>
        </r>
      </text>
    </comment>
    <comment ref="AC17" authorId="2" shapeId="0">
      <text>
        <r>
          <rPr>
            <sz val="9"/>
            <color indexed="81"/>
            <rFont val="Tahoma"/>
            <family val="2"/>
          </rPr>
          <t xml:space="preserve">These codes are to be considered for the 
Total AEA equals Formula.
AC8
</t>
        </r>
      </text>
    </comment>
    <comment ref="C18" authorId="0" shapeId="0">
      <text>
        <r>
          <rPr>
            <sz val="9"/>
            <color indexed="81"/>
            <rFont val="Tahoma"/>
            <family val="2"/>
          </rPr>
          <t>see column starting in cell G44</t>
        </r>
      </text>
    </comment>
    <comment ref="C19" authorId="0" shapeId="0">
      <text>
        <r>
          <rPr>
            <sz val="9"/>
            <color indexed="81"/>
            <rFont val="Tahoma"/>
            <family val="2"/>
          </rPr>
          <t>See column starting in cell E22</t>
        </r>
      </text>
    </comment>
    <comment ref="B24" authorId="1" shapeId="0">
      <text>
        <r>
          <rPr>
            <sz val="9"/>
            <color indexed="81"/>
            <rFont val="Tahoma"/>
            <family val="2"/>
          </rPr>
          <t>Include an "X" to activate the check as defined in cell G68 of this worksheet. Valid only for flags defined as "Eurostat" (see content of column below cell AH3)</t>
        </r>
      </text>
    </comment>
    <comment ref="C25" authorId="2" shapeId="0">
      <text>
        <r>
          <rPr>
            <b/>
            <sz val="9"/>
            <color indexed="81"/>
            <rFont val="Tahoma"/>
            <family val="2"/>
          </rPr>
          <t>AEA pollutants codes</t>
        </r>
      </text>
    </comment>
    <comment ref="E26" authorId="0" shapeId="0">
      <text>
        <r>
          <rPr>
            <sz val="9"/>
            <color indexed="81"/>
            <rFont val="Tahoma"/>
            <family val="2"/>
          </rPr>
          <t>The type of data table from this table needs to be selected in the column starting in cell K4.</t>
        </r>
      </text>
    </comment>
    <comment ref="J26" authorId="0" shapeId="0">
      <text>
        <r>
          <rPr>
            <sz val="9"/>
            <color indexed="81"/>
            <rFont val="Tahoma"/>
            <family val="2"/>
          </rPr>
          <t>Start number for equations in column AD</t>
        </r>
      </text>
    </comment>
    <comment ref="K26" authorId="0" shapeId="0">
      <text>
        <r>
          <rPr>
            <sz val="9"/>
            <color indexed="81"/>
            <rFont val="Tahoma"/>
            <family val="2"/>
          </rPr>
          <t>Number of equations to be used (column AD)</t>
        </r>
      </text>
    </comment>
    <comment ref="I27" authorId="0" shapeId="0">
      <text>
        <r>
          <rPr>
            <sz val="9"/>
            <color indexed="81"/>
            <rFont val="Tahoma"/>
            <family val="2"/>
          </rPr>
          <t>Include an X to check consistency</t>
        </r>
      </text>
    </comment>
    <comment ref="I28" authorId="0" shapeId="0">
      <text>
        <r>
          <rPr>
            <sz val="9"/>
            <color indexed="81"/>
            <rFont val="Tahoma"/>
            <family val="2"/>
          </rPr>
          <t>Include an X to check consistency</t>
        </r>
      </text>
    </comment>
    <comment ref="I29" authorId="0" shapeId="0">
      <text>
        <r>
          <rPr>
            <sz val="9"/>
            <color indexed="81"/>
            <rFont val="Tahoma"/>
            <family val="2"/>
          </rPr>
          <t>Include an X to check consistency</t>
        </r>
      </text>
    </comment>
    <comment ref="J30" authorId="0" shapeId="0">
      <text>
        <r>
          <rPr>
            <sz val="9"/>
            <color indexed="81"/>
            <rFont val="Tahoma"/>
            <family val="2"/>
          </rPr>
          <t xml:space="preserve">To select in column S
</t>
        </r>
      </text>
    </comment>
    <comment ref="K34" authorId="0" shapeId="0">
      <text>
        <r>
          <rPr>
            <sz val="9"/>
            <color indexed="81"/>
            <rFont val="Tahoma"/>
            <family val="2"/>
          </rPr>
          <t>If this type of character is used, the cell will not be checked.</t>
        </r>
      </text>
    </comment>
    <comment ref="K36" authorId="0" shapeId="0">
      <text>
        <r>
          <rPr>
            <sz val="9"/>
            <color indexed="81"/>
            <rFont val="Tahoma"/>
            <family val="2"/>
          </rPr>
          <t>This type of character should be included in totals for which the sub-totals are always inferior to the total.</t>
        </r>
      </text>
    </comment>
    <comment ref="E38" authorId="0" shapeId="0">
      <text>
        <r>
          <rPr>
            <sz val="9"/>
            <color indexed="81"/>
            <rFont val="Tahoma"/>
            <family val="2"/>
          </rPr>
          <t>To be selected in cell F7 of the worksheet "structure".</t>
        </r>
      </text>
    </comment>
    <comment ref="J44" authorId="0" shapeId="0">
      <text>
        <r>
          <rPr>
            <sz val="9"/>
            <color indexed="81"/>
            <rFont val="Tahoma"/>
            <family val="2"/>
          </rPr>
          <t>Include an "X" if you wish to display the text from the previous column</t>
        </r>
      </text>
    </comment>
    <comment ref="E52" authorId="0" shapeId="0">
      <text>
        <r>
          <rPr>
            <sz val="9"/>
            <color indexed="81"/>
            <rFont val="Tahoma"/>
            <family val="2"/>
          </rPr>
          <t>To be selected in cell F8 of the worksheet "structure".</t>
        </r>
      </text>
    </comment>
    <comment ref="E53" authorId="0" shapeId="0">
      <text>
        <r>
          <rPr>
            <sz val="9"/>
            <color indexed="81"/>
            <rFont val="Tahoma"/>
            <family val="2"/>
          </rPr>
          <t>round the values and then sum them</t>
        </r>
      </text>
    </comment>
    <comment ref="E54" authorId="0" shapeId="0">
      <text>
        <r>
          <rPr>
            <sz val="9"/>
            <color indexed="81"/>
            <rFont val="Tahoma"/>
            <family val="2"/>
          </rPr>
          <t>sum the values and then round the sum</t>
        </r>
      </text>
    </comment>
  </commentList>
</comments>
</file>

<file path=xl/comments20.xml><?xml version="1.0" encoding="utf-8"?>
<comments xmlns="http://schemas.openxmlformats.org/spreadsheetml/2006/main">
  <authors>
    <author>Szemesová Janka</author>
    <author>Antonio David</author>
  </authors>
  <commentList>
    <comment ref="X11" authorId="0" shapeId="0">
      <text>
        <r>
          <rPr>
            <sz val="9"/>
            <color indexed="81"/>
            <rFont val="Segoe UI"/>
            <family val="2"/>
            <charset val="238"/>
          </rPr>
          <t>Growth rate = -34% (Threshold +/-30%)</t>
        </r>
      </text>
    </comment>
    <comment ref="AH16" authorId="0" shapeId="0">
      <text>
        <r>
          <rPr>
            <sz val="9"/>
            <color indexed="81"/>
            <rFont val="Segoe UI"/>
            <family val="2"/>
            <charset val="238"/>
          </rPr>
          <t>Growth rate = 104% (Threshold +/-80%)</t>
        </r>
      </text>
    </comment>
    <comment ref="P18" authorId="0" shapeId="0">
      <text>
        <r>
          <rPr>
            <sz val="9"/>
            <color indexed="81"/>
            <rFont val="Segoe UI"/>
            <family val="2"/>
            <charset val="238"/>
          </rPr>
          <t>Growth rate = 143% (Threshold +/-80%)</t>
        </r>
      </text>
    </comment>
    <comment ref="Z36" authorId="0" shapeId="0">
      <text>
        <r>
          <rPr>
            <sz val="9"/>
            <color indexed="81"/>
            <rFont val="Segoe UI"/>
            <family val="2"/>
            <charset val="238"/>
          </rPr>
          <t>Growth rate = 56% (Threshold +/-30%)</t>
        </r>
      </text>
    </comment>
    <comment ref="AB36" authorId="0" shapeId="0">
      <text>
        <r>
          <rPr>
            <sz val="9"/>
            <color indexed="81"/>
            <rFont val="Segoe UI"/>
            <family val="2"/>
            <charset val="238"/>
          </rPr>
          <t>Growth rate = -31% (Threshold +/-30%)</t>
        </r>
      </text>
    </comment>
    <comment ref="AD36" authorId="0" shapeId="0">
      <text>
        <r>
          <rPr>
            <sz val="9"/>
            <color indexed="81"/>
            <rFont val="Segoe UI"/>
            <family val="2"/>
            <charset val="238"/>
          </rPr>
          <t>Growth rate = -86% (Threshold +/-30%)</t>
        </r>
      </text>
    </comment>
    <comment ref="AT36" authorId="0" shapeId="0">
      <text>
        <r>
          <rPr>
            <sz val="9"/>
            <color indexed="81"/>
            <rFont val="Segoe UI"/>
            <family val="2"/>
            <charset val="238"/>
          </rPr>
          <t>Growth rate = 31% (Threshold +/-30%)</t>
        </r>
      </text>
    </comment>
    <comment ref="AL45" authorId="0" shapeId="0">
      <text>
        <r>
          <rPr>
            <sz val="9"/>
            <color indexed="81"/>
            <rFont val="Segoe UI"/>
            <family val="2"/>
            <charset val="238"/>
          </rPr>
          <t>Growth rate = -32% (Threshold +/-30%)</t>
        </r>
      </text>
    </comment>
    <comment ref="AP45" authorId="0" shapeId="0">
      <text>
        <r>
          <rPr>
            <sz val="9"/>
            <color indexed="81"/>
            <rFont val="Segoe UI"/>
            <family val="2"/>
            <charset val="238"/>
          </rPr>
          <t>Growth rate = -38% (Threshold +/-30%)</t>
        </r>
      </text>
    </comment>
    <comment ref="AT45" authorId="0" shapeId="0">
      <text>
        <r>
          <rPr>
            <sz val="9"/>
            <color indexed="81"/>
            <rFont val="Segoe UI"/>
            <family val="2"/>
            <charset val="238"/>
          </rPr>
          <t>Growth rate = 35% (Threshold +/-30%)</t>
        </r>
      </text>
    </comment>
    <comment ref="T91" authorId="0" shapeId="0">
      <text>
        <r>
          <rPr>
            <sz val="9"/>
            <color indexed="81"/>
            <rFont val="Segoe UI"/>
            <family val="2"/>
            <charset val="238"/>
          </rPr>
          <t>Growth rate = -30% (Threshold +/-30%)</t>
        </r>
      </text>
    </comment>
    <comment ref="AR91" authorId="0" shapeId="0">
      <text>
        <r>
          <rPr>
            <sz val="9"/>
            <color indexed="81"/>
            <rFont val="Segoe UI"/>
            <family val="2"/>
            <charset val="238"/>
          </rPr>
          <t>Growth rate = -37% (Threshold +/-30%)</t>
        </r>
      </text>
    </comment>
    <comment ref="AT91" authorId="0" shapeId="0">
      <text>
        <r>
          <rPr>
            <sz val="9"/>
            <color indexed="81"/>
            <rFont val="Segoe UI"/>
            <family val="2"/>
            <charset val="238"/>
          </rPr>
          <t>Growth rate = 33% (Threshold +/-30%)</t>
        </r>
      </text>
    </comment>
    <comment ref="T93" authorId="0" shapeId="0">
      <text>
        <r>
          <rPr>
            <sz val="9"/>
            <color indexed="81"/>
            <rFont val="Segoe UI"/>
            <family val="2"/>
            <charset val="238"/>
          </rPr>
          <t>Growth rate = -31% (Threshold +/-30%)</t>
        </r>
      </text>
    </comment>
    <comment ref="AR93" authorId="0" shapeId="0">
      <text>
        <r>
          <rPr>
            <sz val="9"/>
            <color indexed="81"/>
            <rFont val="Segoe UI"/>
            <family val="2"/>
            <charset val="238"/>
          </rPr>
          <t>Growth rate = -39% (Threshold +/-30%)</t>
        </r>
      </text>
    </comment>
    <comment ref="AT93" authorId="0" shapeId="0">
      <text>
        <r>
          <rPr>
            <sz val="9"/>
            <color indexed="81"/>
            <rFont val="Segoe UI"/>
            <family val="2"/>
            <charset val="238"/>
          </rPr>
          <t>Growth rate = 36% (Threshold +/-30%)</t>
        </r>
      </text>
    </comment>
    <comment ref="BH95" authorId="0" shapeId="0">
      <text>
        <r>
          <rPr>
            <sz val="9"/>
            <color indexed="81"/>
            <rFont val="Segoe UI"/>
            <family val="2"/>
            <charset val="238"/>
          </rPr>
          <t xml:space="preserve">Total AEA equals with inventory total, which is not plausible. </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Z100" authorId="0" shapeId="0">
      <text>
        <r>
          <rPr>
            <sz val="9"/>
            <color indexed="81"/>
            <rFont val="Segoe UI"/>
            <family val="2"/>
            <charset val="238"/>
          </rPr>
          <t>Growth rate = 88% (Threshold +/-50%)</t>
        </r>
      </text>
    </comment>
    <comment ref="BD100" authorId="0" shapeId="0">
      <text>
        <r>
          <rPr>
            <sz val="9"/>
            <color indexed="81"/>
            <rFont val="Segoe UI"/>
            <family val="2"/>
            <charset val="238"/>
          </rPr>
          <t>Growth rate = -58% (Threshold +/-50%)</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N103" authorId="0" shapeId="0">
      <text>
        <r>
          <rPr>
            <sz val="9"/>
            <color indexed="81"/>
            <rFont val="Segoe UI"/>
            <family val="2"/>
            <charset val="238"/>
          </rPr>
          <t>Growth rate = -79% (Threshold +/-50%)</t>
        </r>
      </text>
    </comment>
    <comment ref="P103" authorId="0" shapeId="0">
      <text>
        <r>
          <rPr>
            <sz val="9"/>
            <color indexed="81"/>
            <rFont val="Segoe UI"/>
            <family val="2"/>
            <charset val="238"/>
          </rPr>
          <t>Growth rate = -100% (Threshold +/-50%)</t>
        </r>
      </text>
    </comment>
    <comment ref="R103" authorId="0" shapeId="0">
      <text>
        <r>
          <rPr>
            <sz val="9"/>
            <color indexed="81"/>
            <rFont val="Segoe UI"/>
            <family val="2"/>
            <charset val="238"/>
          </rPr>
          <t>Growth rate = 108713%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4181% (Threshold +/-50%)</t>
        </r>
      </text>
    </comment>
    <comment ref="AN103" authorId="0" shapeId="0">
      <text>
        <r>
          <rPr>
            <sz val="9"/>
            <color indexed="81"/>
            <rFont val="Segoe UI"/>
            <family val="2"/>
            <charset val="238"/>
          </rPr>
          <t>Growth rate = -65% (Threshold +/-50%)</t>
        </r>
      </text>
    </comment>
    <comment ref="AP103" authorId="0" shapeId="0">
      <text>
        <r>
          <rPr>
            <sz val="9"/>
            <color indexed="81"/>
            <rFont val="Segoe UI"/>
            <family val="2"/>
            <charset val="238"/>
          </rPr>
          <t>Growth rate = 57% (Threshold +/-50%)</t>
        </r>
      </text>
    </comment>
    <comment ref="AT103" authorId="0" shapeId="0">
      <text>
        <r>
          <rPr>
            <sz val="9"/>
            <color indexed="81"/>
            <rFont val="Segoe UI"/>
            <family val="2"/>
            <charset val="238"/>
          </rPr>
          <t>Growth rate = 51% (Threshold +/-50%)</t>
        </r>
      </text>
    </comment>
    <comment ref="AV103" authorId="0" shapeId="0">
      <text>
        <r>
          <rPr>
            <sz val="9"/>
            <color indexed="81"/>
            <rFont val="Segoe UI"/>
            <family val="2"/>
            <charset val="238"/>
          </rPr>
          <t>Growth rate = -83% (Threshold +/-50%)</t>
        </r>
      </text>
    </comment>
    <comment ref="AZ104" authorId="0" shapeId="0">
      <text>
        <r>
          <rPr>
            <sz val="9"/>
            <color indexed="81"/>
            <rFont val="Segoe UI"/>
            <family val="2"/>
            <charset val="238"/>
          </rPr>
          <t>Growth rate = -51% (Threshold +/-50%)</t>
        </r>
      </text>
    </comment>
    <comment ref="BF104" authorId="0" shapeId="0">
      <text>
        <r>
          <rPr>
            <sz val="9"/>
            <color indexed="81"/>
            <rFont val="Segoe UI"/>
            <family val="2"/>
            <charset val="238"/>
          </rPr>
          <t>Growth rate = -71%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21.xml><?xml version="1.0" encoding="utf-8"?>
<comments xmlns="http://schemas.openxmlformats.org/spreadsheetml/2006/main">
  <authors>
    <author>Horváth Ján</author>
  </authors>
  <commentList>
    <comment ref="AT12" authorId="0" shapeId="0">
      <text>
        <r>
          <rPr>
            <sz val="9"/>
            <color indexed="81"/>
            <rFont val="Segoe UI"/>
            <family val="2"/>
            <charset val="238"/>
          </rPr>
          <t>Growth rate = 110% (Threshold +/-80%)</t>
        </r>
      </text>
    </comment>
    <comment ref="P13" authorId="0" shapeId="0">
      <text>
        <r>
          <rPr>
            <sz val="9"/>
            <color indexed="81"/>
            <rFont val="Segoe UI"/>
            <family val="2"/>
            <charset val="238"/>
          </rPr>
          <t>Growth rate = 293% (Threshold +/-80%)</t>
        </r>
      </text>
    </comment>
    <comment ref="AP22" authorId="0" shapeId="0">
      <text>
        <r>
          <rPr>
            <sz val="9"/>
            <color indexed="81"/>
            <rFont val="Segoe UI"/>
            <family val="2"/>
            <charset val="238"/>
          </rPr>
          <t>Growth rate = -91% (Threshold +/-80%)</t>
        </r>
      </text>
    </comment>
    <comment ref="AT22" authorId="0" shapeId="0">
      <text>
        <r>
          <rPr>
            <sz val="9"/>
            <color indexed="81"/>
            <rFont val="Segoe UI"/>
            <family val="2"/>
            <charset val="238"/>
          </rPr>
          <t>Growth rate = 89% (Threshold +/-80%)</t>
        </r>
      </text>
    </comment>
    <comment ref="AP23" authorId="0" shapeId="0">
      <text>
        <r>
          <rPr>
            <sz val="9"/>
            <color indexed="81"/>
            <rFont val="Segoe UI"/>
            <family val="2"/>
            <charset val="238"/>
          </rPr>
          <t>Growth rate = -81% (Threshold +/-80%)</t>
        </r>
      </text>
    </comment>
    <comment ref="AP26" authorId="0" shapeId="0">
      <text>
        <r>
          <rPr>
            <sz val="9"/>
            <color indexed="81"/>
            <rFont val="Segoe UI"/>
            <family val="2"/>
            <charset val="238"/>
          </rPr>
          <t>Growth rate = -84% (Threshold +/-80%)</t>
        </r>
      </text>
    </comment>
    <comment ref="AJ27" authorId="0" shapeId="0">
      <text>
        <r>
          <rPr>
            <sz val="9"/>
            <color indexed="81"/>
            <rFont val="Segoe UI"/>
            <family val="2"/>
            <charset val="238"/>
          </rPr>
          <t>Growth rate = 154% (Threshold +/-80%)</t>
        </r>
      </text>
    </comment>
    <comment ref="AR29" authorId="0" shapeId="0">
      <text>
        <r>
          <rPr>
            <sz val="9"/>
            <color indexed="81"/>
            <rFont val="Segoe UI"/>
            <family val="2"/>
            <charset val="238"/>
          </rPr>
          <t>Growth rate = 85% (Threshold +/-80%)</t>
        </r>
      </text>
    </comment>
    <comment ref="AV29" authorId="0" shapeId="0">
      <text>
        <r>
          <rPr>
            <sz val="9"/>
            <color indexed="81"/>
            <rFont val="Segoe UI"/>
            <family val="2"/>
            <charset val="238"/>
          </rPr>
          <t>Growth rate = 147% (Threshold +/-80%)</t>
        </r>
      </text>
    </comment>
    <comment ref="BF29" authorId="0" shapeId="0">
      <text>
        <r>
          <rPr>
            <sz val="9"/>
            <color indexed="81"/>
            <rFont val="Segoe UI"/>
            <family val="2"/>
            <charset val="238"/>
          </rPr>
          <t>Growth rate = 163% (Threshold +/-80%)</t>
        </r>
      </text>
    </comment>
    <comment ref="L31" authorId="0" shapeId="0">
      <text>
        <r>
          <rPr>
            <sz val="9"/>
            <color indexed="81"/>
            <rFont val="Segoe UI"/>
            <family val="2"/>
            <charset val="238"/>
          </rPr>
          <t>Growth rate = 116% (Threshold +/-80%)</t>
        </r>
      </text>
    </comment>
    <comment ref="AT34" authorId="0" shapeId="0">
      <text>
        <r>
          <rPr>
            <sz val="9"/>
            <color indexed="81"/>
            <rFont val="Segoe UI"/>
            <family val="2"/>
            <charset val="238"/>
          </rPr>
          <t>Growth rate = 134% (Threshold +/-80%)</t>
        </r>
      </text>
    </comment>
    <comment ref="AD38" authorId="0" shapeId="0">
      <text>
        <r>
          <rPr>
            <sz val="9"/>
            <color indexed="81"/>
            <rFont val="Segoe UI"/>
            <family val="2"/>
            <charset val="238"/>
          </rPr>
          <t>Growth rate = 90% (Threshold +/-80%)</t>
        </r>
      </text>
    </comment>
    <comment ref="AP38" authorId="0" shapeId="0">
      <text>
        <r>
          <rPr>
            <sz val="9"/>
            <color indexed="81"/>
            <rFont val="Segoe UI"/>
            <family val="2"/>
            <charset val="238"/>
          </rPr>
          <t>Growth rate = -83% (Threshold +/-80%)</t>
        </r>
      </text>
    </comment>
    <comment ref="AD39" authorId="0" shapeId="0">
      <text>
        <r>
          <rPr>
            <sz val="9"/>
            <color indexed="81"/>
            <rFont val="Segoe UI"/>
            <family val="2"/>
            <charset val="238"/>
          </rPr>
          <t>Growth rate = 86% (Threshold +/-80%)</t>
        </r>
      </text>
    </comment>
    <comment ref="AD40" authorId="0" shapeId="0">
      <text>
        <r>
          <rPr>
            <sz val="9"/>
            <color indexed="81"/>
            <rFont val="Segoe UI"/>
            <family val="2"/>
            <charset val="238"/>
          </rPr>
          <t>Growth rate = 78% (Threshold +/-30%)</t>
        </r>
      </text>
    </comment>
    <comment ref="AT41" authorId="0" shapeId="0">
      <text>
        <r>
          <rPr>
            <sz val="9"/>
            <color indexed="81"/>
            <rFont val="Segoe UI"/>
            <family val="2"/>
            <charset val="238"/>
          </rPr>
          <t>Growth rate = 33% (Threshold +/-30%)</t>
        </r>
      </text>
    </comment>
    <comment ref="AL45" authorId="0" shapeId="0">
      <text>
        <r>
          <rPr>
            <sz val="9"/>
            <color indexed="81"/>
            <rFont val="Segoe UI"/>
            <family val="2"/>
            <charset val="238"/>
          </rPr>
          <t>Growth rate = -36% (Threshold +/-30%)</t>
        </r>
      </text>
    </comment>
    <comment ref="AP45" authorId="0" shapeId="0">
      <text>
        <r>
          <rPr>
            <sz val="9"/>
            <color indexed="81"/>
            <rFont val="Segoe UI"/>
            <family val="2"/>
            <charset val="238"/>
          </rPr>
          <t>Growth rate = -46% (Threshold +/-30%)</t>
        </r>
      </text>
    </comment>
    <comment ref="AR45" authorId="0" shapeId="0">
      <text>
        <r>
          <rPr>
            <sz val="9"/>
            <color indexed="81"/>
            <rFont val="Segoe UI"/>
            <family val="2"/>
            <charset val="238"/>
          </rPr>
          <t>Growth rate = -34% (Threshold +/-30%)</t>
        </r>
      </text>
    </comment>
    <comment ref="AT45" authorId="0" shapeId="0">
      <text>
        <r>
          <rPr>
            <sz val="9"/>
            <color indexed="81"/>
            <rFont val="Segoe UI"/>
            <family val="2"/>
            <charset val="238"/>
          </rPr>
          <t>Growth rate = 52% (Threshold +/-30%)</t>
        </r>
      </text>
    </comment>
    <comment ref="BD45" authorId="0" shapeId="0">
      <text>
        <r>
          <rPr>
            <sz val="9"/>
            <color indexed="81"/>
            <rFont val="Segoe UI"/>
            <family val="2"/>
            <charset val="238"/>
          </rPr>
          <t>Growth rate = -34% (Threshold +/-30%)</t>
        </r>
      </text>
    </comment>
    <comment ref="BF45" authorId="0" shapeId="0">
      <text>
        <r>
          <rPr>
            <sz val="9"/>
            <color indexed="81"/>
            <rFont val="Segoe UI"/>
            <family val="2"/>
            <charset val="238"/>
          </rPr>
          <t>Growth rate = 38% (Threshold +/-30%)</t>
        </r>
      </text>
    </comment>
    <comment ref="AJ91" authorId="0" shapeId="0">
      <text>
        <r>
          <rPr>
            <sz val="9"/>
            <color indexed="81"/>
            <rFont val="Segoe UI"/>
            <family val="2"/>
            <charset val="238"/>
          </rPr>
          <t>Growth rate = 80% (Threshold +/-30%)</t>
        </r>
      </text>
    </comment>
    <comment ref="AP91" authorId="0" shapeId="0">
      <text>
        <r>
          <rPr>
            <sz val="9"/>
            <color indexed="81"/>
            <rFont val="Segoe UI"/>
            <family val="2"/>
            <charset val="238"/>
          </rPr>
          <t>Growth rate = 33% (Threshold +/-30%)</t>
        </r>
      </text>
    </comment>
    <comment ref="AJ92" authorId="0" shapeId="0">
      <text>
        <r>
          <rPr>
            <sz val="9"/>
            <color indexed="81"/>
            <rFont val="Segoe UI"/>
            <family val="2"/>
            <charset val="238"/>
          </rPr>
          <t>Growth rate = 80% (Threshold +/-30%)</t>
        </r>
      </text>
    </comment>
    <comment ref="AP92" authorId="0" shapeId="0">
      <text>
        <r>
          <rPr>
            <sz val="9"/>
            <color indexed="81"/>
            <rFont val="Segoe UI"/>
            <family val="2"/>
            <charset val="238"/>
          </rPr>
          <t>Growth rate = 33% (Threshold +/-30%)</t>
        </r>
      </text>
    </comment>
  </commentList>
</comments>
</file>

<file path=xl/comments3.xml><?xml version="1.0" encoding="utf-8"?>
<comments xmlns="http://schemas.openxmlformats.org/spreadsheetml/2006/main">
  <authors>
    <author>Szemesová Janka</author>
    <author>Antonio David</author>
  </authors>
  <commentList>
    <comment ref="AP92" authorId="0" shapeId="0">
      <text>
        <r>
          <rPr>
            <sz val="9"/>
            <color indexed="81"/>
            <rFont val="Segoe UI"/>
            <family val="2"/>
            <charset val="238"/>
          </rPr>
          <t>Growth rate = 57% (Threshold +/-30%)</t>
        </r>
      </text>
    </comment>
    <comment ref="BH95" authorId="0" shapeId="0">
      <text>
        <r>
          <rPr>
            <sz val="9"/>
            <color indexed="81"/>
            <rFont val="Segoe UI"/>
            <family val="2"/>
            <charset val="238"/>
          </rPr>
          <t xml:space="preserve">Total AEA equals with inventory total, which is not plausible. </t>
        </r>
      </text>
    </comment>
    <comment ref="Z100" authorId="0" shapeId="0">
      <text>
        <r>
          <rPr>
            <sz val="9"/>
            <color indexed="81"/>
            <rFont val="Segoe UI"/>
            <family val="2"/>
            <charset val="238"/>
          </rPr>
          <t>Growth rate = 69% (Threshold +/-50%)</t>
        </r>
      </text>
    </comment>
    <comment ref="BD100" authorId="0" shapeId="0">
      <text>
        <r>
          <rPr>
            <sz val="9"/>
            <color indexed="81"/>
            <rFont val="Segoe UI"/>
            <family val="2"/>
            <charset val="238"/>
          </rPr>
          <t>Growth rate = -71% (Threshold +/-50%)</t>
        </r>
      </text>
    </comment>
    <comment ref="AP103" authorId="0" shapeId="0">
      <text>
        <r>
          <rPr>
            <sz val="9"/>
            <color indexed="81"/>
            <rFont val="Segoe UI"/>
            <family val="2"/>
            <charset val="238"/>
          </rPr>
          <t>Growth rate = 208% (Threshold +/-50%)</t>
        </r>
      </text>
    </comment>
    <comment ref="BB103" authorId="0" shapeId="0">
      <text>
        <r>
          <rPr>
            <sz val="9"/>
            <color indexed="81"/>
            <rFont val="Segoe UI"/>
            <family val="2"/>
            <charset val="238"/>
          </rPr>
          <t>Growth rate = 63% (Threshold +/-50%)</t>
        </r>
      </text>
    </comment>
    <comment ref="Z104" authorId="0" shapeId="0">
      <text>
        <r>
          <rPr>
            <sz val="9"/>
            <color indexed="81"/>
            <rFont val="Segoe UI"/>
            <family val="2"/>
            <charset val="238"/>
          </rPr>
          <t>Growth rate = 75% (Threshold +/-50%)</t>
        </r>
      </text>
    </comment>
    <comment ref="AJ104" authorId="0" shapeId="0">
      <text>
        <r>
          <rPr>
            <sz val="9"/>
            <color indexed="81"/>
            <rFont val="Segoe UI"/>
            <family val="2"/>
            <charset val="238"/>
          </rPr>
          <t>Growth rate = -53%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4.xml><?xml version="1.0" encoding="utf-8"?>
<comments xmlns="http://schemas.openxmlformats.org/spreadsheetml/2006/main">
  <authors>
    <author>Szemesová Janka</author>
  </authors>
  <commentList>
    <comment ref="AR8" authorId="0" shapeId="0">
      <text>
        <r>
          <rPr>
            <sz val="9"/>
            <color indexed="81"/>
            <rFont val="Segoe UI"/>
            <family val="2"/>
            <charset val="238"/>
          </rPr>
          <t>Growth rate = 89% (Threshold +/-80%)</t>
        </r>
      </text>
    </comment>
    <comment ref="P13" authorId="0" shapeId="0">
      <text>
        <r>
          <rPr>
            <sz val="9"/>
            <color indexed="81"/>
            <rFont val="Segoe UI"/>
            <family val="2"/>
            <charset val="238"/>
          </rPr>
          <t>Growth rate = 364% (Threshold +/-80%)</t>
        </r>
      </text>
    </comment>
    <comment ref="AR15" authorId="0" shapeId="0">
      <text>
        <r>
          <rPr>
            <sz val="9"/>
            <color indexed="81"/>
            <rFont val="Segoe UI"/>
            <family val="2"/>
            <charset val="238"/>
          </rPr>
          <t>Growth rate = 82% (Threshold +/-80%)</t>
        </r>
      </text>
    </comment>
    <comment ref="AP22" authorId="0" shapeId="0">
      <text>
        <r>
          <rPr>
            <sz val="9"/>
            <color indexed="81"/>
            <rFont val="Segoe UI"/>
            <family val="2"/>
            <charset val="238"/>
          </rPr>
          <t>Growth rate = -83% (Threshold +/-80%)</t>
        </r>
      </text>
    </comment>
    <comment ref="AR23" authorId="0" shapeId="0">
      <text>
        <r>
          <rPr>
            <sz val="9"/>
            <color indexed="81"/>
            <rFont val="Segoe UI"/>
            <family val="2"/>
            <charset val="238"/>
          </rPr>
          <t>Growth rate = 127% (Threshold +/-80%)</t>
        </r>
      </text>
    </comment>
    <comment ref="AR26" authorId="0" shapeId="0">
      <text>
        <r>
          <rPr>
            <sz val="9"/>
            <color indexed="81"/>
            <rFont val="Segoe UI"/>
            <family val="2"/>
            <charset val="238"/>
          </rPr>
          <t>Growth rate = 118% (Threshold +/-80%)</t>
        </r>
      </text>
    </comment>
    <comment ref="AJ27" authorId="0" shapeId="0">
      <text>
        <r>
          <rPr>
            <sz val="9"/>
            <color indexed="81"/>
            <rFont val="Segoe UI"/>
            <family val="2"/>
            <charset val="238"/>
          </rPr>
          <t>Growth rate = 121% (Threshold +/-80%)</t>
        </r>
      </text>
    </comment>
    <comment ref="BF29" authorId="0" shapeId="0">
      <text>
        <r>
          <rPr>
            <sz val="9"/>
            <color indexed="81"/>
            <rFont val="Segoe UI"/>
            <family val="2"/>
            <charset val="238"/>
          </rPr>
          <t>Growth rate = 142% (Threshold +/-80%)</t>
        </r>
      </text>
    </comment>
    <comment ref="L31" authorId="0" shapeId="0">
      <text>
        <r>
          <rPr>
            <sz val="9"/>
            <color indexed="81"/>
            <rFont val="Segoe UI"/>
            <family val="2"/>
            <charset val="238"/>
          </rPr>
          <t>Growth rate = 118% (Threshold +/-80%)</t>
        </r>
      </text>
    </comment>
    <comment ref="AR35" authorId="0" shapeId="0">
      <text>
        <r>
          <rPr>
            <sz val="9"/>
            <color indexed="81"/>
            <rFont val="Segoe UI"/>
            <family val="2"/>
            <charset val="238"/>
          </rPr>
          <t>Growth rate = 162% (Threshold +/-80%)</t>
        </r>
      </text>
    </comment>
    <comment ref="AD38" authorId="0" shapeId="0">
      <text>
        <r>
          <rPr>
            <sz val="9"/>
            <color indexed="81"/>
            <rFont val="Segoe UI"/>
            <family val="2"/>
            <charset val="238"/>
          </rPr>
          <t>Growth rate = 82% (Threshold +/-80%)</t>
        </r>
      </text>
    </comment>
    <comment ref="AR38" authorId="0" shapeId="0">
      <text>
        <r>
          <rPr>
            <sz val="9"/>
            <color indexed="81"/>
            <rFont val="Segoe UI"/>
            <family val="2"/>
            <charset val="238"/>
          </rPr>
          <t>Growth rate = 234% (Threshold +/-80%)</t>
        </r>
      </text>
    </comment>
    <comment ref="AR39" authorId="0" shapeId="0">
      <text>
        <r>
          <rPr>
            <sz val="9"/>
            <color indexed="81"/>
            <rFont val="Segoe UI"/>
            <family val="2"/>
            <charset val="238"/>
          </rPr>
          <t>Growth rate = 300% (Threshold +/-80%)</t>
        </r>
      </text>
    </comment>
    <comment ref="AD40" authorId="0" shapeId="0">
      <text>
        <r>
          <rPr>
            <sz val="9"/>
            <color indexed="81"/>
            <rFont val="Segoe UI"/>
            <family val="2"/>
            <charset val="238"/>
          </rPr>
          <t>Growth rate = 72% (Threshold +/-30%)</t>
        </r>
      </text>
    </comment>
    <comment ref="AR40" authorId="0" shapeId="0">
      <text>
        <r>
          <rPr>
            <sz val="9"/>
            <color indexed="81"/>
            <rFont val="Segoe UI"/>
            <family val="2"/>
            <charset val="238"/>
          </rPr>
          <t>Growth rate = 119% (Threshold +/-30%)</t>
        </r>
      </text>
    </comment>
    <comment ref="AR41" authorId="0" shapeId="0">
      <text>
        <r>
          <rPr>
            <sz val="9"/>
            <color indexed="81"/>
            <rFont val="Segoe UI"/>
            <family val="2"/>
            <charset val="238"/>
          </rPr>
          <t>Growth rate = 35% (Threshold +/-30%)</t>
        </r>
      </text>
    </comment>
    <comment ref="AT41" authorId="0" shapeId="0">
      <text>
        <r>
          <rPr>
            <sz val="9"/>
            <color indexed="81"/>
            <rFont val="Segoe UI"/>
            <family val="2"/>
            <charset val="238"/>
          </rPr>
          <t>Growth rate = 44% (Threshold +/-30%)</t>
        </r>
      </text>
    </comment>
    <comment ref="AP45" authorId="0" shapeId="0">
      <text>
        <r>
          <rPr>
            <sz val="9"/>
            <color indexed="81"/>
            <rFont val="Segoe UI"/>
            <family val="2"/>
            <charset val="238"/>
          </rPr>
          <t>Growth rate = -31% (Threshold +/-30%)</t>
        </r>
      </text>
    </comment>
    <comment ref="AR45" authorId="0" shapeId="0">
      <text>
        <r>
          <rPr>
            <sz val="9"/>
            <color indexed="81"/>
            <rFont val="Segoe UI"/>
            <family val="2"/>
            <charset val="238"/>
          </rPr>
          <t>Growth rate = -60% (Threshold +/-30%)</t>
        </r>
      </text>
    </comment>
    <comment ref="AT45" authorId="0" shapeId="0">
      <text>
        <r>
          <rPr>
            <sz val="9"/>
            <color indexed="81"/>
            <rFont val="Segoe UI"/>
            <family val="2"/>
            <charset val="238"/>
          </rPr>
          <t>Growth rate = 65% (Threshold +/-30%)</t>
        </r>
      </text>
    </comment>
    <comment ref="BF45" authorId="0" shapeId="0">
      <text>
        <r>
          <rPr>
            <sz val="9"/>
            <color indexed="81"/>
            <rFont val="Segoe UI"/>
            <family val="2"/>
            <charset val="238"/>
          </rPr>
          <t>Growth rate = 55% (Threshold +/-30%)</t>
        </r>
      </text>
    </comment>
    <comment ref="AJ91" authorId="0" shapeId="0">
      <text>
        <r>
          <rPr>
            <sz val="9"/>
            <color indexed="81"/>
            <rFont val="Segoe UI"/>
            <family val="2"/>
            <charset val="238"/>
          </rPr>
          <t>Growth rate = 31% (Threshold +/-30%)</t>
        </r>
      </text>
    </comment>
    <comment ref="AP91" authorId="0" shapeId="0">
      <text>
        <r>
          <rPr>
            <sz val="9"/>
            <color indexed="81"/>
            <rFont val="Segoe UI"/>
            <family val="2"/>
            <charset val="238"/>
          </rPr>
          <t>Growth rate = 57% (Threshold +/-30%)</t>
        </r>
      </text>
    </comment>
    <comment ref="AJ92" authorId="0" shapeId="0">
      <text>
        <r>
          <rPr>
            <sz val="9"/>
            <color indexed="81"/>
            <rFont val="Segoe UI"/>
            <family val="2"/>
            <charset val="238"/>
          </rPr>
          <t>Growth rate = 31% (Threshold +/-30%)</t>
        </r>
      </text>
    </comment>
    <comment ref="AP92" authorId="0" shapeId="0">
      <text>
        <r>
          <rPr>
            <sz val="9"/>
            <color indexed="81"/>
            <rFont val="Segoe UI"/>
            <family val="2"/>
            <charset val="238"/>
          </rPr>
          <t>Growth rate = 57% (Threshold +/-30%)</t>
        </r>
      </text>
    </comment>
  </commentList>
</comments>
</file>

<file path=xl/comments5.xml><?xml version="1.0" encoding="utf-8"?>
<comments xmlns="http://schemas.openxmlformats.org/spreadsheetml/2006/main">
  <authors>
    <author>Szemesová Janka</author>
    <author>Antonio David</author>
  </authors>
  <commentList>
    <comment ref="P11" authorId="0" shapeId="0">
      <text>
        <r>
          <rPr>
            <sz val="9"/>
            <color indexed="81"/>
            <rFont val="Segoe UI"/>
            <family val="2"/>
            <charset val="238"/>
          </rPr>
          <t>Growth rate = 684% (Threshold +/-30%)</t>
        </r>
      </text>
    </comment>
    <comment ref="X11" authorId="0" shapeId="0">
      <text>
        <r>
          <rPr>
            <sz val="9"/>
            <color indexed="81"/>
            <rFont val="Segoe UI"/>
            <family val="2"/>
            <charset val="238"/>
          </rPr>
          <t>Growth rate = 64% (Threshold +/-30%)</t>
        </r>
      </text>
    </comment>
    <comment ref="P23" authorId="0" shapeId="0">
      <text>
        <r>
          <rPr>
            <sz val="9"/>
            <color indexed="81"/>
            <rFont val="Segoe UI"/>
            <family val="2"/>
            <charset val="238"/>
          </rPr>
          <t>Growth rate = 859% (Threshold +/-80%)</t>
        </r>
      </text>
    </comment>
    <comment ref="P25" authorId="0" shapeId="0">
      <text>
        <r>
          <rPr>
            <sz val="9"/>
            <color indexed="81"/>
            <rFont val="Segoe UI"/>
            <family val="2"/>
            <charset val="238"/>
          </rPr>
          <t>Growth rate = 710% (Threshold +/-80%)</t>
        </r>
      </text>
    </comment>
    <comment ref="AJ36" authorId="0" shapeId="0">
      <text>
        <r>
          <rPr>
            <sz val="9"/>
            <color indexed="81"/>
            <rFont val="Segoe UI"/>
            <family val="2"/>
            <charset val="238"/>
          </rPr>
          <t>Growth rate = 37% (Threshold +/-30%)</t>
        </r>
      </text>
    </comment>
    <comment ref="AN36" authorId="0" shapeId="0">
      <text>
        <r>
          <rPr>
            <sz val="9"/>
            <color indexed="81"/>
            <rFont val="Segoe UI"/>
            <family val="2"/>
            <charset val="238"/>
          </rPr>
          <t>Growth rate = 32% (Threshold +/-30%)</t>
        </r>
      </text>
    </comment>
    <comment ref="AP38" authorId="0" shapeId="0">
      <text>
        <r>
          <rPr>
            <sz val="9"/>
            <color indexed="81"/>
            <rFont val="Segoe UI"/>
            <family val="2"/>
            <charset val="238"/>
          </rPr>
          <t>Growth rate = 82% (Threshold +/-80%)</t>
        </r>
      </text>
    </comment>
    <comment ref="AP39" authorId="0" shapeId="0">
      <text>
        <r>
          <rPr>
            <sz val="9"/>
            <color indexed="81"/>
            <rFont val="Segoe UI"/>
            <family val="2"/>
            <charset val="238"/>
          </rPr>
          <t>Growth rate = 84% (Threshold +/-80%)</t>
        </r>
      </text>
    </comment>
    <comment ref="AD45" authorId="0" shapeId="0">
      <text>
        <r>
          <rPr>
            <sz val="9"/>
            <color indexed="81"/>
            <rFont val="Segoe UI"/>
            <family val="2"/>
            <charset val="238"/>
          </rPr>
          <t>Growth rate = 43% (Threshold +/-30%)</t>
        </r>
      </text>
    </comment>
    <comment ref="AD46" authorId="0" shapeId="0">
      <text>
        <r>
          <rPr>
            <sz val="9"/>
            <color indexed="81"/>
            <rFont val="Segoe UI"/>
            <family val="2"/>
            <charset val="238"/>
          </rPr>
          <t>Growth rate = 290% (Threshold +/-80%)</t>
        </r>
      </text>
    </comment>
    <comment ref="Z91" authorId="0" shapeId="0">
      <text>
        <r>
          <rPr>
            <sz val="9"/>
            <color indexed="81"/>
            <rFont val="Segoe UI"/>
            <family val="2"/>
            <charset val="238"/>
          </rPr>
          <t>Growth rate = 46% (Threshold +/-30%)</t>
        </r>
      </text>
    </comment>
    <comment ref="AR91" authorId="0" shapeId="0">
      <text>
        <r>
          <rPr>
            <sz val="9"/>
            <color indexed="81"/>
            <rFont val="Segoe UI"/>
            <family val="2"/>
            <charset val="238"/>
          </rPr>
          <t>Growth rate = -37% (Threshold +/-30%)</t>
        </r>
      </text>
    </comment>
    <comment ref="AT91" authorId="0" shapeId="0">
      <text>
        <r>
          <rPr>
            <sz val="9"/>
            <color indexed="81"/>
            <rFont val="Segoe UI"/>
            <family val="2"/>
            <charset val="238"/>
          </rPr>
          <t>Growth rate = 41% (Threshold +/-30%)</t>
        </r>
      </text>
    </comment>
    <comment ref="Z93" authorId="0" shapeId="0">
      <text>
        <r>
          <rPr>
            <sz val="9"/>
            <color indexed="81"/>
            <rFont val="Segoe UI"/>
            <family val="2"/>
            <charset val="238"/>
          </rPr>
          <t>Growth rate = 46% (Threshold +/-30%)</t>
        </r>
      </text>
    </comment>
    <comment ref="AR93" authorId="0" shapeId="0">
      <text>
        <r>
          <rPr>
            <sz val="9"/>
            <color indexed="81"/>
            <rFont val="Segoe UI"/>
            <family val="2"/>
            <charset val="238"/>
          </rPr>
          <t>Growth rate = -40% (Threshold +/-30%)</t>
        </r>
      </text>
    </comment>
    <comment ref="AT93" authorId="0" shapeId="0">
      <text>
        <r>
          <rPr>
            <sz val="9"/>
            <color indexed="81"/>
            <rFont val="Segoe UI"/>
            <family val="2"/>
            <charset val="238"/>
          </rPr>
          <t>Growth rate = 44% (Threshold +/-30%)</t>
        </r>
      </text>
    </comment>
    <comment ref="AX96" authorId="0" shapeId="0">
      <text>
        <r>
          <rPr>
            <sz val="9"/>
            <color indexed="81"/>
            <rFont val="Segoe UI"/>
            <family val="2"/>
            <charset val="238"/>
          </rPr>
          <t>Reporting this cell is mandatory, not available symbol is not allowed!</t>
        </r>
      </text>
    </comment>
    <comment ref="AZ96" authorId="0" shapeId="0">
      <text>
        <r>
          <rPr>
            <sz val="9"/>
            <color indexed="81"/>
            <rFont val="Segoe UI"/>
            <family val="2"/>
            <charset val="238"/>
          </rPr>
          <t>Reporting this cell is mandatory, not available symbol is not allowed!</t>
        </r>
      </text>
    </comment>
    <comment ref="BB96" authorId="0" shapeId="0">
      <text>
        <r>
          <rPr>
            <sz val="9"/>
            <color indexed="81"/>
            <rFont val="Segoe UI"/>
            <family val="2"/>
            <charset val="238"/>
          </rPr>
          <t>Reporting this cell is mandatory, not available symbol is not allowed!</t>
        </r>
      </text>
    </comment>
    <comment ref="BD96" authorId="0" shapeId="0">
      <text>
        <r>
          <rPr>
            <sz val="9"/>
            <color indexed="81"/>
            <rFont val="Segoe UI"/>
            <family val="2"/>
            <charset val="238"/>
          </rPr>
          <t>Reporting this cell is mandatory, not available symbol is not allowed!</t>
        </r>
      </text>
    </comment>
    <comment ref="BF96" authorId="0" shapeId="0">
      <text>
        <r>
          <rPr>
            <sz val="9"/>
            <color indexed="81"/>
            <rFont val="Segoe UI"/>
            <family val="2"/>
            <charset val="238"/>
          </rPr>
          <t>Reporting this cell is mandatory, not available symbol is not allowed!</t>
        </r>
      </text>
    </comment>
    <comment ref="AX97" authorId="0" shapeId="0">
      <text>
        <r>
          <rPr>
            <sz val="9"/>
            <color indexed="81"/>
            <rFont val="Segoe UI"/>
            <family val="2"/>
            <charset val="238"/>
          </rPr>
          <t>Reporting this cell is mandatory, not available symbol is not allowed!</t>
        </r>
      </text>
    </comment>
    <comment ref="AZ97" authorId="0" shapeId="0">
      <text>
        <r>
          <rPr>
            <sz val="9"/>
            <color indexed="81"/>
            <rFont val="Segoe UI"/>
            <family val="2"/>
            <charset val="238"/>
          </rPr>
          <t>Reporting this cell is mandatory, not available symbol is not allowed!</t>
        </r>
      </text>
    </comment>
    <comment ref="BB97" authorId="0" shapeId="0">
      <text>
        <r>
          <rPr>
            <sz val="9"/>
            <color indexed="81"/>
            <rFont val="Segoe UI"/>
            <family val="2"/>
            <charset val="238"/>
          </rPr>
          <t>Reporting this cell is mandatory, not available symbol is not allowed!</t>
        </r>
      </text>
    </comment>
    <comment ref="BD97" authorId="0" shapeId="0">
      <text>
        <r>
          <rPr>
            <sz val="9"/>
            <color indexed="81"/>
            <rFont val="Segoe UI"/>
            <family val="2"/>
            <charset val="238"/>
          </rPr>
          <t>Reporting this cell is mandatory, not available symbol is not allowed!</t>
        </r>
      </text>
    </comment>
    <comment ref="BF97" authorId="0" shapeId="0">
      <text>
        <r>
          <rPr>
            <sz val="9"/>
            <color indexed="81"/>
            <rFont val="Segoe UI"/>
            <family val="2"/>
            <charset val="238"/>
          </rPr>
          <t>Reporting this cell is mandatory, not available symbol is not allowed!</t>
        </r>
      </text>
    </comment>
    <comment ref="AX98" authorId="0" shapeId="0">
      <text>
        <r>
          <rPr>
            <sz val="9"/>
            <color indexed="81"/>
            <rFont val="Segoe UI"/>
            <family val="2"/>
            <charset val="238"/>
          </rPr>
          <t>Reporting this cell is mandatory, not available symbol is not allowed!</t>
        </r>
      </text>
    </comment>
    <comment ref="AZ98" authorId="0" shapeId="0">
      <text>
        <r>
          <rPr>
            <sz val="9"/>
            <color indexed="81"/>
            <rFont val="Segoe UI"/>
            <family val="2"/>
            <charset val="238"/>
          </rPr>
          <t>Reporting this cell is mandatory, not available symbol is not allowed!</t>
        </r>
      </text>
    </comment>
    <comment ref="BB98" authorId="0" shapeId="0">
      <text>
        <r>
          <rPr>
            <sz val="9"/>
            <color indexed="81"/>
            <rFont val="Segoe UI"/>
            <family val="2"/>
            <charset val="238"/>
          </rPr>
          <t>Reporting this cell is mandatory, not available symbol is not allowed!</t>
        </r>
      </text>
    </comment>
    <comment ref="BD98" authorId="0" shapeId="0">
      <text>
        <r>
          <rPr>
            <sz val="9"/>
            <color indexed="81"/>
            <rFont val="Segoe UI"/>
            <family val="2"/>
            <charset val="238"/>
          </rPr>
          <t>Reporting this cell is mandatory, not available symbol is not allowed!</t>
        </r>
      </text>
    </comment>
    <comment ref="BF98" authorId="0" shapeId="0">
      <text>
        <r>
          <rPr>
            <sz val="9"/>
            <color indexed="81"/>
            <rFont val="Segoe UI"/>
            <family val="2"/>
            <charset val="238"/>
          </rPr>
          <t>Reporting this cell is mandatory, not available symbol is not allowed!</t>
        </r>
      </text>
    </comment>
    <comment ref="AX99" authorId="0" shapeId="0">
      <text>
        <r>
          <rPr>
            <sz val="9"/>
            <color indexed="81"/>
            <rFont val="Segoe UI"/>
            <family val="2"/>
            <charset val="238"/>
          </rPr>
          <t>Reporting this cell is mandatory, not available symbol is not allowed!</t>
        </r>
      </text>
    </comment>
    <comment ref="AZ99" authorId="0" shapeId="0">
      <text>
        <r>
          <rPr>
            <sz val="9"/>
            <color indexed="81"/>
            <rFont val="Segoe UI"/>
            <family val="2"/>
            <charset val="238"/>
          </rPr>
          <t>Reporting this cell is mandatory, not available symbol is not allowed!</t>
        </r>
      </text>
    </comment>
    <comment ref="BB99" authorId="0" shapeId="0">
      <text>
        <r>
          <rPr>
            <sz val="9"/>
            <color indexed="81"/>
            <rFont val="Segoe UI"/>
            <family val="2"/>
            <charset val="238"/>
          </rPr>
          <t>Reporting this cell is mandatory, not available symbol is not allowed!</t>
        </r>
      </text>
    </comment>
    <comment ref="BD99" authorId="0" shapeId="0">
      <text>
        <r>
          <rPr>
            <sz val="9"/>
            <color indexed="81"/>
            <rFont val="Segoe UI"/>
            <family val="2"/>
            <charset val="238"/>
          </rPr>
          <t>Reporting this cell is mandatory, not available symbol is not allowed!</t>
        </r>
      </text>
    </comment>
    <comment ref="BF99" authorId="0" shapeId="0">
      <text>
        <r>
          <rPr>
            <sz val="9"/>
            <color indexed="81"/>
            <rFont val="Segoe UI"/>
            <family val="2"/>
            <charset val="238"/>
          </rPr>
          <t>Reporting this cell is mandatory, not available symbol is not allowed!</t>
        </r>
      </text>
    </comment>
    <comment ref="AX100" authorId="0" shapeId="0">
      <text>
        <r>
          <rPr>
            <sz val="9"/>
            <color indexed="81"/>
            <rFont val="Segoe UI"/>
            <family val="2"/>
            <charset val="238"/>
          </rPr>
          <t>Reporting this cell is mandatory, not available symbol is not allowed!</t>
        </r>
      </text>
    </comment>
    <comment ref="AZ100" authorId="0" shapeId="0">
      <text>
        <r>
          <rPr>
            <sz val="9"/>
            <color indexed="81"/>
            <rFont val="Segoe UI"/>
            <family val="2"/>
            <charset val="238"/>
          </rPr>
          <t>Reporting this cell is mandatory, not available symbol is not allowed!</t>
        </r>
      </text>
    </comment>
    <comment ref="BB100" authorId="0" shapeId="0">
      <text>
        <r>
          <rPr>
            <sz val="9"/>
            <color indexed="81"/>
            <rFont val="Segoe UI"/>
            <family val="2"/>
            <charset val="238"/>
          </rPr>
          <t>Reporting this cell is mandatory, not available symbol is not allowed!</t>
        </r>
      </text>
    </comment>
    <comment ref="BD100" authorId="0" shapeId="0">
      <text>
        <r>
          <rPr>
            <sz val="9"/>
            <color indexed="81"/>
            <rFont val="Segoe UI"/>
            <family val="2"/>
            <charset val="238"/>
          </rPr>
          <t>Reporting this cell is mandatory, not available symbol is not allowed!</t>
        </r>
      </text>
    </comment>
    <comment ref="BF100" authorId="0" shapeId="0">
      <text>
        <r>
          <rPr>
            <sz val="9"/>
            <color indexed="81"/>
            <rFont val="Segoe UI"/>
            <family val="2"/>
            <charset val="238"/>
          </rPr>
          <t>Reporting this cell is mandatory, not available symbol is not allowed!</t>
        </r>
      </text>
    </comment>
    <comment ref="AX101" authorId="0" shapeId="0">
      <text>
        <r>
          <rPr>
            <sz val="9"/>
            <color indexed="81"/>
            <rFont val="Segoe UI"/>
            <family val="2"/>
            <charset val="238"/>
          </rPr>
          <t>Reporting this cell is mandatory, not available symbol is not allowed!</t>
        </r>
      </text>
    </comment>
    <comment ref="AZ101" authorId="0" shapeId="0">
      <text>
        <r>
          <rPr>
            <sz val="9"/>
            <color indexed="81"/>
            <rFont val="Segoe UI"/>
            <family val="2"/>
            <charset val="238"/>
          </rPr>
          <t>Reporting this cell is mandatory, not available symbol is not allowed!</t>
        </r>
      </text>
    </comment>
    <comment ref="BB101" authorId="0" shapeId="0">
      <text>
        <r>
          <rPr>
            <sz val="9"/>
            <color indexed="81"/>
            <rFont val="Segoe UI"/>
            <family val="2"/>
            <charset val="238"/>
          </rPr>
          <t>Reporting this cell is mandatory, not available symbol is not allowed!</t>
        </r>
      </text>
    </comment>
    <comment ref="BD101" authorId="0" shapeId="0">
      <text>
        <r>
          <rPr>
            <sz val="9"/>
            <color indexed="81"/>
            <rFont val="Segoe UI"/>
            <family val="2"/>
            <charset val="238"/>
          </rPr>
          <t>Reporting this cell is mandatory, not available symbol is not allowed!</t>
        </r>
      </text>
    </comment>
    <comment ref="BF101" authorId="0" shapeId="0">
      <text>
        <r>
          <rPr>
            <sz val="9"/>
            <color indexed="81"/>
            <rFont val="Segoe UI"/>
            <family val="2"/>
            <charset val="238"/>
          </rPr>
          <t>Reporting this cell is mandatory, not available symbol is not allowed!</t>
        </r>
      </text>
    </comment>
    <comment ref="AX102" authorId="0" shapeId="0">
      <text>
        <r>
          <rPr>
            <sz val="9"/>
            <color indexed="81"/>
            <rFont val="Segoe UI"/>
            <family val="2"/>
            <charset val="238"/>
          </rPr>
          <t>Reporting this cell is mandatory, not available symbol is not allowed!</t>
        </r>
      </text>
    </comment>
    <comment ref="AZ102" authorId="0" shapeId="0">
      <text>
        <r>
          <rPr>
            <sz val="9"/>
            <color indexed="81"/>
            <rFont val="Segoe UI"/>
            <family val="2"/>
            <charset val="238"/>
          </rPr>
          <t>Reporting this cell is mandatory, not available symbol is not allowed!</t>
        </r>
      </text>
    </comment>
    <comment ref="BB102" authorId="0" shapeId="0">
      <text>
        <r>
          <rPr>
            <sz val="9"/>
            <color indexed="81"/>
            <rFont val="Segoe UI"/>
            <family val="2"/>
            <charset val="238"/>
          </rPr>
          <t>Reporting this cell is mandatory, not available symbol is not allowed!</t>
        </r>
      </text>
    </comment>
    <comment ref="BD102" authorId="0" shapeId="0">
      <text>
        <r>
          <rPr>
            <sz val="9"/>
            <color indexed="81"/>
            <rFont val="Segoe UI"/>
            <family val="2"/>
            <charset val="238"/>
          </rPr>
          <t>Reporting this cell is mandatory, not available symbol is not allowed!</t>
        </r>
      </text>
    </comment>
    <comment ref="BF102" authorId="0" shapeId="0">
      <text>
        <r>
          <rPr>
            <sz val="9"/>
            <color indexed="81"/>
            <rFont val="Segoe UI"/>
            <family val="2"/>
            <charset val="238"/>
          </rPr>
          <t>Reporting this cell is mandatory, not available symbol is not allowed!</t>
        </r>
      </text>
    </comment>
    <comment ref="AX103" authorId="0" shapeId="0">
      <text>
        <r>
          <rPr>
            <sz val="9"/>
            <color indexed="81"/>
            <rFont val="Segoe UI"/>
            <family val="2"/>
            <charset val="238"/>
          </rPr>
          <t>Reporting this cell is mandatory, not available symbol is not allowed!</t>
        </r>
      </text>
    </comment>
    <comment ref="AZ103" authorId="0" shapeId="0">
      <text>
        <r>
          <rPr>
            <sz val="9"/>
            <color indexed="81"/>
            <rFont val="Segoe UI"/>
            <family val="2"/>
            <charset val="238"/>
          </rPr>
          <t>Reporting this cell is mandatory, not available symbol is not allowed!</t>
        </r>
      </text>
    </comment>
    <comment ref="BB103" authorId="0" shapeId="0">
      <text>
        <r>
          <rPr>
            <sz val="9"/>
            <color indexed="81"/>
            <rFont val="Segoe UI"/>
            <family val="2"/>
            <charset val="238"/>
          </rPr>
          <t>Reporting this cell is mandatory, not available symbol is not allowed!</t>
        </r>
      </text>
    </comment>
    <comment ref="BD103" authorId="0" shapeId="0">
      <text>
        <r>
          <rPr>
            <sz val="9"/>
            <color indexed="81"/>
            <rFont val="Segoe UI"/>
            <family val="2"/>
            <charset val="238"/>
          </rPr>
          <t>Reporting this cell is mandatory, not available symbol is not allowed!</t>
        </r>
      </text>
    </comment>
    <comment ref="BF103" authorId="0" shapeId="0">
      <text>
        <r>
          <rPr>
            <sz val="9"/>
            <color indexed="81"/>
            <rFont val="Segoe UI"/>
            <family val="2"/>
            <charset val="238"/>
          </rPr>
          <t>Reporting this cell is mandatory, not available symbol is not allowed!</t>
        </r>
      </text>
    </comment>
    <comment ref="AX104" authorId="0" shapeId="0">
      <text>
        <r>
          <rPr>
            <sz val="9"/>
            <color indexed="81"/>
            <rFont val="Segoe UI"/>
            <family val="2"/>
            <charset val="238"/>
          </rPr>
          <t>Reporting this cell is mandatory, not available symbol is not allowed!</t>
        </r>
      </text>
    </comment>
    <comment ref="AZ104" authorId="0" shapeId="0">
      <text>
        <r>
          <rPr>
            <sz val="9"/>
            <color indexed="81"/>
            <rFont val="Segoe UI"/>
            <family val="2"/>
            <charset val="238"/>
          </rPr>
          <t>Reporting this cell is mandatory, not available symbol is not allowed!</t>
        </r>
      </text>
    </comment>
    <comment ref="BB104" authorId="0" shapeId="0">
      <text>
        <r>
          <rPr>
            <sz val="9"/>
            <color indexed="81"/>
            <rFont val="Segoe UI"/>
            <family val="2"/>
            <charset val="238"/>
          </rPr>
          <t>Reporting this cell is mandatory, not available symbol is not allowed!</t>
        </r>
      </text>
    </comment>
    <comment ref="BD104" authorId="0" shapeId="0">
      <text>
        <r>
          <rPr>
            <sz val="9"/>
            <color indexed="81"/>
            <rFont val="Segoe UI"/>
            <family val="2"/>
            <charset val="238"/>
          </rPr>
          <t>Reporting this cell is mandatory, not available symbol is not allowed!</t>
        </r>
      </text>
    </comment>
    <comment ref="BF104" authorId="0" shapeId="0">
      <text>
        <r>
          <rPr>
            <sz val="9"/>
            <color indexed="81"/>
            <rFont val="Segoe UI"/>
            <family val="2"/>
            <charset val="238"/>
          </rPr>
          <t>Reporting this cell is mandatory, not available symbol is not allowed!</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6.xml><?xml version="1.0" encoding="utf-8"?>
<comments xmlns="http://schemas.openxmlformats.org/spreadsheetml/2006/main">
  <authors>
    <author>Szemesová Janka</author>
    <author>Antonio David</author>
  </authors>
  <commentList>
    <comment ref="Z93" authorId="0" shapeId="0">
      <text>
        <r>
          <rPr>
            <sz val="9"/>
            <color indexed="81"/>
            <rFont val="Segoe UI"/>
            <family val="2"/>
            <charset val="238"/>
          </rPr>
          <t>Growth rate = 36% (Threshold +/-30%)</t>
        </r>
      </text>
    </comment>
    <comment ref="AR93" authorId="0" shapeId="0">
      <text>
        <r>
          <rPr>
            <sz val="9"/>
            <color indexed="81"/>
            <rFont val="Segoe UI"/>
            <family val="2"/>
            <charset val="238"/>
          </rPr>
          <t>Growth rate = -39% (Threshold +/-30%)</t>
        </r>
      </text>
    </comment>
    <comment ref="AT93" authorId="0" shapeId="0">
      <text>
        <r>
          <rPr>
            <sz val="9"/>
            <color indexed="81"/>
            <rFont val="Segoe UI"/>
            <family val="2"/>
            <charset val="238"/>
          </rPr>
          <t>Growth rate = 42% (Threshold +/-30%)</t>
        </r>
      </text>
    </comment>
    <comment ref="N99" authorId="0" shapeId="0">
      <text>
        <r>
          <rPr>
            <sz val="9"/>
            <color indexed="81"/>
            <rFont val="Segoe UI"/>
            <family val="2"/>
            <charset val="238"/>
          </rPr>
          <t>Growth rate = -79% (Threshold +/-50%)</t>
        </r>
      </text>
    </comment>
    <comment ref="R99" authorId="0" shapeId="0">
      <text>
        <r>
          <rPr>
            <sz val="9"/>
            <color indexed="81"/>
            <rFont val="Segoe UI"/>
            <family val="2"/>
            <charset val="238"/>
          </rPr>
          <t>Growth rate = 100% (Threshold +/-50%)</t>
        </r>
      </text>
    </comment>
    <comment ref="AB99" authorId="0" shapeId="0">
      <text>
        <r>
          <rPr>
            <sz val="9"/>
            <color indexed="81"/>
            <rFont val="Segoe UI"/>
            <family val="2"/>
            <charset val="238"/>
          </rPr>
          <t>Growth rate = 4356% (Threshold +/-50%)</t>
        </r>
      </text>
    </comment>
    <comment ref="AT99" authorId="0" shapeId="0">
      <text>
        <r>
          <rPr>
            <sz val="9"/>
            <color indexed="81"/>
            <rFont val="Segoe UI"/>
            <family val="2"/>
            <charset val="238"/>
          </rPr>
          <t>Growth rate = 54% (Threshold +/-50%)</t>
        </r>
      </text>
    </comment>
    <comment ref="Z100" authorId="0" shapeId="0">
      <text>
        <r>
          <rPr>
            <sz val="9"/>
            <color indexed="81"/>
            <rFont val="Segoe UI"/>
            <family val="2"/>
            <charset val="238"/>
          </rPr>
          <t>Growth rate = 73% (Threshold +/-50%)</t>
        </r>
      </text>
    </comment>
    <comment ref="N103" authorId="0" shapeId="0">
      <text>
        <r>
          <rPr>
            <sz val="9"/>
            <color indexed="81"/>
            <rFont val="Segoe UI"/>
            <family val="2"/>
            <charset val="238"/>
          </rPr>
          <t>Growth rate = -79% (Threshold +/-50%)</t>
        </r>
      </text>
    </comment>
    <comment ref="R103" authorId="0" shapeId="0">
      <text>
        <r>
          <rPr>
            <sz val="9"/>
            <color indexed="81"/>
            <rFont val="Segoe UI"/>
            <family val="2"/>
            <charset val="238"/>
          </rPr>
          <t>Growth rate = 100% (Threshold +/-50%)</t>
        </r>
      </text>
    </comment>
    <comment ref="X103" authorId="0" shapeId="0">
      <text>
        <r>
          <rPr>
            <sz val="9"/>
            <color indexed="81"/>
            <rFont val="Segoe UI"/>
            <family val="2"/>
            <charset val="238"/>
          </rPr>
          <t>Growth rate = -61% (Threshold +/-50%)</t>
        </r>
      </text>
    </comment>
    <comment ref="Z103" authorId="0" shapeId="0">
      <text>
        <r>
          <rPr>
            <sz val="9"/>
            <color indexed="81"/>
            <rFont val="Segoe UI"/>
            <family val="2"/>
            <charset val="238"/>
          </rPr>
          <t>Growth rate = -92% (Threshold +/-50%)</t>
        </r>
      </text>
    </comment>
    <comment ref="AB103" authorId="0" shapeId="0">
      <text>
        <r>
          <rPr>
            <sz val="9"/>
            <color indexed="81"/>
            <rFont val="Segoe UI"/>
            <family val="2"/>
            <charset val="238"/>
          </rPr>
          <t>Growth rate = 4356% (Threshold +/-50%)</t>
        </r>
      </text>
    </comment>
    <comment ref="AN103" authorId="0" shapeId="0">
      <text>
        <r>
          <rPr>
            <sz val="9"/>
            <color indexed="81"/>
            <rFont val="Segoe UI"/>
            <family val="2"/>
            <charset val="238"/>
          </rPr>
          <t>Growth rate = -68% (Threshold +/-50%)</t>
        </r>
      </text>
    </comment>
    <comment ref="AT103" authorId="0" shapeId="0">
      <text>
        <r>
          <rPr>
            <sz val="9"/>
            <color indexed="81"/>
            <rFont val="Segoe UI"/>
            <family val="2"/>
            <charset val="238"/>
          </rPr>
          <t>Growth rate = 54%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7.xml><?xml version="1.0" encoding="utf-8"?>
<comments xmlns="http://schemas.openxmlformats.org/spreadsheetml/2006/main">
  <authors>
    <author>Szemesová Janka</author>
    <author>Antonio David</author>
  </authors>
  <commentList>
    <comment ref="AL11" authorId="0" shapeId="0">
      <text>
        <r>
          <rPr>
            <sz val="9"/>
            <color indexed="81"/>
            <rFont val="Segoe UI"/>
            <family val="2"/>
            <charset val="238"/>
          </rPr>
          <t>Growth rate = -40% (Threshold +/-30%)</t>
        </r>
      </text>
    </comment>
    <comment ref="Z100" authorId="0" shapeId="0">
      <text>
        <r>
          <rPr>
            <sz val="9"/>
            <color indexed="81"/>
            <rFont val="Segoe UI"/>
            <family val="2"/>
            <charset val="238"/>
          </rPr>
          <t>Growth rate = 70% (Threshold +/-50%)</t>
        </r>
      </text>
    </comment>
    <comment ref="BD100" authorId="0" shapeId="0">
      <text>
        <r>
          <rPr>
            <sz val="9"/>
            <color indexed="81"/>
            <rFont val="Segoe UI"/>
            <family val="2"/>
            <charset val="238"/>
          </rPr>
          <t>Growth rate = -71% (Threshold +/-50%)</t>
        </r>
      </text>
    </comment>
    <comment ref="N103" authorId="0" shapeId="0">
      <text>
        <r>
          <rPr>
            <sz val="9"/>
            <color indexed="81"/>
            <rFont val="Segoe UI"/>
            <family val="2"/>
            <charset val="238"/>
          </rPr>
          <t>Growth rate = -79% (Threshold +/-50%)</t>
        </r>
      </text>
    </comment>
    <comment ref="R103" authorId="0" shapeId="0">
      <text>
        <r>
          <rPr>
            <sz val="9"/>
            <color indexed="81"/>
            <rFont val="Segoe UI"/>
            <family val="2"/>
            <charset val="238"/>
          </rPr>
          <t>Growth rate = 100% (Threshold +/-50%)</t>
        </r>
      </text>
    </comment>
    <comment ref="X103" authorId="0" shapeId="0">
      <text>
        <r>
          <rPr>
            <sz val="9"/>
            <color indexed="81"/>
            <rFont val="Segoe UI"/>
            <family val="2"/>
            <charset val="238"/>
          </rPr>
          <t>Growth rate = -61% (Threshold +/-50%)</t>
        </r>
      </text>
    </comment>
    <comment ref="AB103" authorId="0" shapeId="0">
      <text>
        <r>
          <rPr>
            <sz val="9"/>
            <color indexed="81"/>
            <rFont val="Segoe UI"/>
            <family val="2"/>
            <charset val="238"/>
          </rPr>
          <t>Growth rate = 4356% (Threshold +/-50%)</t>
        </r>
      </text>
    </comment>
    <comment ref="AN103" authorId="0" shapeId="0">
      <text>
        <r>
          <rPr>
            <sz val="9"/>
            <color indexed="81"/>
            <rFont val="Segoe UI"/>
            <family val="2"/>
            <charset val="238"/>
          </rPr>
          <t>Growth rate = -68% (Threshold +/-50%)</t>
        </r>
      </text>
    </comment>
    <comment ref="AT103" authorId="0" shapeId="0">
      <text>
        <r>
          <rPr>
            <sz val="9"/>
            <color indexed="81"/>
            <rFont val="Segoe UI"/>
            <family val="2"/>
            <charset val="238"/>
          </rPr>
          <t>Growth rate = 54% (Threshold +/-50%)</t>
        </r>
      </text>
    </comment>
    <comment ref="Z104" authorId="0" shapeId="0">
      <text>
        <r>
          <rPr>
            <sz val="9"/>
            <color indexed="81"/>
            <rFont val="Segoe UI"/>
            <family val="2"/>
            <charset val="238"/>
          </rPr>
          <t>Growth rate = -59% (Threshold +/-50%)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8.xml><?xml version="1.0" encoding="utf-8"?>
<comments xmlns="http://schemas.openxmlformats.org/spreadsheetml/2006/main">
  <authors>
    <author>Szemesová Janka</author>
    <author>Antonio David</author>
  </authors>
  <commentList>
    <comment ref="H9" authorId="0" shapeId="0">
      <text>
        <r>
          <rPr>
            <sz val="9"/>
            <color indexed="81"/>
            <rFont val="Segoe UI"/>
            <family val="2"/>
            <charset val="238"/>
          </rPr>
          <t>Growth rate = 161% (Threshold +/-80%)</t>
        </r>
      </text>
    </comment>
    <comment ref="P9" authorId="0" shapeId="0">
      <text>
        <r>
          <rPr>
            <sz val="9"/>
            <color indexed="81"/>
            <rFont val="Segoe UI"/>
            <family val="2"/>
            <charset val="238"/>
          </rPr>
          <t>Growth rate = 104% (Threshold +/-80%)</t>
        </r>
      </text>
    </comment>
    <comment ref="H11" authorId="0" shapeId="0">
      <text>
        <r>
          <rPr>
            <sz val="9"/>
            <color indexed="81"/>
            <rFont val="Segoe UI"/>
            <family val="2"/>
            <charset val="238"/>
          </rPr>
          <t>Growth rate = 106% (Threshold +/-30%)</t>
        </r>
      </text>
    </comment>
    <comment ref="J11" authorId="0" shapeId="0">
      <text>
        <r>
          <rPr>
            <sz val="9"/>
            <color indexed="81"/>
            <rFont val="Segoe UI"/>
            <family val="2"/>
            <charset val="238"/>
          </rPr>
          <t>Growth rate = 47% (Threshold +/-30%)</t>
        </r>
      </text>
    </comment>
    <comment ref="N11" authorId="0" shapeId="0">
      <text>
        <r>
          <rPr>
            <sz val="9"/>
            <color indexed="81"/>
            <rFont val="Segoe UI"/>
            <family val="2"/>
            <charset val="238"/>
          </rPr>
          <t>Growth rate = 45% (Threshold +/-30%)</t>
        </r>
      </text>
    </comment>
    <comment ref="P11" authorId="0" shapeId="0">
      <text>
        <r>
          <rPr>
            <sz val="9"/>
            <color indexed="81"/>
            <rFont val="Segoe UI"/>
            <family val="2"/>
            <charset val="238"/>
          </rPr>
          <t>Growth rate = 32% (Threshold +/-30%)</t>
        </r>
      </text>
    </comment>
    <comment ref="N22" authorId="0" shapeId="0">
      <text>
        <r>
          <rPr>
            <sz val="9"/>
            <color indexed="81"/>
            <rFont val="Segoe UI"/>
            <family val="2"/>
            <charset val="238"/>
          </rPr>
          <t>Growth rate = 100% (Threshold +/-80%)</t>
        </r>
      </text>
    </comment>
    <comment ref="H26" authorId="0" shapeId="0">
      <text>
        <r>
          <rPr>
            <sz val="9"/>
            <color indexed="81"/>
            <rFont val="Segoe UI"/>
            <family val="2"/>
            <charset val="238"/>
          </rPr>
          <t>Growth rate = 112% (Threshold +/-80%)</t>
        </r>
      </text>
    </comment>
    <comment ref="H29" authorId="0" shapeId="0">
      <text>
        <r>
          <rPr>
            <sz val="9"/>
            <color indexed="81"/>
            <rFont val="Segoe UI"/>
            <family val="2"/>
            <charset val="238"/>
          </rPr>
          <t>Growth rate = 108% (Threshold +/-80%)</t>
        </r>
      </text>
    </comment>
    <comment ref="H37" authorId="0" shapeId="0">
      <text>
        <r>
          <rPr>
            <sz val="9"/>
            <color indexed="81"/>
            <rFont val="Segoe UI"/>
            <family val="2"/>
            <charset val="238"/>
          </rPr>
          <t>Growth rate = 121% (Threshold +/-30%)</t>
        </r>
      </text>
    </comment>
    <comment ref="J37" authorId="0" shapeId="0">
      <text>
        <r>
          <rPr>
            <sz val="9"/>
            <color indexed="81"/>
            <rFont val="Segoe UI"/>
            <family val="2"/>
            <charset val="238"/>
          </rPr>
          <t>Growth rate = 44% (Threshold +/-30%)</t>
        </r>
      </text>
    </comment>
    <comment ref="L37" authorId="0" shapeId="0">
      <text>
        <r>
          <rPr>
            <sz val="9"/>
            <color indexed="81"/>
            <rFont val="Segoe UI"/>
            <family val="2"/>
            <charset val="238"/>
          </rPr>
          <t>Growth rate = 39% (Threshold +/-30%)</t>
        </r>
      </text>
    </comment>
    <comment ref="N37" authorId="0" shapeId="0">
      <text>
        <r>
          <rPr>
            <sz val="9"/>
            <color indexed="81"/>
            <rFont val="Segoe UI"/>
            <family val="2"/>
            <charset val="238"/>
          </rPr>
          <t>Growth rate = 32% (Threshold +/-30%)</t>
        </r>
      </text>
    </comment>
    <comment ref="P37" authorId="0" shapeId="0">
      <text>
        <r>
          <rPr>
            <sz val="9"/>
            <color indexed="81"/>
            <rFont val="Segoe UI"/>
            <family val="2"/>
            <charset val="238"/>
          </rPr>
          <t>Growth rate = 38% (Threshold +/-30%)</t>
        </r>
      </text>
    </comment>
    <comment ref="R37" authorId="0" shapeId="0">
      <text>
        <r>
          <rPr>
            <sz val="9"/>
            <color indexed="81"/>
            <rFont val="Segoe UI"/>
            <family val="2"/>
            <charset val="238"/>
          </rPr>
          <t>Growth rate = 34% (Threshold +/-30%)</t>
        </r>
      </text>
    </comment>
    <comment ref="T37" authorId="0" shapeId="0">
      <text>
        <r>
          <rPr>
            <sz val="9"/>
            <color indexed="81"/>
            <rFont val="Segoe UI"/>
            <family val="2"/>
            <charset val="238"/>
          </rPr>
          <t>Growth rate = 31% (Threshold +/-30%)</t>
        </r>
      </text>
    </comment>
    <comment ref="H39" authorId="0" shapeId="0">
      <text>
        <r>
          <rPr>
            <sz val="9"/>
            <color indexed="81"/>
            <rFont val="Segoe UI"/>
            <family val="2"/>
            <charset val="238"/>
          </rPr>
          <t>Growth rate = 121% (Threshold +/-80%)</t>
        </r>
      </text>
    </comment>
    <comment ref="H46" authorId="0" shapeId="0">
      <text>
        <r>
          <rPr>
            <sz val="9"/>
            <color indexed="81"/>
            <rFont val="Segoe UI"/>
            <family val="2"/>
            <charset val="238"/>
          </rPr>
          <t>Growth rate = 123% (Threshold +/-80%)</t>
        </r>
      </text>
    </comment>
    <comment ref="N46" authorId="0" shapeId="0">
      <text>
        <r>
          <rPr>
            <sz val="9"/>
            <color indexed="81"/>
            <rFont val="Segoe UI"/>
            <family val="2"/>
            <charset val="238"/>
          </rPr>
          <t>Growth rate = 318% (Threshold +/-80%)</t>
        </r>
      </text>
    </comment>
    <comment ref="H47" authorId="0" shapeId="0">
      <text>
        <r>
          <rPr>
            <sz val="9"/>
            <color indexed="81"/>
            <rFont val="Segoe UI"/>
            <family val="2"/>
            <charset val="238"/>
          </rPr>
          <t>Growth rate = 123% (Threshold +/-80%)</t>
        </r>
      </text>
    </comment>
    <comment ref="N47" authorId="0" shapeId="0">
      <text>
        <r>
          <rPr>
            <sz val="9"/>
            <color indexed="81"/>
            <rFont val="Segoe UI"/>
            <family val="2"/>
            <charset val="238"/>
          </rPr>
          <t>Growth rate = 176% (Threshold +/-80%)</t>
        </r>
      </text>
    </comment>
    <comment ref="H91" authorId="0" shapeId="0">
      <text>
        <r>
          <rPr>
            <sz val="9"/>
            <color indexed="81"/>
            <rFont val="Segoe UI"/>
            <family val="2"/>
            <charset val="238"/>
          </rPr>
          <t>Growth rate = 112% (Threshold +/-30%)</t>
        </r>
      </text>
    </comment>
    <comment ref="J91" authorId="0" shapeId="0">
      <text>
        <r>
          <rPr>
            <sz val="9"/>
            <color indexed="81"/>
            <rFont val="Segoe UI"/>
            <family val="2"/>
            <charset val="238"/>
          </rPr>
          <t>Growth rate = 43% (Threshold +/-30%)</t>
        </r>
      </text>
    </comment>
    <comment ref="L91" authorId="0" shapeId="0">
      <text>
        <r>
          <rPr>
            <sz val="9"/>
            <color indexed="81"/>
            <rFont val="Segoe UI"/>
            <family val="2"/>
            <charset val="238"/>
          </rPr>
          <t>Growth rate = 32% (Threshold +/-30%)</t>
        </r>
      </text>
    </comment>
    <comment ref="N91" authorId="0" shapeId="0">
      <text>
        <r>
          <rPr>
            <sz val="9"/>
            <color indexed="81"/>
            <rFont val="Segoe UI"/>
            <family val="2"/>
            <charset val="238"/>
          </rPr>
          <t>Growth rate = 36% (Threshold +/-30%)</t>
        </r>
      </text>
    </comment>
    <comment ref="P91" authorId="0" shapeId="0">
      <text>
        <r>
          <rPr>
            <sz val="9"/>
            <color indexed="81"/>
            <rFont val="Segoe UI"/>
            <family val="2"/>
            <charset val="238"/>
          </rPr>
          <t>Growth rate = 42% (Threshold +/-30%)</t>
        </r>
      </text>
    </comment>
    <comment ref="R91" authorId="0" shapeId="0">
      <text>
        <r>
          <rPr>
            <sz val="9"/>
            <color indexed="81"/>
            <rFont val="Segoe UI"/>
            <family val="2"/>
            <charset val="238"/>
          </rPr>
          <t>Growth rate = 33% (Threshold +/-30%)</t>
        </r>
      </text>
    </comment>
    <comment ref="H94" authorId="0" shapeId="0">
      <text>
        <r>
          <rPr>
            <sz val="9"/>
            <color indexed="81"/>
            <rFont val="Segoe UI"/>
            <family val="2"/>
            <charset val="238"/>
          </rPr>
          <t>Growth rate = 112% (Threshold +/-30%)</t>
        </r>
      </text>
    </comment>
    <comment ref="J94" authorId="0" shapeId="0">
      <text>
        <r>
          <rPr>
            <sz val="9"/>
            <color indexed="81"/>
            <rFont val="Segoe UI"/>
            <family val="2"/>
            <charset val="238"/>
          </rPr>
          <t>Growth rate = 43% (Threshold +/-30%)</t>
        </r>
      </text>
    </comment>
    <comment ref="L94" authorId="0" shapeId="0">
      <text>
        <r>
          <rPr>
            <sz val="9"/>
            <color indexed="81"/>
            <rFont val="Segoe UI"/>
            <family val="2"/>
            <charset val="238"/>
          </rPr>
          <t>Growth rate = 32% (Threshold +/-30%)</t>
        </r>
      </text>
    </comment>
    <comment ref="N94" authorId="0" shapeId="0">
      <text>
        <r>
          <rPr>
            <sz val="9"/>
            <color indexed="81"/>
            <rFont val="Segoe UI"/>
            <family val="2"/>
            <charset val="238"/>
          </rPr>
          <t>Growth rate = 36% (Threshold +/-30%)</t>
        </r>
      </text>
    </comment>
    <comment ref="P94" authorId="0" shapeId="0">
      <text>
        <r>
          <rPr>
            <sz val="9"/>
            <color indexed="81"/>
            <rFont val="Segoe UI"/>
            <family val="2"/>
            <charset val="238"/>
          </rPr>
          <t>Growth rate = 42% (Threshold +/-30%)</t>
        </r>
      </text>
    </comment>
    <comment ref="R94" authorId="0" shapeId="0">
      <text>
        <r>
          <rPr>
            <sz val="9"/>
            <color indexed="81"/>
            <rFont val="Segoe UI"/>
            <family val="2"/>
            <charset val="238"/>
          </rPr>
          <t>Growth rate = 33% (Threshold +/-30%)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9.xml><?xml version="1.0" encoding="utf-8"?>
<comments xmlns="http://schemas.openxmlformats.org/spreadsheetml/2006/main">
  <authors>
    <author>Szemesová Janka</author>
    <author>Antonio David</author>
  </authors>
  <commentList>
    <comment ref="H11" authorId="0" shapeId="0">
      <text>
        <r>
          <rPr>
            <sz val="9"/>
            <color indexed="81"/>
            <rFont val="Segoe UI"/>
            <family val="2"/>
            <charset val="238"/>
          </rPr>
          <t>Growth rate = -69% (Threshold +/-30%)</t>
        </r>
      </text>
    </comment>
    <comment ref="N11" authorId="0" shapeId="0">
      <text>
        <r>
          <rPr>
            <sz val="9"/>
            <color indexed="81"/>
            <rFont val="Segoe UI"/>
            <family val="2"/>
            <charset val="238"/>
          </rPr>
          <t>Growth rate = -44% (Threshold +/-30%)</t>
        </r>
      </text>
    </comment>
    <comment ref="V11" authorId="0" shapeId="0">
      <text>
        <r>
          <rPr>
            <sz val="9"/>
            <color indexed="81"/>
            <rFont val="Segoe UI"/>
            <family val="2"/>
            <charset val="238"/>
          </rPr>
          <t>Growth rate = 54% (Threshold +/-30%)</t>
        </r>
      </text>
    </comment>
    <comment ref="AB11" authorId="0" shapeId="0">
      <text>
        <r>
          <rPr>
            <sz val="9"/>
            <color indexed="81"/>
            <rFont val="Segoe UI"/>
            <family val="2"/>
            <charset val="238"/>
          </rPr>
          <t>Growth rate = 76% (Threshold +/-30%)</t>
        </r>
      </text>
    </comment>
    <comment ref="AD11" authorId="0" shapeId="0">
      <text>
        <r>
          <rPr>
            <sz val="9"/>
            <color indexed="81"/>
            <rFont val="Segoe UI"/>
            <family val="2"/>
            <charset val="238"/>
          </rPr>
          <t>Growth rate = -31% (Threshold +/-30%)</t>
        </r>
      </text>
    </comment>
    <comment ref="AF11" authorId="0" shapeId="0">
      <text>
        <r>
          <rPr>
            <sz val="9"/>
            <color indexed="81"/>
            <rFont val="Segoe UI"/>
            <family val="2"/>
            <charset val="238"/>
          </rPr>
          <t>Growth rate = 45% (Threshold +/-30%)</t>
        </r>
      </text>
    </comment>
    <comment ref="AH11" authorId="0" shapeId="0">
      <text>
        <r>
          <rPr>
            <sz val="9"/>
            <color indexed="81"/>
            <rFont val="Segoe UI"/>
            <family val="2"/>
            <charset val="238"/>
          </rPr>
          <t>Growth rate = -51% (Threshold +/-30%)</t>
        </r>
      </text>
    </comment>
    <comment ref="AP11" authorId="0" shapeId="0">
      <text>
        <r>
          <rPr>
            <sz val="9"/>
            <color indexed="81"/>
            <rFont val="Segoe UI"/>
            <family val="2"/>
            <charset val="238"/>
          </rPr>
          <t>Growth rate = -62% (Threshold +/-30%)</t>
        </r>
      </text>
    </comment>
    <comment ref="AX11" authorId="0" shapeId="0">
      <text>
        <r>
          <rPr>
            <sz val="9"/>
            <color indexed="81"/>
            <rFont val="Segoe UI"/>
            <family val="2"/>
            <charset val="238"/>
          </rPr>
          <t>Growth rate = 33% (Threshold +/-30%)</t>
        </r>
      </text>
    </comment>
    <comment ref="BB11" authorId="0" shapeId="0">
      <text>
        <r>
          <rPr>
            <sz val="9"/>
            <color indexed="81"/>
            <rFont val="Segoe UI"/>
            <family val="2"/>
            <charset val="238"/>
          </rPr>
          <t>Growth rate = -33% (Threshold +/-30%)</t>
        </r>
      </text>
    </comment>
    <comment ref="V23" authorId="0" shapeId="0">
      <text>
        <r>
          <rPr>
            <sz val="9"/>
            <color indexed="81"/>
            <rFont val="Segoe UI"/>
            <family val="2"/>
            <charset val="238"/>
          </rPr>
          <t>Growth rate = 83% (Threshold +/-80%)</t>
        </r>
      </text>
    </comment>
    <comment ref="D106" authorId="1" shapeId="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sharedStrings.xml><?xml version="1.0" encoding="utf-8"?>
<sst xmlns="http://schemas.openxmlformats.org/spreadsheetml/2006/main" count="14510" uniqueCount="1626">
  <si>
    <t>'Total CO2 emissions without LUCF' as reported to UNFCCC (table 10s1)</t>
  </si>
  <si>
    <r>
      <t>Data sheet for CO</t>
    </r>
    <r>
      <rPr>
        <vertAlign val="subscript"/>
        <sz val="10"/>
        <rFont val="Arial"/>
        <family val="2"/>
      </rPr>
      <t>2</t>
    </r>
    <r>
      <rPr>
        <sz val="10"/>
        <rFont val="Arial"/>
        <family val="2"/>
      </rPr>
      <t>-emissions from biomass
[thousand tonnes]</t>
    </r>
  </si>
  <si>
    <r>
      <t>Data sheet for N</t>
    </r>
    <r>
      <rPr>
        <vertAlign val="subscript"/>
        <sz val="10"/>
        <rFont val="Arial"/>
        <family val="2"/>
      </rPr>
      <t>2</t>
    </r>
    <r>
      <rPr>
        <sz val="10"/>
        <rFont val="Arial"/>
        <family val="2"/>
      </rPr>
      <t>O-emissions
[tonnes]</t>
    </r>
  </si>
  <si>
    <r>
      <t>Data sheet for CH</t>
    </r>
    <r>
      <rPr>
        <vertAlign val="subscript"/>
        <sz val="10"/>
        <rFont val="Arial"/>
        <family val="2"/>
      </rPr>
      <t>4</t>
    </r>
    <r>
      <rPr>
        <sz val="10"/>
        <rFont val="Arial"/>
        <family val="2"/>
      </rPr>
      <t>-emissions
[tonnes]</t>
    </r>
  </si>
  <si>
    <r>
      <t>Data sheet for HFCs-emissions
[tonnes CO</t>
    </r>
    <r>
      <rPr>
        <vertAlign val="subscript"/>
        <sz val="10"/>
        <rFont val="Arial"/>
        <family val="2"/>
      </rPr>
      <t>2</t>
    </r>
    <r>
      <rPr>
        <sz val="10"/>
        <rFont val="Arial"/>
        <family val="2"/>
      </rPr>
      <t>-equivalents]</t>
    </r>
  </si>
  <si>
    <r>
      <t>Data sheet for PFCs-emissions
[tonnes CO</t>
    </r>
    <r>
      <rPr>
        <vertAlign val="subscript"/>
        <sz val="10"/>
        <rFont val="Arial"/>
        <family val="2"/>
      </rPr>
      <t>2</t>
    </r>
    <r>
      <rPr>
        <sz val="10"/>
        <rFont val="Arial"/>
        <family val="2"/>
      </rPr>
      <t>-equivalents]</t>
    </r>
  </si>
  <si>
    <r>
      <t>Data sheet for NH</t>
    </r>
    <r>
      <rPr>
        <vertAlign val="subscript"/>
        <sz val="10"/>
        <rFont val="Arial"/>
        <family val="2"/>
      </rPr>
      <t>3</t>
    </r>
    <r>
      <rPr>
        <sz val="10"/>
        <rFont val="Arial"/>
        <family val="2"/>
      </rPr>
      <t>-emissions
[tonnes]</t>
    </r>
  </si>
  <si>
    <t>Data sheet for NMVOC-emissions
[tonnes]</t>
  </si>
  <si>
    <t>HH_HEAT</t>
  </si>
  <si>
    <t>HH_OTH</t>
  </si>
  <si>
    <t>TOT_NACE_HH</t>
  </si>
  <si>
    <t>TOT_NRA</t>
  </si>
  <si>
    <t>NRA_FISH</t>
  </si>
  <si>
    <t>TOT_NRES</t>
  </si>
  <si>
    <t>ADJ_OTH</t>
  </si>
  <si>
    <t>TOT_CONV</t>
  </si>
  <si>
    <t>e)</t>
  </si>
  <si>
    <t>Forestry and logging</t>
  </si>
  <si>
    <t>A03</t>
  </si>
  <si>
    <t>Fishing and aquaculture</t>
  </si>
  <si>
    <t>C10-C12</t>
  </si>
  <si>
    <t>Manufacture of food products, beverages and tobacco
products</t>
  </si>
  <si>
    <t>Manufacture of textiles, wearing apparel and leather products</t>
  </si>
  <si>
    <t>C13-C15</t>
  </si>
  <si>
    <t>C16</t>
  </si>
  <si>
    <t>Manufacture of wood and of products of wood and cork, except furniture; manufacture of articles of straw and plaiting materials</t>
  </si>
  <si>
    <t>C17</t>
  </si>
  <si>
    <t>Manufacture of paper and paper products</t>
  </si>
  <si>
    <t>Crop and animal production, hunting and related service activities</t>
  </si>
  <si>
    <t>A_U   01-99</t>
  </si>
  <si>
    <t>HH</t>
  </si>
  <si>
    <t>HH_TRA</t>
  </si>
  <si>
    <t>PM2.5</t>
  </si>
  <si>
    <t>Emissions of sulphur dioxides by economic activity and households and bridging items between  Air Emissions Accounts totals and CLRTAP totals</t>
  </si>
  <si>
    <t>PM2.5-emissions by economic activity and households and bridging items between Air Emissions Accounts totals and CLRTAP totals</t>
  </si>
  <si>
    <t>Data sheet for PM2.5-emissions
[tonnes]</t>
  </si>
  <si>
    <t>Printing and reproduction of recorded media</t>
  </si>
  <si>
    <t>C18</t>
  </si>
  <si>
    <t>C19</t>
  </si>
  <si>
    <t>Manufacture of coke and refined petroleum products</t>
  </si>
  <si>
    <t>C20</t>
  </si>
  <si>
    <t>Manufacture of chemicals and chemical products</t>
  </si>
  <si>
    <t>C21</t>
  </si>
  <si>
    <t>Manufacture of basic pharmaceutical products and pharmaceutical preparations</t>
  </si>
  <si>
    <t>C22</t>
  </si>
  <si>
    <t>C23</t>
  </si>
  <si>
    <t>C24</t>
  </si>
  <si>
    <t>C25</t>
  </si>
  <si>
    <t>Manufacture of computer, electronic and optical products</t>
  </si>
  <si>
    <t>C26</t>
  </si>
  <si>
    <t>Manufacture of electrical equipment</t>
  </si>
  <si>
    <t>C27</t>
  </si>
  <si>
    <t>C28</t>
  </si>
  <si>
    <t>Please select your country:</t>
  </si>
  <si>
    <t>Confidential</t>
  </si>
  <si>
    <t>Break in series</t>
  </si>
  <si>
    <t>p)</t>
  </si>
  <si>
    <t>s)</t>
  </si>
  <si>
    <r>
      <t xml:space="preserve"> </t>
    </r>
    <r>
      <rPr>
        <vertAlign val="superscript"/>
        <sz val="10"/>
        <rFont val="Arial"/>
        <family val="2"/>
      </rPr>
      <t>[1]</t>
    </r>
  </si>
  <si>
    <t>D</t>
  </si>
  <si>
    <t>Manufacture of rubber and plastic products</t>
  </si>
  <si>
    <t>Manufacture of other non-metallic mineral products</t>
  </si>
  <si>
    <t xml:space="preserve"> </t>
  </si>
  <si>
    <t>Agriculture, forestry and fishing</t>
  </si>
  <si>
    <t>A</t>
  </si>
  <si>
    <t>C</t>
  </si>
  <si>
    <t>Manufacturing</t>
  </si>
  <si>
    <t>Water supply; sewerage, waste management and remediation activities</t>
  </si>
  <si>
    <t>E</t>
  </si>
  <si>
    <t>Wholesale and retail trade; repair of motor vehicles and motorcycles</t>
  </si>
  <si>
    <t>G</t>
  </si>
  <si>
    <t>Manufacture of wood, paper, printing and reproduction</t>
  </si>
  <si>
    <t>C16-C18</t>
  </si>
  <si>
    <t>Manufacture of rubber and plastic products and other non-metallic mineral products</t>
  </si>
  <si>
    <t>C22_C23</t>
  </si>
  <si>
    <t>Manufacture of basic metals and fabricated metal products, except machinery and equipment</t>
  </si>
  <si>
    <t>C24_C25</t>
  </si>
  <si>
    <t>Manufacture of motor vehicles, trailers, semi-trailers and of other transport equipment</t>
  </si>
  <si>
    <t>C29_C30</t>
  </si>
  <si>
    <t>Manufacture of furniture; jewellery, musical instruments, toys; repair and installation of machinery and equipment</t>
  </si>
  <si>
    <t>C31-C33</t>
  </si>
  <si>
    <t>Publishing, motion picture, video, television programme production; sound recording, programming and broadcasting activities</t>
  </si>
  <si>
    <t>J58-J60</t>
  </si>
  <si>
    <t>Legal and accounting activities; activities of head offices; management consultancy activities; architectural and engineering activities; technical testing and analysis</t>
  </si>
  <si>
    <t>M69-M71</t>
  </si>
  <si>
    <t>Advertising and market research; other professional, scientific and technical activities; veterinary activities</t>
  </si>
  <si>
    <t>M73-M75</t>
  </si>
  <si>
    <r>
      <t xml:space="preserve">   Bridging items</t>
    </r>
    <r>
      <rPr>
        <b/>
        <sz val="10"/>
        <rFont val="Arial"/>
        <family val="2"/>
      </rPr>
      <t xml:space="preserve">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</si>
  <si>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Transportation and storage</t>
  </si>
  <si>
    <t>H</t>
  </si>
  <si>
    <t>Information and communication</t>
  </si>
  <si>
    <t>J</t>
  </si>
  <si>
    <t>Financial and insurance activities</t>
  </si>
  <si>
    <t>K</t>
  </si>
  <si>
    <t>M</t>
  </si>
  <si>
    <t>Professional, scientific and technical activities</t>
  </si>
  <si>
    <t>N</t>
  </si>
  <si>
    <t>Administrative and support service activities</t>
  </si>
  <si>
    <t>Q</t>
  </si>
  <si>
    <t>Human health and social work activities</t>
  </si>
  <si>
    <t>R</t>
  </si>
  <si>
    <t>Arts, entertainment and recreation</t>
  </si>
  <si>
    <t>S</t>
  </si>
  <si>
    <t>Other service activities</t>
  </si>
  <si>
    <t>Data sheet for CO-emissions
[tonnes]</t>
  </si>
  <si>
    <t>Click on a cell address to be directed to the detected error</t>
  </si>
  <si>
    <t>Data sheet for PM10-emissions
[tonnes]</t>
  </si>
  <si>
    <t>Emissions of carbon dioxide from biomass by economic activity and households and bridging items between Air Emissions Accounts totals and UNFCCC totals</t>
  </si>
  <si>
    <t>Croatia</t>
  </si>
  <si>
    <t>HR</t>
  </si>
  <si>
    <t>Malta</t>
  </si>
  <si>
    <t>MT</t>
  </si>
  <si>
    <t>Iceland</t>
  </si>
  <si>
    <t>IS</t>
  </si>
  <si>
    <t>Liechtenstein</t>
  </si>
  <si>
    <t>LI</t>
  </si>
  <si>
    <t>tonnes (Mg) CO2-equivalents</t>
  </si>
  <si>
    <t>HFC</t>
  </si>
  <si>
    <t>PFC</t>
  </si>
  <si>
    <t>NOX</t>
  </si>
  <si>
    <t>Manufacture of basic metals</t>
  </si>
  <si>
    <t>Provides an overview of this electronic EXCEL workbook</t>
  </si>
  <si>
    <t>Informs about data problems of empty cells, consistency and plausibility</t>
  </si>
  <si>
    <t>In general, Air Emissions Accounts data should include CO2 emissions from biomass used as fuel. Usually, CO2 emissions from biomass are excluded from the UNFCCC totals (though reported separately). It has been decided to include two data sheets for CO2 emissions: one without emissions from biomass and one explicitly showing those from biomass. By requesting data in this way it is clear exactly if CO2 emissions are included or not in the Air Emissions Accounts data.</t>
  </si>
  <si>
    <r>
      <t>Data sheet for CO</t>
    </r>
    <r>
      <rPr>
        <vertAlign val="subscript"/>
        <sz val="10"/>
        <rFont val="Arial"/>
        <family val="2"/>
      </rPr>
      <t>2</t>
    </r>
    <r>
      <rPr>
        <sz val="10"/>
        <rFont val="Arial"/>
        <family val="2"/>
      </rPr>
      <t>-emissions (without emissions from biomass)
[thousand tonnes]</t>
    </r>
  </si>
  <si>
    <t>Pollutant</t>
  </si>
  <si>
    <t>Cells</t>
  </si>
  <si>
    <t>Error type</t>
  </si>
  <si>
    <t>Manufacture of fabricated metal products, except machinery and equipment</t>
  </si>
  <si>
    <t>Manufacture of machinery and equipment n.e.c.</t>
  </si>
  <si>
    <t>Manufacture of motor vehicles, trailers and semi-trailers</t>
  </si>
  <si>
    <t>Label</t>
  </si>
  <si>
    <t>b)</t>
  </si>
  <si>
    <t>c)</t>
  </si>
  <si>
    <t>Other</t>
  </si>
  <si>
    <t>Emissions of perfluorocarbons (PFCs, given in CO2-equivalents) by economic activity and households and bridging items between Air Emissions Accounts totals and UNFCCC totals</t>
  </si>
  <si>
    <t>Emissions of nitrogen oxides by economic activity and households and bridging items between  Air Emissions Accounts totals and CLRTAP totals</t>
  </si>
  <si>
    <t>Emissions of ammonia by economic activity and households and bridging items between Air Emissions Accounts totals and CLRTAP totals</t>
  </si>
  <si>
    <t>Emissions of non-methane volatile organic compounds by economic activity and households and bridging items between Air Emissions Accounts totals and CLRTAP totals</t>
  </si>
  <si>
    <t>Emissions of carbon monoxide by economic activity and households and bridging items between Air Emissions Accounts totals and CLRTAP totals</t>
  </si>
  <si>
    <t>PM10-emissions by economic activity and households and bridging items between Air Emissions Accounts totals and CLRTAP totals</t>
  </si>
  <si>
    <t>Air Pollutant</t>
  </si>
  <si>
    <t>Real estate activities</t>
  </si>
  <si>
    <t>Other adjustments and statistical discrepancy</t>
  </si>
  <si>
    <t>INTRODUCTION</t>
  </si>
  <si>
    <t>DE</t>
  </si>
  <si>
    <t>A01</t>
  </si>
  <si>
    <t>A02</t>
  </si>
  <si>
    <t>B</t>
  </si>
  <si>
    <t>Mining and quarrying</t>
  </si>
  <si>
    <t>Air emissions by industry</t>
  </si>
  <si>
    <t>- Transport</t>
  </si>
  <si>
    <t>- Other</t>
  </si>
  <si>
    <t>TOTAL</t>
  </si>
  <si>
    <t>Emissions of nitrous oxide by economic activity and households and bridging items between Air Emissions Accounts totals and UNFCCC totals</t>
  </si>
  <si>
    <t>Emissions of carbon dioxide (without emissions from biomass) by economic activity and households and bridging items between Air Emissions Accounts totals and UNFCCC totals</t>
  </si>
  <si>
    <t>Emissions of methane by economic activity and households and bridging items between Air Emissions Accounts totals and UNFCCC totals</t>
  </si>
  <si>
    <t>Emissions of hydrofluorocarbons (HFCs, given in CO2-equivalents) by economic activity and households and bridging items between Air Emissions Accounts totals and UNFCCC totals</t>
  </si>
  <si>
    <t>Manufacture of other transport equipment</t>
  </si>
  <si>
    <t>F</t>
  </si>
  <si>
    <t>Construction</t>
  </si>
  <si>
    <t>I</t>
  </si>
  <si>
    <t>Water transport</t>
  </si>
  <si>
    <t>Air transport</t>
  </si>
  <si>
    <t>L</t>
  </si>
  <si>
    <t>Public administration and defence; compulsory social security</t>
  </si>
  <si>
    <t>Education</t>
  </si>
  <si>
    <t>O</t>
  </si>
  <si>
    <t>less National residents abroad</t>
  </si>
  <si>
    <t>plus Non-residents on the territory</t>
  </si>
  <si>
    <t>-  National fishing vessels operating abroad</t>
  </si>
  <si>
    <t>-  Land transport</t>
  </si>
  <si>
    <t>-  Water transport</t>
  </si>
  <si>
    <t>-  Air transport</t>
  </si>
  <si>
    <t>NMVOC</t>
  </si>
  <si>
    <t>STRUCTURE OF QUESTIONNAIRE</t>
  </si>
  <si>
    <t>Sheet</t>
  </si>
  <si>
    <t>Title</t>
  </si>
  <si>
    <t>Content</t>
  </si>
  <si>
    <t>Type</t>
  </si>
  <si>
    <t>intro</t>
  </si>
  <si>
    <t>for information</t>
  </si>
  <si>
    <t>structure</t>
  </si>
  <si>
    <t>N2O</t>
  </si>
  <si>
    <t>CH4</t>
  </si>
  <si>
    <t>NOx</t>
  </si>
  <si>
    <t>Check report</t>
  </si>
  <si>
    <t>SOx</t>
  </si>
  <si>
    <t>NH3</t>
  </si>
  <si>
    <t>CO</t>
  </si>
  <si>
    <t>PM10</t>
  </si>
  <si>
    <t>Structure of questionnaire</t>
  </si>
  <si>
    <t>CO2</t>
  </si>
  <si>
    <t>Country:</t>
  </si>
  <si>
    <t>Unit</t>
  </si>
  <si>
    <t>Million National Currency</t>
  </si>
  <si>
    <t>Austria</t>
  </si>
  <si>
    <t>AT</t>
  </si>
  <si>
    <t>Belgium</t>
  </si>
  <si>
    <t>BE</t>
  </si>
  <si>
    <t>Bulgaria</t>
  </si>
  <si>
    <t>BG</t>
  </si>
  <si>
    <t>Cyprus</t>
  </si>
  <si>
    <t>CY</t>
  </si>
  <si>
    <t>CZ</t>
  </si>
  <si>
    <t>Denmark</t>
  </si>
  <si>
    <t>Estonia</t>
  </si>
  <si>
    <t>EE</t>
  </si>
  <si>
    <t>Finland</t>
  </si>
  <si>
    <t>FI</t>
  </si>
  <si>
    <t>France</t>
  </si>
  <si>
    <t>FR</t>
  </si>
  <si>
    <t>Germany</t>
  </si>
  <si>
    <t>Greece</t>
  </si>
  <si>
    <t>Hungary</t>
  </si>
  <si>
    <t>HU</t>
  </si>
  <si>
    <t>Ireland</t>
  </si>
  <si>
    <t>IE</t>
  </si>
  <si>
    <t>Italy</t>
  </si>
  <si>
    <t>IT</t>
  </si>
  <si>
    <t>Latvia</t>
  </si>
  <si>
    <t>LV</t>
  </si>
  <si>
    <t>Lithuania</t>
  </si>
  <si>
    <t>LT</t>
  </si>
  <si>
    <t>Luxembourg</t>
  </si>
  <si>
    <t>LU</t>
  </si>
  <si>
    <t>Netherlands</t>
  </si>
  <si>
    <t>NL</t>
  </si>
  <si>
    <t>Norway</t>
  </si>
  <si>
    <t>NO</t>
  </si>
  <si>
    <t>Poland</t>
  </si>
  <si>
    <t>PL</t>
  </si>
  <si>
    <t>Portugal</t>
  </si>
  <si>
    <t>PT</t>
  </si>
  <si>
    <t>Romania</t>
  </si>
  <si>
    <t>RO</t>
  </si>
  <si>
    <t>Slovak Republic</t>
  </si>
  <si>
    <t>SK</t>
  </si>
  <si>
    <t>Slovenia</t>
  </si>
  <si>
    <t>SI</t>
  </si>
  <si>
    <t>Spain</t>
  </si>
  <si>
    <t>ES</t>
  </si>
  <si>
    <t>Sweden</t>
  </si>
  <si>
    <t>SE</t>
  </si>
  <si>
    <t>Switzerland</t>
  </si>
  <si>
    <t>CH</t>
  </si>
  <si>
    <t>TR</t>
  </si>
  <si>
    <t>United Kingdom</t>
  </si>
  <si>
    <t>UK</t>
  </si>
  <si>
    <t>The eDAMIS system has been installed in the National Statistical Institutes and your local eDAMIS coordinator will give you a user-id and password.</t>
  </si>
  <si>
    <r>
      <t>'Total CO</t>
    </r>
    <r>
      <rPr>
        <b/>
        <vertAlign val="subscript"/>
        <sz val="10"/>
        <color indexed="10"/>
        <rFont val="Arial"/>
        <family val="2"/>
      </rPr>
      <t>2</t>
    </r>
    <r>
      <rPr>
        <b/>
        <sz val="10"/>
        <color indexed="10"/>
        <rFont val="Arial"/>
        <family val="2"/>
      </rPr>
      <t xml:space="preserve"> emissions without LULUCF' as reported to UNFCCC </t>
    </r>
    <r>
      <rPr>
        <sz val="10"/>
        <color indexed="10"/>
        <rFont val="Arial"/>
        <family val="2"/>
      </rPr>
      <t>(table 10s1)</t>
    </r>
  </si>
  <si>
    <t>C29</t>
  </si>
  <si>
    <t>C30</t>
  </si>
  <si>
    <t>C31_C32</t>
  </si>
  <si>
    <t>Manufacture of furniture; other manufacturing</t>
  </si>
  <si>
    <t>C33</t>
  </si>
  <si>
    <t>Repair and installation of machinery and equipment</t>
  </si>
  <si>
    <t>Electricity, gas, steam and air conditioning supply</t>
  </si>
  <si>
    <t>E36</t>
  </si>
  <si>
    <t>Water collection, treatment and supply</t>
  </si>
  <si>
    <t>E37-E39</t>
  </si>
  <si>
    <t>Sewerage, waste management, remediation activities</t>
  </si>
  <si>
    <t>G45</t>
  </si>
  <si>
    <t>Wholesale and retail trade and repair of motor vehicles and motorcycles</t>
  </si>
  <si>
    <t>G46</t>
  </si>
  <si>
    <t>Wholesale trade, except of motor vehicles and motorcycles</t>
  </si>
  <si>
    <t>G47</t>
  </si>
  <si>
    <t>Retail trade, except of motor vehicles and motorcycles</t>
  </si>
  <si>
    <t>H49</t>
  </si>
  <si>
    <t>Land transport and transport via pipelines</t>
  </si>
  <si>
    <t>H50</t>
  </si>
  <si>
    <t>H51</t>
  </si>
  <si>
    <t>H52</t>
  </si>
  <si>
    <t>Warehousing and support activities for transportation</t>
  </si>
  <si>
    <t>H53</t>
  </si>
  <si>
    <t>Postal and courier activities</t>
  </si>
  <si>
    <t>Accommodation and food service activities</t>
  </si>
  <si>
    <t>J58</t>
  </si>
  <si>
    <t>Publishing activities</t>
  </si>
  <si>
    <t>J59_J60</t>
  </si>
  <si>
    <t>Motion picture, video, television programme production; programming and broadcasting activities</t>
  </si>
  <si>
    <t>J61</t>
  </si>
  <si>
    <t>Telecommunications</t>
  </si>
  <si>
    <t>Computer programming, consultancy, and information service activities</t>
  </si>
  <si>
    <t>J62_J63</t>
  </si>
  <si>
    <t>K64</t>
  </si>
  <si>
    <t>Financial service activities, except insurance and pension funding</t>
  </si>
  <si>
    <t>Insurance, reinsurance and pension funding, except compulsory social security</t>
  </si>
  <si>
    <t>K65</t>
  </si>
  <si>
    <t>Activities auxiliary to financial services and insurance activities</t>
  </si>
  <si>
    <t>K66</t>
  </si>
  <si>
    <t>L68A</t>
  </si>
  <si>
    <t>Legal and accounting activities; activities of head offices; management consultancy activities</t>
  </si>
  <si>
    <t>M69_M70</t>
  </si>
  <si>
    <t>Architectural and engineering activities; technical testing and analysis</t>
  </si>
  <si>
    <t>M71</t>
  </si>
  <si>
    <t>M72</t>
  </si>
  <si>
    <t>Scientific research and development</t>
  </si>
  <si>
    <t>M73</t>
  </si>
  <si>
    <t>Advertising and market research</t>
  </si>
  <si>
    <t>Other professional, scientific and technical activities; veterinary activities</t>
  </si>
  <si>
    <t>M74_M75</t>
  </si>
  <si>
    <t>Rental and leasing activities</t>
  </si>
  <si>
    <t>N77</t>
  </si>
  <si>
    <t>N78</t>
  </si>
  <si>
    <t>Employment activities</t>
  </si>
  <si>
    <t>Travel agency, tour operator reservation service and related activities</t>
  </si>
  <si>
    <t>N79</t>
  </si>
  <si>
    <t>Security and investigation, service and landscape, office administrative and support activities</t>
  </si>
  <si>
    <t>N80-N82</t>
  </si>
  <si>
    <t>Q86</t>
  </si>
  <si>
    <t>Human health activities</t>
  </si>
  <si>
    <t>Residential care activities and social work activities without accommodation</t>
  </si>
  <si>
    <t>Q87_Q88</t>
  </si>
  <si>
    <t>Creative, arts and entertainment activities; libraries, archives, museums and other cultural activities; gambling and betting activities</t>
  </si>
  <si>
    <t>R90-R92</t>
  </si>
  <si>
    <t>R93</t>
  </si>
  <si>
    <t>Sports activities and amusement and recreation activities</t>
  </si>
  <si>
    <t>S94</t>
  </si>
  <si>
    <t>Activities of membership organisations</t>
  </si>
  <si>
    <t>Repair of computers and personal and household goods</t>
  </si>
  <si>
    <t>S95</t>
  </si>
  <si>
    <t>S96</t>
  </si>
  <si>
    <t>Other personal service activities</t>
  </si>
  <si>
    <t>Activities of households as employers; undifferentiated goods- and services-producing activities of households for own use</t>
  </si>
  <si>
    <t>T</t>
  </si>
  <si>
    <t>U</t>
  </si>
  <si>
    <t>Activities of extraterritorial organisations and bodies</t>
  </si>
  <si>
    <t>Biomass CO2</t>
  </si>
  <si>
    <t>DK</t>
  </si>
  <si>
    <t>P</t>
  </si>
  <si>
    <r>
      <t xml:space="preserve">CO2 </t>
    </r>
    <r>
      <rPr>
        <vertAlign val="superscript"/>
        <sz val="10"/>
        <rFont val="Arial"/>
        <family val="2"/>
      </rPr>
      <t>[1]</t>
    </r>
  </si>
  <si>
    <r>
      <t xml:space="preserve">Biomass CO2 </t>
    </r>
    <r>
      <rPr>
        <vertAlign val="superscript"/>
        <sz val="10"/>
        <rFont val="Arial"/>
        <family val="2"/>
      </rPr>
      <t>[1]</t>
    </r>
  </si>
  <si>
    <t>0_TOT_YR_SUBM</t>
  </si>
  <si>
    <r>
      <t xml:space="preserve">   Household air emissions</t>
    </r>
    <r>
      <rPr>
        <b/>
        <sz val="8"/>
        <rFont val="Arial"/>
        <family val="2"/>
      </rPr>
      <t xml:space="preserve">
                                          </t>
    </r>
    <r>
      <rPr>
        <b/>
        <sz val="10"/>
        <rFont val="Arial"/>
        <family val="2"/>
      </rPr>
      <t>Households, totals</t>
    </r>
  </si>
  <si>
    <t>Year of submission to UNFCCC</t>
  </si>
  <si>
    <t>Carbon Dioxide from biomass used as a fuel</t>
  </si>
  <si>
    <t>Nitrous oxide</t>
  </si>
  <si>
    <t>Methane</t>
  </si>
  <si>
    <t>Hydrofluorocarbons</t>
  </si>
  <si>
    <t>Perfluorocarbons</t>
  </si>
  <si>
    <t>Nitrogen oxides</t>
  </si>
  <si>
    <t>Ammonia</t>
  </si>
  <si>
    <t>Non-methane volatile organic compounds</t>
  </si>
  <si>
    <t>Carbon monoxide</t>
  </si>
  <si>
    <t>1000 tonnes (Gg)</t>
  </si>
  <si>
    <t>tonnes (Mg)</t>
  </si>
  <si>
    <t>DATAENTRY</t>
  </si>
  <si>
    <t>Correct total of parts or Error Message</t>
  </si>
  <si>
    <t>Estimated data</t>
  </si>
  <si>
    <t>1)</t>
  </si>
  <si>
    <t>2)</t>
  </si>
  <si>
    <t>3)</t>
  </si>
  <si>
    <t>4)</t>
  </si>
  <si>
    <t>5)</t>
  </si>
  <si>
    <t>6)</t>
  </si>
  <si>
    <t>7)</t>
  </si>
  <si>
    <t>8)</t>
  </si>
  <si>
    <t>9)</t>
  </si>
  <si>
    <t>10)</t>
  </si>
  <si>
    <t>11)</t>
  </si>
  <si>
    <t>12)</t>
  </si>
  <si>
    <t>13)</t>
  </si>
  <si>
    <t>14)</t>
  </si>
  <si>
    <t>15)</t>
  </si>
  <si>
    <t>16)</t>
  </si>
  <si>
    <t>17)</t>
  </si>
  <si>
    <t>18)</t>
  </si>
  <si>
    <t>19)</t>
  </si>
  <si>
    <t>20)</t>
  </si>
  <si>
    <t>Particulate matter 
(less than or equal to a nominal 10 microns)</t>
  </si>
  <si>
    <t>Particulate matter
(less than or equal to a nominal 2.5 microns)</t>
  </si>
  <si>
    <t>Pollutants</t>
  </si>
  <si>
    <t>Parent</t>
  </si>
  <si>
    <t>Equation</t>
  </si>
  <si>
    <t>X</t>
  </si>
  <si>
    <t>Total industries</t>
  </si>
  <si>
    <t>Bio CO2</t>
  </si>
  <si>
    <t>CO2_BIO</t>
  </si>
  <si>
    <t>SO2</t>
  </si>
  <si>
    <t>SOX</t>
  </si>
  <si>
    <t>PM2_5</t>
  </si>
  <si>
    <t>&lt;TAB&gt;</t>
  </si>
  <si>
    <t xml:space="preserve"> -&gt; Type &lt;TAB&gt; for tabulation</t>
  </si>
  <si>
    <t xml:space="preserve"> -&gt; Do not forget the "."</t>
  </si>
  <si>
    <t>|</t>
  </si>
  <si>
    <t xml:space="preserve"> -&gt; X to activate, empty otherwise</t>
  </si>
  <si>
    <t>Add M flag</t>
  </si>
  <si>
    <t>EL</t>
  </si>
  <si>
    <t>Serbia</t>
  </si>
  <si>
    <t>RS</t>
  </si>
  <si>
    <t>Imputed rents of owner-occupied dwellings</t>
  </si>
  <si>
    <t>Total Households</t>
  </si>
  <si>
    <t>Transport</t>
  </si>
  <si>
    <t>Heating</t>
  </si>
  <si>
    <t>Calculated Total (Industry+Household)</t>
  </si>
  <si>
    <t>ZZ</t>
  </si>
  <si>
    <t>ZZ1</t>
  </si>
  <si>
    <t>ZZ2</t>
  </si>
  <si>
    <t>ZZ3</t>
  </si>
  <si>
    <t>BIRA</t>
  </si>
  <si>
    <t>BIRA1</t>
  </si>
  <si>
    <t>BIRA2</t>
  </si>
  <si>
    <t>BIRA3</t>
  </si>
  <si>
    <t>BIRA4</t>
  </si>
  <si>
    <t>BINR</t>
  </si>
  <si>
    <t>BINR1</t>
  </si>
  <si>
    <t>BINR2</t>
  </si>
  <si>
    <t>TOTY</t>
  </si>
  <si>
    <t>TOTREP</t>
  </si>
  <si>
    <t>BISD</t>
  </si>
  <si>
    <t>BINR3</t>
  </si>
  <si>
    <t>Number of decimals shown in data tables</t>
  </si>
  <si>
    <t>Positive only</t>
  </si>
  <si>
    <t>Any value</t>
  </si>
  <si>
    <t>Year</t>
  </si>
  <si>
    <t>Calculation Method (based on number of decimals)</t>
  </si>
  <si>
    <t>SUM(ROUND(V))</t>
  </si>
  <si>
    <t>ROUND(SUM(V))</t>
  </si>
  <si>
    <t>Plausibility</t>
  </si>
  <si>
    <t>POL</t>
  </si>
  <si>
    <t>LABEL</t>
  </si>
  <si>
    <t>UNIT LABEL</t>
  </si>
  <si>
    <t>Carbon Dioxide
(without emissions from biomass used as a fuel)</t>
  </si>
  <si>
    <t>Illegal Symbol</t>
  </si>
  <si>
    <t>c)10)</t>
  </si>
  <si>
    <t>Default Value</t>
  </si>
  <si>
    <t>Default Footnote</t>
  </si>
  <si>
    <t>+  Land transport</t>
  </si>
  <si>
    <t>+ Water transport</t>
  </si>
  <si>
    <t>+  Air transport</t>
  </si>
  <si>
    <t>- Heating/cooling</t>
  </si>
  <si>
    <t>d)</t>
  </si>
  <si>
    <t>Secondary confidentiality</t>
  </si>
  <si>
    <t xml:space="preserve">Provisional </t>
  </si>
  <si>
    <t>Eurostat estimate</t>
  </si>
  <si>
    <t>NRA_LAND</t>
  </si>
  <si>
    <t>NRA_WATER</t>
  </si>
  <si>
    <t>NRA_AIR</t>
  </si>
  <si>
    <t>NRES_LAND</t>
  </si>
  <si>
    <t>NRES_WATER</t>
  </si>
  <si>
    <t>NRES_AIR</t>
  </si>
  <si>
    <t>tonnes (Mg) SO2-equivalents</t>
  </si>
  <si>
    <t>Sulphur oxides</t>
  </si>
  <si>
    <t>a)21)</t>
  </si>
  <si>
    <t>2ndConf</t>
  </si>
  <si>
    <t>3rdConf</t>
  </si>
  <si>
    <t>Consistency (Total &lt;&gt; Subtotal)</t>
  </si>
  <si>
    <t>Consistency (Total &lt;= SubTotal)</t>
  </si>
  <si>
    <t>Consistency (Sub Sectors)</t>
  </si>
  <si>
    <t>[@1]</t>
  </si>
  <si>
    <t>@1</t>
  </si>
  <si>
    <t>Consistency (Equation)</t>
  </si>
  <si>
    <t>Growth rate = @1 (Threshold +/-@2)</t>
  </si>
  <si>
    <t>Other adjustments = Total UNFCCC/CLRTAP - Total AEA + Residents abroad - Non-residents on the territory</t>
  </si>
  <si>
    <t>Plausibility issue</t>
  </si>
  <si>
    <t>Confidentiality warning</t>
  </si>
  <si>
    <t>Start Items</t>
  </si>
  <si>
    <t>Nace</t>
  </si>
  <si>
    <t>Flag Row</t>
  </si>
  <si>
    <t>Of Which</t>
  </si>
  <si>
    <t>Only Font color will be used ==&gt;</t>
  </si>
  <si>
    <t>Row</t>
  </si>
  <si>
    <t>Plausibility check</t>
  </si>
  <si>
    <t>Confidentiality</t>
  </si>
  <si>
    <t>Parameters for the row classification</t>
  </si>
  <si>
    <t>Parameters for the pollutants</t>
  </si>
  <si>
    <t>Consistency check using equations</t>
  </si>
  <si>
    <t>Parameters to export data in flat file</t>
  </si>
  <si>
    <t>Number of decimals</t>
  </si>
  <si>
    <t>Type of character accepted</t>
  </si>
  <si>
    <t>Color</t>
  </si>
  <si>
    <t>Text to be displayed</t>
  </si>
  <si>
    <t>Flat file separator</t>
  </si>
  <si>
    <t>File extension</t>
  </si>
  <si>
    <t>Text footnotes separator</t>
  </si>
  <si>
    <t>Add empty rows</t>
  </si>
  <si>
    <t>Round values</t>
  </si>
  <si>
    <t>Illegal footnote</t>
  </si>
  <si>
    <t>Confidentiality error</t>
  </si>
  <si>
    <t>Frozen row</t>
  </si>
  <si>
    <t>Of which</t>
  </si>
  <si>
    <t>0 decimals</t>
  </si>
  <si>
    <t>1 decimal</t>
  </si>
  <si>
    <t>2 decimals</t>
  </si>
  <si>
    <t>3 decimals</t>
  </si>
  <si>
    <t>Description of the issue</t>
  </si>
  <si>
    <t>Questionnaire - starting year</t>
  </si>
  <si>
    <t>Questionnaire - end year</t>
  </si>
  <si>
    <t>Number of pollutants</t>
  </si>
  <si>
    <t>Number of equations</t>
  </si>
  <si>
    <t>General parameters</t>
  </si>
  <si>
    <t>Number of fixed flags</t>
  </si>
  <si>
    <t>Number of footnotes</t>
  </si>
  <si>
    <t>Number of check types/colors</t>
  </si>
  <si>
    <t>Column for codes</t>
  </si>
  <si>
    <t>Item can have many NA sub-items</t>
  </si>
  <si>
    <t>Country label</t>
  </si>
  <si>
    <t>Country code</t>
  </si>
  <si>
    <t>Number of code list</t>
  </si>
  <si>
    <t>Start column</t>
  </si>
  <si>
    <t>Start row</t>
  </si>
  <si>
    <t>Label column</t>
  </si>
  <si>
    <t>Eurobase code</t>
  </si>
  <si>
    <t>Number of rows</t>
  </si>
  <si>
    <t>Types of data tables</t>
  </si>
  <si>
    <t>Consistency check</t>
  </si>
  <si>
    <t>Number of items</t>
  </si>
  <si>
    <t>Equations - start</t>
  </si>
  <si>
    <t>Nb of equations</t>
  </si>
  <si>
    <t>Frozen</t>
  </si>
  <si>
    <t>Type of character</t>
  </si>
  <si>
    <t>Of which: total &gt; sum(sub-totals)</t>
  </si>
  <si>
    <t>Percentage</t>
  </si>
  <si>
    <t>.txt</t>
  </si>
  <si>
    <t>Type of data table</t>
  </si>
  <si>
    <t>Row in "structure"</t>
  </si>
  <si>
    <t>Warnings</t>
  </si>
  <si>
    <t>Types of rounding</t>
  </si>
  <si>
    <t>Row to display message</t>
  </si>
  <si>
    <t>Description</t>
  </si>
  <si>
    <t xml:space="preserve">This consistency error is highlighted when all sub-items are reported and  the reported total or sub-total does not equal the sum of the sub-items and it calculates the correct total or sub-total based on the reported figures. </t>
  </si>
  <si>
    <t>This consistency error is highlighted when the total or the sub-total is reported and it is equal with the sum of the reported sub-items and one of the sub-items is 'not available'. The message is displayed in the total.</t>
  </si>
  <si>
    <t>This consistency error occurs when all figures are reported except one, which is reported as "not available". If all figures are correctly reported, the missing figure can be calculated from the remaining figures. The message is displayed in the cell where the symbol ":" is reported.</t>
  </si>
  <si>
    <t xml:space="preserve">This consistency error is highlighted when the total or the sub-total is reported and it is smaller or equal with the sum of the sub-items and several sub-items are 'not available'. </t>
  </si>
  <si>
    <t>This check is done for all footnotes and, depending on the error, one of the above five message (cell I56-I60) will be displayed.</t>
  </si>
  <si>
    <t xml:space="preserve">This confidentiality error is highlighted when only one sub-item (i.e. this highlighted one) is flagged confidential. In such a case it is recommended to flag additional sub-items (secondary confidentiality flag 'd') on the same hierarchical MF-level in order to enable displaying the total or sub-total. </t>
  </si>
  <si>
    <t xml:space="preserve">This confidentiality error is highlighted when a total or sub-total is flagged confidential although it should not because one or two sub-items are flagged confidential. In such cases it is recommended to flag additional sub-items (secondary confidentiality) in order to enable displaying the total or sub-total. Also this confidentiality error is highlighted when the c) flag is used for zero or 'not available' cells.   </t>
  </si>
  <si>
    <t>Reported total or sub-total does not equal sum of sub-items; the calculated sum of sub-items  = @1.</t>
  </si>
  <si>
    <t>The reported total or sub-total cannot be calculated as one item is 'not available'.</t>
  </si>
  <si>
    <t>Calculated value = @1.</t>
  </si>
  <si>
    <t>The reported total or sub-total cannot be calculated as more than one sub-item is indicated as 'not available'.</t>
  </si>
  <si>
    <t>Wrong footnote ending [@1].</t>
  </si>
  <si>
    <t>Display message</t>
  </si>
  <si>
    <t>Simultaneous plausibility and consistency issue.</t>
  </si>
  <si>
    <t>Default display of the footnotes.</t>
  </si>
  <si>
    <t>Annual growth</t>
  </si>
  <si>
    <t>Row for elephant</t>
  </si>
  <si>
    <t>This error occurs when a footnote is included, but there is not text in the footnote area.</t>
  </si>
  <si>
    <t>This error occurs when the footnote includes a number that does not exist in the footnote area.</t>
  </si>
  <si>
    <t>This error occurs when the footnote includes a letter that does not exist in the footnote area.</t>
  </si>
  <si>
    <t>This error occurs when the footnote does not have a parenthesis at the end.</t>
  </si>
  <si>
    <t>This error occurs when the footnote cannot be used together with what was reported in the data cell.</t>
  </si>
  <si>
    <t>This message is displayed when the equations (see column AC in this sheet) are not verified. The message to be displayed is available in column AB.</t>
  </si>
  <si>
    <t>Not evaluated.</t>
  </si>
  <si>
    <t>An error is displayed if the "of which" value is bigger than the one to be compared with (e.g. if PM2.5&gt;PM10)</t>
  </si>
  <si>
    <t>Default display for a data cell.</t>
  </si>
  <si>
    <t>This error occurs when an illegal symbol is reported.</t>
  </si>
  <si>
    <t>Share to total</t>
  </si>
  <si>
    <t>OR(OR(ROUND(SUM(#106),2)=ROUND(SUM(#95,#105) + IF(#101=":",SUM(#102:#104),SUM(#101)) - IF(#96=":",SUM(#97:#100),SUM(#96)),2), COUNTIF(#95:#105, ":")=11), COUNTIF(#106, ":")=1)</t>
  </si>
  <si>
    <t>Other Label</t>
  </si>
  <si>
    <t>6 decimals</t>
  </si>
  <si>
    <t>4 decimals</t>
  </si>
  <si>
    <t>5 decimals</t>
  </si>
  <si>
    <t>7 decimals</t>
  </si>
  <si>
    <t>Nr of decimals for consistency check</t>
  </si>
  <si>
    <t>EurobasePollutant</t>
  </si>
  <si>
    <t>Eurobase
Unit</t>
  </si>
  <si>
    <t>THS_T</t>
  </si>
  <si>
    <t>instructions</t>
  </si>
  <si>
    <t>Secondary confidentiality required under sector @1 (see 'instructions' sheet).</t>
  </si>
  <si>
    <t>Confidentiality not correctly applied (see 'instructions' sheet).</t>
  </si>
  <si>
    <t>21)</t>
  </si>
  <si>
    <t>22)</t>
  </si>
  <si>
    <t>23)</t>
  </si>
  <si>
    <t>24)</t>
  </si>
  <si>
    <t>25)</t>
  </si>
  <si>
    <t>26)</t>
  </si>
  <si>
    <t>27)</t>
  </si>
  <si>
    <t>28)</t>
  </si>
  <si>
    <t>29)</t>
  </si>
  <si>
    <t>31)</t>
  </si>
  <si>
    <t>32)</t>
  </si>
  <si>
    <t>33)</t>
  </si>
  <si>
    <t>34)</t>
  </si>
  <si>
    <t>35)</t>
  </si>
  <si>
    <t>30)</t>
  </si>
  <si>
    <t>Plausibility and consistency</t>
  </si>
  <si>
    <t>Real estate activities: L &gt;= L68A</t>
  </si>
  <si>
    <t>OR(#62=":",SUM(#62)&gt;=SUM(#63))</t>
  </si>
  <si>
    <t>Instructions for completing the AEA questionnaire and overview of the checking rules</t>
  </si>
  <si>
    <t>Provides instructions for completing the AEA questionnaire and gives an overview of the checking rules</t>
  </si>
  <si>
    <t>Deadline for returning back this electronic questionnaire is:</t>
  </si>
  <si>
    <t>Please, submit this electronic questionnaire to Eurostat using the eDAMIS reporting system. Use the following details:</t>
  </si>
  <si>
    <r>
      <t xml:space="preserve">Should you have any questions regarding data transmission do not hesitate to contact your local eDAMIS coordinator or the Eurostat eDAMIS helpdesk at: </t>
    </r>
    <r>
      <rPr>
        <b/>
        <sz val="10"/>
        <color indexed="12"/>
        <rFont val="Arial"/>
        <family val="2"/>
      </rPr>
      <t>estat-support-edamis@ec.europa.eu</t>
    </r>
    <r>
      <rPr>
        <sz val="10"/>
        <rFont val="Arial"/>
        <family val="2"/>
      </rPr>
      <t xml:space="preserve"> or call (+352) 4301 33213</t>
    </r>
  </si>
  <si>
    <r>
      <t>Who is the primary contact point for air emissions accounts in your country?</t>
    </r>
    <r>
      <rPr>
        <i/>
        <sz val="10"/>
        <rFont val="Arial"/>
        <family val="2"/>
      </rPr>
      <t xml:space="preserve"> (institution, unit, name, email, telephone)</t>
    </r>
  </si>
  <si>
    <t>Air Emissions Accounts Questionnaire</t>
  </si>
  <si>
    <t>1. INSTRUCTIONS for completing the AEA questionnaire</t>
  </si>
  <si>
    <t>The following technical instructions relate to the handling of the electronic EXCEL questionnaire.</t>
  </si>
  <si>
    <t>1.A) Getting started</t>
  </si>
  <si>
    <t>1.B) How to correctly report figures and symbols?</t>
  </si>
  <si>
    <t>5. Please report exact figures, not rounded values. The maximum number of significant figures is fifteen (default in excel).</t>
  </si>
  <si>
    <t>6. Please report positive figures. Negative figures are only accepted in the bridging item 'national residents abroad' and in 'other adjustments and statistical discrepancy'.</t>
  </si>
  <si>
    <t>7. Please report real zero ('0') if there are no emissions in the respective NACE industry.</t>
  </si>
  <si>
    <t>8. Please report colon (':') for data not available, i.e. if the volume of emissions in the given industry is not known. Note, that in such case the superior sub-total or total cannot be derived.</t>
  </si>
  <si>
    <t>There is a checking tool built in the questionnaire, please use it! To reduce the validation time, Eurostat appreciates receiving error-free questionnaires.</t>
  </si>
  <si>
    <t>2. THE BUILT-IN CHECKING TOOL</t>
  </si>
  <si>
    <t>2.A) How to use the checking tool?</t>
  </si>
  <si>
    <t>The checking macro runs automatically upon closing the questionnaire, i.e. over all data sheets. This is intended to force the checks to be done.</t>
  </si>
  <si>
    <t>The tool can also be used manually:</t>
  </si>
  <si>
    <t xml:space="preserve"> - to check individual data sheets by pressing the 'Check' button at the top of each data sheet.</t>
  </si>
  <si>
    <t xml:space="preserve"> - to check the whole questionnaire by pressing the 'Check the whole' button in the 'intro' sheet and 'structure' sheet.</t>
  </si>
  <si>
    <t xml:space="preserve"> 2.B) What is checked and how are errors/warnings displayed?</t>
  </si>
  <si>
    <t>Errors and warnings are visualised in the data sheets through cells highlighted in different colours. In addition, by hovering the mouse over the highlighted cell a comment appears with detailed explanation of the detected problem.</t>
  </si>
  <si>
    <t>Eurostat kindly asks you to address each highlighted cell. If correctly done, after the next check the highlight will disappear from the concerned cell. In case of plausibility warnings (orange cells) there are two options: If the implausibility is caused by an error, please correct it. If the value is correct, please add a footnote explaining the detected implausibility.</t>
  </si>
  <si>
    <t>- Avoid confidentiality at 1 digit NACE level;</t>
  </si>
  <si>
    <t>- Cells with zero or 'not available' cannot be confidential;</t>
  </si>
  <si>
    <t>- Ensure that the figure flagged as confidential cannot be derived through calculation.</t>
  </si>
  <si>
    <t>- Totals of one-digit NACE industries (A, B, C, etc.) mustn't vary more than 30% from one year to the next if they represent more than 10% of all industries (total A_U) of that year.</t>
  </si>
  <si>
    <t>- NACE industries A01-A03, E36-E39 and H49-H53 mustn't vary more than 80% from one year to the next if they represent more than 30% of total A, E and H respectively.</t>
  </si>
  <si>
    <t>- NACE industries C10-C33 mustn't vary more than 80% from one year to the next if they represent more than 5% of total C.</t>
  </si>
  <si>
    <t>- Other two-digit NACE industries mustn't vary more than 80% from one year to the next if they represent more than 5% of all industries (total A_U) of that year.</t>
  </si>
  <si>
    <t>- Two-digit Households positions mustn't vary more than 30% from one year to the next if they represent more than 50% of Total Households of that year.</t>
  </si>
  <si>
    <t>- Total Households mustn't vary more than 30% from one year to the next and represent more than 10% of Total Industries plus Households of that year.</t>
  </si>
  <si>
    <t>- Bridging items mustn't vary more than 50% from one year to the next if they contribute at least 50% to the superior total, i.e. to National residents abroad or National residents in the territory.</t>
  </si>
  <si>
    <r>
      <rPr>
        <b/>
        <sz val="10"/>
        <rFont val="Arial"/>
        <family val="2"/>
      </rPr>
      <t>Confidentiality check:</t>
    </r>
    <r>
      <rPr>
        <sz val="10"/>
        <rFont val="Arial"/>
        <family val="2"/>
      </rPr>
      <t xml:space="preserve"> verifies that certain confidentiality rules are applied:</t>
    </r>
  </si>
  <si>
    <r>
      <rPr>
        <b/>
        <sz val="10"/>
        <rFont val="Arial"/>
        <family val="2"/>
      </rPr>
      <t>Footnote check:</t>
    </r>
    <r>
      <rPr>
        <sz val="10"/>
        <rFont val="Arial"/>
        <family val="2"/>
      </rPr>
      <t xml:space="preserve"> verifies if footnotes are used correctly. It also verifies that a 'free text' footnote symbol has a footnote text in the yellow footnote area. Otherwise, the cell is highlighted in </t>
    </r>
    <r>
      <rPr>
        <b/>
        <sz val="10"/>
        <color rgb="FFFF0000"/>
        <rFont val="Arial"/>
        <family val="2"/>
      </rPr>
      <t>red</t>
    </r>
    <r>
      <rPr>
        <sz val="10"/>
        <rFont val="Arial"/>
        <family val="2"/>
      </rPr>
      <t>.</t>
    </r>
  </si>
  <si>
    <r>
      <t xml:space="preserve">If the above criteria are not followed, cells are highlighted in </t>
    </r>
    <r>
      <rPr>
        <b/>
        <sz val="10"/>
        <color theme="7" tint="0.39997558519241921"/>
        <rFont val="Arial"/>
        <family val="2"/>
      </rPr>
      <t>purple</t>
    </r>
    <r>
      <rPr>
        <sz val="10"/>
        <rFont val="Arial"/>
        <family val="2"/>
      </rPr>
      <t>.</t>
    </r>
  </si>
  <si>
    <r>
      <t xml:space="preserve">In case there are both consistency and plausibility issues, the cell is highlighted in </t>
    </r>
    <r>
      <rPr>
        <b/>
        <sz val="10"/>
        <color theme="9" tint="-0.249977111117893"/>
        <rFont val="Arial"/>
        <family val="2"/>
      </rPr>
      <t>orange</t>
    </r>
    <r>
      <rPr>
        <sz val="10"/>
        <rFont val="Arial"/>
        <family val="2"/>
      </rPr>
      <t xml:space="preserve"> and the value appears in </t>
    </r>
    <r>
      <rPr>
        <b/>
        <sz val="10"/>
        <color theme="3" tint="0.39997558519241921"/>
        <rFont val="Arial"/>
        <family val="2"/>
      </rPr>
      <t>blue</t>
    </r>
    <r>
      <rPr>
        <sz val="10"/>
        <rFont val="Arial"/>
        <family val="2"/>
      </rPr>
      <t>.</t>
    </r>
  </si>
  <si>
    <t>1000 tonnes (Gg)|'''CO2 from biomass' as reported to UNFCCC (table 10s2: memo item)</t>
  </si>
  <si>
    <t>tonnes (Mg)|'''National total for the entire territory' as reported to CLRTAP (Annex 1)</t>
  </si>
  <si>
    <t>tonnes (Mg) SO2-equivalents|'''National total for the entire territory' as reported to CLRTAP (Annex 1)</t>
  </si>
  <si>
    <t>'CO2 from biomass' as reported to UNFCCC (table 10s2: memo item)</t>
  </si>
  <si>
    <t>'National total for the entire territory' as reported to CLRTAP (Annex 1)</t>
  </si>
  <si>
    <t>Emissions of sulphur hexafluorids (SF6) and nitrogen trifluoride (NF3) (given in CO2-equivalents) by economic activity and households and bridging items between Air Emissions Accounts totals and UNFCCC totals</t>
  </si>
  <si>
    <r>
      <t>Data sheet for SF6 and NF3-emissions
[tonnes CO</t>
    </r>
    <r>
      <rPr>
        <vertAlign val="subscript"/>
        <sz val="10"/>
        <rFont val="Arial"/>
        <family val="2"/>
      </rPr>
      <t>2</t>
    </r>
    <r>
      <rPr>
        <sz val="10"/>
        <rFont val="Arial"/>
        <family val="2"/>
      </rPr>
      <t>-equivalents]</t>
    </r>
  </si>
  <si>
    <t xml:space="preserve">Manual for Air Emissions Accounts, 2015 edition', available here: </t>
  </si>
  <si>
    <t>http://ec.europa.eu/eurostat/web/environment/methodology</t>
  </si>
  <si>
    <t>Questionnaire code</t>
  </si>
  <si>
    <t>1000 tonnes (Gg)|'''Total CO2 equivalent emissions, including indirect CO2,  without land use, land-use change and forestry' (as reported to UNFCCC table 10s2)</t>
  </si>
  <si>
    <t>tonnes (Mg)|'''Total CH4 emissions without CH4 from LULUCF (as reported to UNFCCC table 10s3)</t>
  </si>
  <si>
    <t>tonnes (Mg) CO2-equivalents|'''Emissions of HFCs (as reported to UNFCCC table 10s5)</t>
  </si>
  <si>
    <t>tonnes (Mg) CO2-equivalents|'''Emissions of PFCs (as reported to UNFCCC table 10s5)</t>
  </si>
  <si>
    <t>tonnes (Mg) CO2-equivalents|'''Emissions of SF6 and NF3 (as reported to UNFCCC table 10s5)</t>
  </si>
  <si>
    <t>'Total CO2 equivalent emissions, including indirect CO2,  without land use, land-use change and forestry' (as reported to UNFCCC table 10s2)</t>
  </si>
  <si>
    <t>'Total direct N2O emissions without N2O from LULUCF (as reported to UNFCCC table 10s4)</t>
  </si>
  <si>
    <t>'Total CH4 emissions without CH4 from LULUCF (as reported to UNFCCC table 10s3)</t>
  </si>
  <si>
    <t>'Emissions of HFCs (as reported to UNFCCC table 10s5)</t>
  </si>
  <si>
    <t>'Emissions of PFCs (as reported to UNFCCC table 10s5)</t>
  </si>
  <si>
    <t>'Emissions of SF6 and NF3 (as reported to UNFCCC table 10s5)</t>
  </si>
  <si>
    <r>
      <t xml:space="preserve">This consistency error is highlighted when the total or the sub-total is reported and it is equal to the sum of the sub-items, while several sub-items are 'not available'.
</t>
    </r>
    <r>
      <rPr>
        <b/>
        <sz val="9"/>
        <color theme="1"/>
        <rFont val="Calibri"/>
        <family val="2"/>
        <scheme val="minor"/>
      </rPr>
      <t>Currently activated; in order to deactivate this check, add an "x" to cell C15 in this parameter sheet.</t>
    </r>
  </si>
  <si>
    <t>tonnes (Mg) NO2-equivalents</t>
  </si>
  <si>
    <r>
      <t>Data sheet for NOx-emissions
[tonnes NO2-equivalents</t>
    </r>
    <r>
      <rPr>
        <sz val="10"/>
        <rFont val="Arial"/>
        <family val="2"/>
      </rPr>
      <t>]</t>
    </r>
  </si>
  <si>
    <t>tonnes (Mg)|'''Total direct N2O emissions without N2O from LULUCF (as reported to UNFCCC table 10s4)</t>
  </si>
  <si>
    <t>tonnes (Mg) NO2-equivalents|'''National total for the entire territory' as reported to CLRTAP (Annex 1)</t>
  </si>
  <si>
    <t>Data sheet for SO2-emissions
[tonnes SO2-equivalents]</t>
  </si>
  <si>
    <t>The reported total is equal to the sum-of the sub-items and more of the sub-items are 'not available'.</t>
  </si>
  <si>
    <t>SF6_NF3</t>
  </si>
  <si>
    <t>Sulphur hexafluoride and nitrogen trifluoride</t>
  </si>
  <si>
    <t xml:space="preserve">not used </t>
  </si>
  <si>
    <t>updated</t>
  </si>
  <si>
    <t>NF3_SF6</t>
  </si>
  <si>
    <t>TCO2E</t>
  </si>
  <si>
    <t>TNO2E</t>
  </si>
  <si>
    <t>TSO2E</t>
  </si>
  <si>
    <t>Czechia</t>
  </si>
  <si>
    <t xml:space="preserve">Albania </t>
  </si>
  <si>
    <t xml:space="preserve">AL </t>
  </si>
  <si>
    <t>BA</t>
  </si>
  <si>
    <t>North Macedonia</t>
  </si>
  <si>
    <t>MK</t>
  </si>
  <si>
    <t>Parameters_SDMX_Converter</t>
  </si>
  <si>
    <t>Parameter Sheet</t>
  </si>
  <si>
    <t>Data Sheet</t>
  </si>
  <si>
    <t>1/1</t>
  </si>
  <si>
    <t>OBS_LEVEL</t>
  </si>
  <si>
    <t>ATT</t>
  </si>
  <si>
    <t>COMMENT_OBS</t>
  </si>
  <si>
    <t>CQ5</t>
  </si>
  <si>
    <t>CELL</t>
  </si>
  <si>
    <t>DIM</t>
  </si>
  <si>
    <t>UNIT_MULT</t>
  </si>
  <si>
    <t>1/2</t>
  </si>
  <si>
    <t>CONF_STATUS</t>
  </si>
  <si>
    <t>1/6</t>
  </si>
  <si>
    <t>OBS_STATUS_4</t>
  </si>
  <si>
    <t>1/5</t>
  </si>
  <si>
    <t>OBS_STATUS_3</t>
  </si>
  <si>
    <t>1/4</t>
  </si>
  <si>
    <t>OBS_STATUS_2</t>
  </si>
  <si>
    <t>1/3</t>
  </si>
  <si>
    <t>OBS_STATUS_1</t>
  </si>
  <si>
    <t>4</t>
  </si>
  <si>
    <t>ROW</t>
  </si>
  <si>
    <t>TIME_PERIOD</t>
  </si>
  <si>
    <t>CS5</t>
  </si>
  <si>
    <t>SECTOR</t>
  </si>
  <si>
    <t>CR5</t>
  </si>
  <si>
    <t>PRODUCT</t>
  </si>
  <si>
    <t>CP5</t>
  </si>
  <si>
    <t>UNIT_MEASURE</t>
  </si>
  <si>
    <t>CO5</t>
  </si>
  <si>
    <t>STO</t>
  </si>
  <si>
    <t>CN5</t>
  </si>
  <si>
    <t>AIRPOL</t>
  </si>
  <si>
    <t>true</t>
  </si>
  <si>
    <t>SkipIncompleteKeys</t>
  </si>
  <si>
    <t>CM</t>
  </si>
  <si>
    <t>COLUMN</t>
  </si>
  <si>
    <t>BRIDGE_ITEMS</t>
  </si>
  <si>
    <t>:</t>
  </si>
  <si>
    <t>MissingObservationCharacter</t>
  </si>
  <si>
    <t>CL</t>
  </si>
  <si>
    <t>INTERACTORS</t>
  </si>
  <si>
    <t>null</t>
  </si>
  <si>
    <t>DefaultValue</t>
  </si>
  <si>
    <t>CK5</t>
  </si>
  <si>
    <t>COUNTERPART_AREA</t>
  </si>
  <si>
    <t>)</t>
  </si>
  <si>
    <t>ConceptSeparator</t>
  </si>
  <si>
    <t>EC</t>
  </si>
  <si>
    <t>FIX</t>
  </si>
  <si>
    <t>ACCOUNTING_ENTRY</t>
  </si>
  <si>
    <t>SkipObservationWithValue</t>
  </si>
  <si>
    <t>CJ5</t>
  </si>
  <si>
    <t>DEMAND_PROD</t>
  </si>
  <si>
    <t>Transcoding</t>
  </si>
  <si>
    <t>TranscodingSheet</t>
  </si>
  <si>
    <t>D1</t>
  </si>
  <si>
    <t>REF_AREA</t>
  </si>
  <si>
    <t>AV106</t>
  </si>
  <si>
    <t>DataEnd</t>
  </si>
  <si>
    <t>FREQ</t>
  </si>
  <si>
    <t>F5</t>
  </si>
  <si>
    <t>DataStart</t>
  </si>
  <si>
    <t>Position</t>
  </si>
  <si>
    <t>PosType</t>
  </si>
  <si>
    <t>Element</t>
  </si>
  <si>
    <t>d</t>
  </si>
  <si>
    <t>c</t>
  </si>
  <si>
    <t>p</t>
  </si>
  <si>
    <t>e</t>
  </si>
  <si>
    <t>b</t>
  </si>
  <si>
    <t>Value</t>
  </si>
  <si>
    <t>Dimension</t>
  </si>
  <si>
    <t>Text</t>
  </si>
  <si>
    <t>Country :</t>
  </si>
  <si>
    <t>Type:</t>
  </si>
  <si>
    <t>Content:</t>
  </si>
  <si>
    <t>Footnotes (associating symbols to text)</t>
  </si>
  <si>
    <t>List of footnotes</t>
  </si>
  <si>
    <t>footnote symbol</t>
  </si>
  <si>
    <t>footnote text associated to symbol</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</si>
  <si>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</si>
  <si>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</si>
  <si>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</si>
  <si>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</si>
  <si>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</si>
  <si>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</si>
  <si>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</si>
  <si>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</si>
  <si>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</si>
  <si>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</si>
  <si>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</si>
  <si>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</si>
  <si>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</si>
  <si>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</si>
  <si>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</si>
  <si>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</si>
  <si>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</si>
  <si>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</si>
  <si>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</si>
  <si>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</si>
  <si>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</si>
  <si>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</si>
  <si>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</si>
  <si>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</si>
  <si>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</si>
  <si>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</si>
  <si>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</si>
  <si>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</si>
  <si>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</si>
  <si>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</si>
  <si>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</si>
  <si>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</si>
  <si>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</si>
  <si>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</si>
  <si>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</si>
  <si>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</si>
  <si>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</si>
  <si>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</si>
  <si>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</si>
  <si>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</si>
  <si>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</si>
  <si>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</si>
  <si>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</si>
  <si>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</si>
  <si>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</si>
  <si>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</si>
  <si>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</si>
  <si>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</si>
  <si>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</si>
  <si>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</si>
  <si>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</si>
  <si>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</si>
  <si>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</si>
  <si>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</si>
  <si>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</si>
  <si>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</si>
  <si>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</si>
  <si>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</si>
  <si>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</si>
  <si>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</si>
  <si>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</si>
  <si>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</si>
  <si>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</si>
  <si>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</si>
  <si>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Disable Plausibility on Footnotes</t>
  </si>
  <si>
    <t>Yes</t>
  </si>
  <si>
    <t>Flags and Footnotes Coding System</t>
  </si>
  <si>
    <t>Code</t>
  </si>
  <si>
    <t>Semantic</t>
  </si>
  <si>
    <t>Request Value</t>
  </si>
  <si>
    <t>Disable Plausibility</t>
  </si>
  <si>
    <t>Standard</t>
  </si>
  <si>
    <t>No</t>
  </si>
  <si>
    <t>Provisional</t>
  </si>
  <si>
    <t>s</t>
  </si>
  <si>
    <t>Eurostat</t>
  </si>
  <si>
    <t>Flags</t>
  </si>
  <si>
    <t>Plausibility with Footnote</t>
  </si>
  <si>
    <t>Flags Mode</t>
  </si>
  <si>
    <t>SDMX Flags</t>
  </si>
  <si>
    <t>Please insert footnote texts for each footnote symbol you use in the pollutants' tables</t>
  </si>
  <si>
    <t>Year of submission to CLRTAP</t>
  </si>
  <si>
    <t>4. Figures have to be reported in the white cells of the data sheets.</t>
  </si>
  <si>
    <t>Mandatory starting year</t>
  </si>
  <si>
    <t>Mandatory end year</t>
  </si>
  <si>
    <t>Mandatory</t>
  </si>
  <si>
    <t>Mandatory Cell</t>
  </si>
  <si>
    <t xml:space="preserve">Symbol </t>
  </si>
  <si>
    <t xml:space="preserve">Label </t>
  </si>
  <si>
    <t xml:space="preserve">Meaning </t>
  </si>
  <si>
    <t>Break in time series</t>
  </si>
  <si>
    <t xml:space="preserve">Position </t>
  </si>
  <si>
    <t xml:space="preserve">Footnote type </t>
  </si>
  <si>
    <t>What to do if  'empty'</t>
  </si>
  <si>
    <t>A right bracket without number must be set in case pre-defined symbols should follow.</t>
  </si>
  <si>
    <t>A right bracket without letter must be set in case further pre-defined symbols should follow.</t>
  </si>
  <si>
    <t>No brackets to be set.</t>
  </si>
  <si>
    <t>Example</t>
  </si>
  <si>
    <t>Meaning</t>
  </si>
  <si>
    <t xml:space="preserve">No. </t>
  </si>
  <si>
    <t>Symbols</t>
  </si>
  <si>
    <r>
      <t>1</t>
    </r>
    <r>
      <rPr>
        <b/>
        <vertAlign val="superscript"/>
        <sz val="10"/>
        <rFont val="Arial"/>
        <family val="2"/>
      </rPr>
      <t xml:space="preserve">st </t>
    </r>
    <r>
      <rPr>
        <b/>
        <sz val="10"/>
        <rFont val="Arial"/>
        <family val="2"/>
      </rPr>
      <t>position 'free text'</t>
    </r>
  </si>
  <si>
    <r>
      <t>2</t>
    </r>
    <r>
      <rPr>
        <b/>
        <vertAlign val="superscript"/>
        <sz val="10"/>
        <rFont val="Arial"/>
        <family val="2"/>
      </rPr>
      <t>nd</t>
    </r>
    <r>
      <rPr>
        <b/>
        <sz val="10"/>
        <rFont val="Arial"/>
        <family val="2"/>
      </rPr>
      <t xml:space="preserve"> position confidentiality</t>
    </r>
  </si>
  <si>
    <r>
      <t>3</t>
    </r>
    <r>
      <rPr>
        <b/>
        <vertAlign val="superscript"/>
        <sz val="10"/>
        <rFont val="Arial"/>
        <family val="2"/>
      </rPr>
      <t>rd</t>
    </r>
    <r>
      <rPr>
        <b/>
        <sz val="10"/>
        <rFont val="Arial"/>
        <family val="2"/>
      </rPr>
      <t xml:space="preserve"> &amp; more position</t>
    </r>
  </si>
  <si>
    <t xml:space="preserve">Free text' footnote is given in separate sheet </t>
  </si>
  <si>
    <t xml:space="preserve">empty </t>
  </si>
  <si>
    <t>empty</t>
  </si>
  <si>
    <t>1)d)</t>
  </si>
  <si>
    <t>Secondary' confidentiality</t>
  </si>
  <si>
    <t>1)c)p)</t>
  </si>
  <si>
    <t>Free text' footnote is given in separate sheet</t>
  </si>
  <si>
    <t>Primary' confidentiality'</t>
  </si>
  <si>
    <t>Provisional value</t>
  </si>
  <si>
    <t>1)c)b)p)</t>
  </si>
  <si>
    <t>Primary' confidentiality</t>
  </si>
  <si>
    <t>Break in series and provisional value</t>
  </si>
  <si>
    <t>1))b)</t>
  </si>
  <si>
    <t>))b)p)</t>
  </si>
  <si>
    <t>)c)p)</t>
  </si>
  <si>
    <t>)d)b)p)</t>
  </si>
  <si>
    <t>)d)</t>
  </si>
  <si>
    <t>))b)</t>
  </si>
  <si>
    <t>How to report footnotes?</t>
  </si>
  <si>
    <t xml:space="preserve">In this questionnaire reporting of footnotes includes two components: 	</t>
  </si>
  <si>
    <r>
      <t xml:space="preserve">(1) a </t>
    </r>
    <r>
      <rPr>
        <b/>
        <i/>
        <sz val="10"/>
        <color theme="1"/>
        <rFont val="Arial"/>
        <family val="2"/>
      </rPr>
      <t>footnote symbol</t>
    </r>
    <r>
      <rPr>
        <sz val="10"/>
        <color theme="1"/>
        <rFont val="Arial"/>
        <family val="2"/>
      </rPr>
      <t xml:space="preserve"> reported in the data sheet next to a reported value, and</t>
    </r>
  </si>
  <si>
    <t>(2) a footnote content associated with the symbol, displayed in the sheet entitled 'footnote_list'</t>
  </si>
  <si>
    <r>
      <rPr>
        <b/>
        <i/>
        <sz val="10"/>
        <rFont val="Arial"/>
        <family val="2"/>
      </rPr>
      <t>Footnote symbols</t>
    </r>
    <r>
      <rPr>
        <sz val="10"/>
        <rFont val="Arial"/>
        <family val="2"/>
      </rPr>
      <t xml:space="preserve"> are reported in the so-called </t>
    </r>
    <r>
      <rPr>
        <b/>
        <i/>
        <sz val="10"/>
        <rFont val="Arial"/>
        <family val="2"/>
      </rPr>
      <t>footnote-symbol-cell</t>
    </r>
    <r>
      <rPr>
        <sz val="10"/>
        <rFont val="Arial"/>
        <family val="2"/>
      </rPr>
      <t xml:space="preserve">, i.e. yellow cells next to the white value cells. </t>
    </r>
  </si>
  <si>
    <r>
      <t xml:space="preserve">There are two types of footnote symbols – letters with a closing bracket for </t>
    </r>
    <r>
      <rPr>
        <b/>
        <i/>
        <sz val="10"/>
        <rFont val="Arial"/>
        <family val="2"/>
      </rPr>
      <t>pre-defined footnotes</t>
    </r>
    <r>
      <rPr>
        <sz val="10"/>
        <rFont val="Arial"/>
        <family val="2"/>
      </rPr>
      <t xml:space="preserve"> (e.g. ‘</t>
    </r>
    <r>
      <rPr>
        <sz val="10"/>
        <color rgb="FFFF0000"/>
        <rFont val="Arial"/>
        <family val="2"/>
      </rPr>
      <t>p)</t>
    </r>
    <r>
      <rPr>
        <sz val="10"/>
        <rFont val="Arial"/>
        <family val="2"/>
      </rPr>
      <t xml:space="preserve">’) and numbers with a closing bracket for </t>
    </r>
    <r>
      <rPr>
        <b/>
        <i/>
        <sz val="10"/>
        <rFont val="Arial"/>
        <family val="2"/>
      </rPr>
      <t>'free text' footnotes</t>
    </r>
    <r>
      <rPr>
        <sz val="10"/>
        <rFont val="Arial"/>
        <family val="2"/>
      </rPr>
      <t xml:space="preserve"> (e.g. ‘</t>
    </r>
    <r>
      <rPr>
        <sz val="10"/>
        <color rgb="FFFF0000"/>
        <rFont val="Arial"/>
        <family val="2"/>
      </rPr>
      <t>2)</t>
    </r>
    <r>
      <rPr>
        <sz val="10"/>
        <rFont val="Arial"/>
        <family val="2"/>
      </rPr>
      <t>’).</t>
    </r>
  </si>
  <si>
    <t>Pre-defined footnotes with standard meanings</t>
  </si>
  <si>
    <t>The following table shows the letter-symbols, labels and meanings of 'pre-defined footnotes' that users may employ in this questionnaire.</t>
  </si>
  <si>
    <t>Free text' footnotes</t>
  </si>
  <si>
    <t xml:space="preserve">A 'free text' footnote is used for any meaning beyond the pre-defined footnotes. </t>
  </si>
  <si>
    <r>
      <t>The symbol for 'free text' footnotes are numbers followed by a closing bracket (e.g. '</t>
    </r>
    <r>
      <rPr>
        <sz val="10"/>
        <color rgb="FFFF0000"/>
        <rFont val="Arial"/>
        <family val="2"/>
      </rPr>
      <t>1)</t>
    </r>
    <r>
      <rPr>
        <sz val="10"/>
        <rFont val="Arial"/>
        <family val="2"/>
      </rPr>
      <t>').</t>
    </r>
  </si>
  <si>
    <t>The content of 'free text' footnotes must be specified by the user in the sheet 'footnote_list'.</t>
  </si>
  <si>
    <t xml:space="preserve">Note that one and only one 'free text' footnote symbol can be associated to a reported value (data point). </t>
  </si>
  <si>
    <t>Specific order of footnote symbols must be respected!</t>
  </si>
  <si>
    <t xml:space="preserve">It is possible to associate more than one footnote to a value-cell (data point). </t>
  </si>
  <si>
    <r>
      <t xml:space="preserve">In case of multiple footnote symbols, </t>
    </r>
    <r>
      <rPr>
        <b/>
        <sz val="10"/>
        <rFont val="Arial"/>
        <family val="2"/>
      </rPr>
      <t>a specific order must be followed</t>
    </r>
    <r>
      <rPr>
        <sz val="10"/>
        <rFont val="Arial"/>
        <family val="2"/>
      </rPr>
      <t xml:space="preserve">!	</t>
    </r>
  </si>
  <si>
    <r>
      <rPr>
        <u/>
        <sz val="10"/>
        <rFont val="Arial"/>
        <family val="2"/>
      </rPr>
      <t>1</t>
    </r>
    <r>
      <rPr>
        <u/>
        <vertAlign val="superscript"/>
        <sz val="10"/>
        <rFont val="Arial"/>
        <family val="2"/>
      </rPr>
      <t>st</t>
    </r>
    <r>
      <rPr>
        <u/>
        <sz val="10"/>
        <rFont val="Arial"/>
        <family val="2"/>
      </rPr>
      <t xml:space="preserve"> position</t>
    </r>
    <r>
      <rPr>
        <sz val="10"/>
        <rFont val="Arial"/>
        <family val="2"/>
      </rPr>
      <t xml:space="preserve"> - First must come the </t>
    </r>
    <r>
      <rPr>
        <b/>
        <i/>
        <sz val="10"/>
        <rFont val="Arial"/>
        <family val="2"/>
      </rPr>
      <t>'free text' footnote symbol</t>
    </r>
    <r>
      <rPr>
        <sz val="10"/>
        <rFont val="Arial"/>
        <family val="2"/>
      </rPr>
      <t>. The first position is always reserved for this! You must put a bracket even if you do not have any 'free text' footnote in case of further pre-defined footnote symbols should follow.</t>
    </r>
  </si>
  <si>
    <r>
      <rPr>
        <u/>
        <sz val="10"/>
        <rFont val="Arial"/>
        <family val="2"/>
      </rPr>
      <t>2</t>
    </r>
    <r>
      <rPr>
        <u/>
        <vertAlign val="superscript"/>
        <sz val="10"/>
        <rFont val="Arial"/>
        <family val="2"/>
      </rPr>
      <t>nd</t>
    </r>
    <r>
      <rPr>
        <u/>
        <sz val="10"/>
        <rFont val="Arial"/>
        <family val="2"/>
      </rPr>
      <t xml:space="preserve"> position</t>
    </r>
    <r>
      <rPr>
        <sz val="10"/>
        <rFont val="Arial"/>
        <family val="2"/>
      </rPr>
      <t xml:space="preserve"> - Secondly, </t>
    </r>
    <r>
      <rPr>
        <b/>
        <i/>
        <sz val="10"/>
        <rFont val="Arial"/>
        <family val="2"/>
      </rPr>
      <t>footnote symbol for confidentiality</t>
    </r>
    <r>
      <rPr>
        <sz val="10"/>
        <rFont val="Arial"/>
        <family val="2"/>
      </rPr>
      <t xml:space="preserve">: this can be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The second position is always reserved for one and only one footnote symbol expressing confidentiality. You must put a bracket without letter if you do not have to express any confidentiality in case further pre-defined footnote symbols should follow.  </t>
    </r>
  </si>
  <si>
    <r>
      <rPr>
        <u/>
        <sz val="10"/>
        <rFont val="Arial"/>
        <family val="2"/>
      </rPr>
      <t>3</t>
    </r>
    <r>
      <rPr>
        <u/>
        <vertAlign val="superscript"/>
        <sz val="10"/>
        <rFont val="Arial"/>
        <family val="2"/>
      </rPr>
      <t>rd</t>
    </r>
    <r>
      <rPr>
        <u/>
        <sz val="10"/>
        <rFont val="Arial"/>
        <family val="2"/>
      </rPr>
      <t xml:space="preserve"> and more position</t>
    </r>
    <r>
      <rPr>
        <sz val="10"/>
        <rFont val="Arial"/>
        <family val="2"/>
      </rPr>
      <t xml:space="preserve"> - Finally, the third and possibly fourth, fifth and sixth positions are reserved for other pre-defined footnote symbols, namely </t>
    </r>
    <r>
      <rPr>
        <sz val="10"/>
        <color rgb="FFFF0000"/>
        <rFont val="Arial"/>
        <family val="2"/>
      </rPr>
      <t>b)</t>
    </r>
    <r>
      <rPr>
        <sz val="10"/>
        <rFont val="Arial"/>
        <family val="2"/>
      </rPr>
      <t xml:space="preserve">, </t>
    </r>
    <r>
      <rPr>
        <sz val="10"/>
        <color rgb="FFFF0000"/>
        <rFont val="Arial"/>
        <family val="2"/>
      </rPr>
      <t>e)</t>
    </r>
    <r>
      <rPr>
        <sz val="10"/>
        <rFont val="Arial"/>
        <family val="2"/>
      </rPr>
      <t xml:space="preserve">, and </t>
    </r>
    <r>
      <rPr>
        <sz val="10"/>
        <color rgb="FFFF0000"/>
        <rFont val="Arial"/>
        <family val="2"/>
      </rPr>
      <t>p).</t>
    </r>
    <r>
      <rPr>
        <sz val="10"/>
        <rFont val="Arial"/>
        <family val="2"/>
      </rPr>
      <t xml:space="preserve"> </t>
    </r>
  </si>
  <si>
    <r>
      <t>The following table summarises</t>
    </r>
    <r>
      <rPr>
        <b/>
        <sz val="10"/>
        <rFont val="Arial"/>
        <family val="2"/>
      </rPr>
      <t xml:space="preserve"> the specific order for reporting footnote symbols</t>
    </r>
    <r>
      <rPr>
        <sz val="10"/>
        <rFont val="Arial"/>
        <family val="2"/>
      </rPr>
      <t>:</t>
    </r>
  </si>
  <si>
    <r>
      <t>free text', number followed by right bracket: e.g. ‘</t>
    </r>
    <r>
      <rPr>
        <sz val="10"/>
        <color rgb="FFFF0000"/>
        <rFont val="Arial"/>
        <family val="2"/>
      </rPr>
      <t>1)</t>
    </r>
    <r>
      <rPr>
        <sz val="10"/>
        <rFont val="Arial"/>
        <family val="2"/>
      </rPr>
      <t>’</t>
    </r>
    <r>
      <rPr>
        <b/>
        <sz val="10"/>
        <color rgb="FFFF0000"/>
        <rFont val="Arial"/>
        <family val="2"/>
      </rPr>
      <t xml:space="preserve"> (Note: only one is possible!)</t>
    </r>
  </si>
  <si>
    <r>
      <t xml:space="preserve">Confidentiality related predefined footnote symbol: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(only one!)</t>
    </r>
  </si>
  <si>
    <r>
      <t xml:space="preserve">Other pre-defined footnote symbols: </t>
    </r>
    <r>
      <rPr>
        <sz val="10"/>
        <color rgb="FFFF0000"/>
        <rFont val="Arial"/>
        <family val="2"/>
      </rPr>
      <t>b)e)p)</t>
    </r>
  </si>
  <si>
    <t>Examples (use cases) for footnote reporting</t>
  </si>
  <si>
    <t>footnote instructions</t>
  </si>
  <si>
    <t xml:space="preserve">Instructions for reporting of the footnotes </t>
  </si>
  <si>
    <t xml:space="preserve">Provides instructions for SDMX compliant reporting of footnotes  </t>
  </si>
  <si>
    <t>Raised only is 'Accept Eurostat Flag Use' option is activated. Does not take the lead on Stadard Footnote Error (Act as Information). Use the Display message to add the message as cell Comment.</t>
  </si>
  <si>
    <t>n)</t>
  </si>
  <si>
    <t>Not to be published (only to be set by Eurostat!)</t>
  </si>
  <si>
    <t>Eurostat estimate (only to be set by Eurostat!)</t>
  </si>
  <si>
    <t>n</t>
  </si>
  <si>
    <t>Not to be published</t>
  </si>
  <si>
    <t>Accept use of Eurostat flags</t>
  </si>
  <si>
    <t>Instructions for SDMX compliant reporting of footnotes in the EXCEL questionnaire (.xlsm)</t>
  </si>
  <si>
    <t>This error occurs when a not available symbol is used on a mandatory cell</t>
  </si>
  <si>
    <t>Eurostat reserved flag</t>
  </si>
  <si>
    <r>
      <t>1</t>
    </r>
    <r>
      <rPr>
        <vertAlign val="superscript"/>
        <sz val="10"/>
        <rFont val="Arial"/>
        <family val="2"/>
      </rPr>
      <t>st</t>
    </r>
  </si>
  <si>
    <r>
      <t>2</t>
    </r>
    <r>
      <rPr>
        <vertAlign val="superscript"/>
        <sz val="10"/>
        <rFont val="Arial"/>
        <family val="2"/>
      </rPr>
      <t>nd</t>
    </r>
  </si>
  <si>
    <r>
      <t>3</t>
    </r>
    <r>
      <rPr>
        <vertAlign val="superscript"/>
        <sz val="10"/>
        <rFont val="Arial"/>
        <family val="2"/>
      </rPr>
      <t>rd</t>
    </r>
    <r>
      <rPr>
        <sz val="10"/>
        <rFont val="Arial"/>
        <family val="2"/>
      </rPr>
      <t xml:space="preserve"> and more</t>
    </r>
  </si>
  <si>
    <t>footnote_list</t>
  </si>
  <si>
    <t>Please note the following:</t>
  </si>
  <si>
    <t>1. Please select your country code from the drop-down menu in the 'intro' sheet. Do not forget to provide the primary contact person for AEA in your country.</t>
  </si>
  <si>
    <t>The checking tool produces an error report which you find in the sheet 'Check Report'. It provides a list of cells with links where the errors or other issues were detected.</t>
  </si>
  <si>
    <t>The tool checks empty cells, valid/invalid symbols, errors in footnotes, inconsistencies, plausibility issues and identifies incorrect use of confidentiality flags. The detailed validation rules for AEA are available at: https://ec.europa.eu/eurostat/web/environment/methodology.</t>
  </si>
  <si>
    <r>
      <rPr>
        <b/>
        <sz val="10"/>
        <rFont val="Arial"/>
        <family val="2"/>
      </rPr>
      <t>Mandatory cells check</t>
    </r>
    <r>
      <rPr>
        <sz val="10"/>
        <rFont val="Arial"/>
        <family val="2"/>
      </rPr>
      <t xml:space="preserve">: The dataset must include all mandatory characteristics for the five mandatory reporting years. Cells with missing data for all gases and pollutants except F-gases, and except bridging items and item NACE L68A will be highlighted in </t>
    </r>
    <r>
      <rPr>
        <b/>
        <sz val="10"/>
        <color rgb="FFFFFF00"/>
        <rFont val="Arial"/>
        <family val="2"/>
      </rPr>
      <t>yellow</t>
    </r>
    <r>
      <rPr>
        <sz val="10"/>
        <rFont val="Arial"/>
        <family val="2"/>
      </rPr>
      <t xml:space="preserve">. </t>
    </r>
  </si>
  <si>
    <r>
      <rPr>
        <b/>
        <sz val="10"/>
        <rFont val="Arial"/>
        <family val="2"/>
      </rPr>
      <t xml:space="preserve">Plausibility checks: </t>
    </r>
    <r>
      <rPr>
        <sz val="10"/>
        <rFont val="Arial"/>
        <family val="2"/>
      </rPr>
      <t xml:space="preserve">detect implausible changes between consecutive years in time series of the same reporting. Implausible changes are defined as follows: </t>
    </r>
  </si>
  <si>
    <t>Implausible changes must be explained with a free text footnote or, in the case of breaks in the series, with a pre-defined footnote b) and the corresponding free text footnote.</t>
  </si>
  <si>
    <r>
      <t xml:space="preserve">Cells with implausible changes are highlighted in </t>
    </r>
    <r>
      <rPr>
        <b/>
        <sz val="10"/>
        <color theme="9" tint="-0.249977111117893"/>
        <rFont val="Arial"/>
        <family val="2"/>
      </rPr>
      <t>orange</t>
    </r>
    <r>
      <rPr>
        <sz val="10"/>
        <rFont val="Arial"/>
        <family val="2"/>
      </rPr>
      <t>.</t>
    </r>
  </si>
  <si>
    <r>
      <t>Cells with implausible changes explained with a free text footnote or a b) footnote are highlighted in</t>
    </r>
    <r>
      <rPr>
        <sz val="10"/>
        <color rgb="FF66FF99"/>
        <rFont val="Arial"/>
        <family val="2"/>
      </rPr>
      <t xml:space="preserve"> </t>
    </r>
    <r>
      <rPr>
        <b/>
        <sz val="10"/>
        <color rgb="FF00CC00"/>
        <rFont val="Arial"/>
        <family val="2"/>
      </rPr>
      <t>green.</t>
    </r>
  </si>
  <si>
    <t>Instructions for completing the AEA questionnaire and overview of the validation rules</t>
  </si>
  <si>
    <t>9. 'Not available' (:) symbol is not allowed for mandatory cells. Mandatory cells are defined in the validation rules.</t>
  </si>
  <si>
    <t xml:space="preserve">10. Empty cells (white value cells) are not allowed. </t>
  </si>
  <si>
    <r>
      <rPr>
        <b/>
        <sz val="10"/>
        <rFont val="Arial"/>
        <family val="2"/>
      </rPr>
      <t>Checking for empty cells:</t>
    </r>
    <r>
      <rPr>
        <sz val="10"/>
        <rFont val="Arial"/>
        <family val="2"/>
      </rPr>
      <t xml:space="preserve"> empty cells are highlighted in </t>
    </r>
    <r>
      <rPr>
        <b/>
        <sz val="10"/>
        <color theme="5" tint="0.39997558519241921"/>
        <rFont val="Arial"/>
        <family val="2"/>
      </rPr>
      <t>light</t>
    </r>
    <r>
      <rPr>
        <sz val="10"/>
        <color theme="5" tint="0.39997558519241921"/>
        <rFont val="Arial"/>
        <family val="2"/>
      </rPr>
      <t xml:space="preserve"> </t>
    </r>
    <r>
      <rPr>
        <b/>
        <sz val="10"/>
        <color theme="5" tint="0.39997558519241921"/>
        <rFont val="Arial"/>
        <family val="2"/>
      </rPr>
      <t>red</t>
    </r>
    <r>
      <rPr>
        <sz val="10"/>
        <rFont val="Arial"/>
        <family val="2"/>
      </rPr>
      <t>.</t>
    </r>
  </si>
  <si>
    <t>SDMX footnote syntax</t>
  </si>
  <si>
    <t xml:space="preserve">@1) is not a valid ‘free-text’ footnote symbol </t>
  </si>
  <si>
    <t>Occurs when a non numeric or extra numeric (&lt;0 or &gt;100) is used as ‘free-text’ footnote symbol on the first position of the SDMX format(1st position = ‘free-text’ footnote)</t>
  </si>
  <si>
    <t xml:space="preserve">@1) is not a valid pre-defined footnote symbol expressing confidentiality </t>
  </si>
  <si>
    <t>Occurs when a non-confidential pre-defined footnote symbol is used in second position of the SDMX format BUT PRE-DEFINED FOOTNOTE SYMBOL DOES EXIST</t>
  </si>
  <si>
    <t>@1) is not a valid pre-defined footnote symbol</t>
  </si>
  <si>
    <t>Occurs when a non-valid footnote symbol is used in second position of SDMX format AND pre-defined footnote symbol does not exist at all</t>
  </si>
  <si>
    <t>Wrong use of brackets (footnote separators)</t>
  </si>
  <si>
    <t>Occurs when flag is coditied like this: c))b)</t>
  </si>
  <si>
    <t>@1) is not a valid pre-defined footnote symbol for the third (and more) position</t>
  </si>
  <si>
    <t>Occurs when a pre-defined footnote symbol expressing confidentiality is used in third position of SDMX format like ))c)</t>
  </si>
  <si>
    <t>@1) is not a valid footnote symbol for the third (and more) position</t>
  </si>
  <si>
    <t>Occurs when the footnote symbol (letter or number) is not allowed for the third position of SDMX format</t>
  </si>
  <si>
    <t>@1) is duplicated</t>
  </si>
  <si>
    <t>Occurs when a footnote symbol is used twice. (does not apply when an Excel formula is used)</t>
  </si>
  <si>
    <t>Classical Flag syntax</t>
  </si>
  <si>
    <t>@1) other confidential flag used (@2)</t>
  </si>
  <si>
    <t>Occurs when more than one confidential flag is used (c, d or n)</t>
  </si>
  <si>
    <t>@1) is a pre-defined footnote symbol that can be set by Eurostat only</t>
  </si>
  <si>
    <t>Occurs when a n) or s) footnote symbol is used directly by MS (and respective option/switch disabled)</t>
  </si>
  <si>
    <t>@1) No footnote description.</t>
  </si>
  <si>
    <t>@1) Wrong footnote number.</t>
  </si>
  <si>
    <t>@1) Wrong footnote letter.</t>
  </si>
  <si>
    <t>@1) flag not allowed with value '@2'.</t>
  </si>
  <si>
    <t>BRIDGE_ITEM</t>
  </si>
  <si>
    <t>W2</t>
  </si>
  <si>
    <t>ATU</t>
  </si>
  <si>
    <t>RES</t>
  </si>
  <si>
    <t>_Z</t>
  </si>
  <si>
    <t>_T</t>
  </si>
  <si>
    <t>S1</t>
  </si>
  <si>
    <t>C10T12</t>
  </si>
  <si>
    <t>C13T15</t>
  </si>
  <si>
    <t>C31_32</t>
  </si>
  <si>
    <t>E37T39</t>
  </si>
  <si>
    <t>J59_60</t>
  </si>
  <si>
    <t>J62_63</t>
  </si>
  <si>
    <t>M69_70</t>
  </si>
  <si>
    <t>M74_75</t>
  </si>
  <si>
    <t>N80T82</t>
  </si>
  <si>
    <t>Q87_88</t>
  </si>
  <si>
    <t>R90T92</t>
  </si>
  <si>
    <t>HH_TR</t>
  </si>
  <si>
    <t>ATU_HH</t>
  </si>
  <si>
    <t>RES_ABR</t>
  </si>
  <si>
    <t>RES_ABR_FWTR</t>
  </si>
  <si>
    <t>RES_ABR_LTR</t>
  </si>
  <si>
    <t>RES_ABR_WTR</t>
  </si>
  <si>
    <t>RES_ABR_ATR</t>
  </si>
  <si>
    <t>TER_NRES</t>
  </si>
  <si>
    <t>TER_NRES_LTR</t>
  </si>
  <si>
    <t>TER_NRES_WTR</t>
  </si>
  <si>
    <t>TER_NRES_ATR</t>
  </si>
  <si>
    <t>ADJ_SD</t>
  </si>
  <si>
    <t>TER</t>
  </si>
  <si>
    <t>OR(#48=":",SUM(#48)&gt;=SUM(#100))</t>
  </si>
  <si>
    <t>OR(#47=":",SUM(#47)&gt;=SUM(#99))</t>
  </si>
  <si>
    <t>AEA pollutants codes</t>
  </si>
  <si>
    <t>AEA total codes</t>
  </si>
  <si>
    <r>
      <rPr>
        <b/>
        <sz val="10"/>
        <rFont val="Arial"/>
        <family val="2"/>
      </rPr>
      <t xml:space="preserve">Consistency checks: </t>
    </r>
    <r>
      <rPr>
        <sz val="10"/>
        <rFont val="Arial"/>
        <family val="2"/>
      </rPr>
      <t xml:space="preserve">concern the sum of components which has to equal the corresponding total or subtotal. For example, the sum of A01, A02, A03 should be equal to the value reported in A. When problems occur, the cell corresponding to the total or subtotal is highlighted in </t>
    </r>
    <r>
      <rPr>
        <b/>
        <sz val="10"/>
        <color theme="3" tint="0.39997558519241921"/>
        <rFont val="Arial"/>
        <family val="2"/>
      </rPr>
      <t>blue</t>
    </r>
    <r>
      <rPr>
        <sz val="10"/>
        <rFont val="Arial"/>
        <family val="2"/>
      </rPr>
      <t xml:space="preserve">.                                    </t>
    </r>
  </si>
  <si>
    <t>Water transport: H50 must be bigger than the bridging item 'less national residents abroad - water transport'</t>
  </si>
  <si>
    <t>Air transport: H51 must be bigger than bridging item 'less national residents abroad - air transport'</t>
  </si>
  <si>
    <t xml:space="preserve">Total AEA equals with inventory total, which is not plausible. </t>
  </si>
  <si>
    <t>Reporting this cell is mandatory, not available symbol is not allowed!</t>
  </si>
  <si>
    <t xml:space="preserve">Nace category H50 should be bigger than bridging item 'less national residents abroad - water transport'. NACE category H51 should be bigger than bridging item 'less national residents abroad - water transport'. If this is not the case, please correct the erroneous figure (either in the relevant NACE category or in the bridging item). </t>
  </si>
  <si>
    <t>Equation Total AEA</t>
  </si>
  <si>
    <t>New Message</t>
  </si>
  <si>
    <t>TN</t>
  </si>
  <si>
    <t>Road transport emissions by industry</t>
  </si>
  <si>
    <t>Carbon dioxide from road transport
(without emissions from biomass used as a fuel)</t>
  </si>
  <si>
    <t>CO2_ROAD</t>
  </si>
  <si>
    <t>CO2 emissions from road transport (CRF 1.A.3.b), as reported to UNFCCC (Table 1s1)</t>
  </si>
  <si>
    <r>
      <t>Data sheet for CO</t>
    </r>
    <r>
      <rPr>
        <vertAlign val="subscript"/>
        <sz val="10"/>
        <rFont val="Arial"/>
        <family val="2"/>
      </rPr>
      <t>2</t>
    </r>
    <r>
      <rPr>
        <sz val="10"/>
        <rFont val="Arial"/>
        <family val="2"/>
      </rPr>
      <t>-emissions from road transport (without emissions from biomass)
[thousand tonnes]</t>
    </r>
  </si>
  <si>
    <t>NOx_ROAD</t>
  </si>
  <si>
    <t>PM2.5_ROAD</t>
  </si>
  <si>
    <t>PM10_ROAD</t>
  </si>
  <si>
    <t>NOX_ROAD</t>
  </si>
  <si>
    <t>Nitrogen oxides from road transport</t>
  </si>
  <si>
    <t xml:space="preserve">Particulate matter 
(less than or equal to a nominal 10 microns) from road transport </t>
  </si>
  <si>
    <t>PM2_5_ROAD</t>
  </si>
  <si>
    <t>Particulate matter
(less than or equal to a nominal 2.5 microns) from road transport</t>
  </si>
  <si>
    <t>Data sheet for NOx-emissions from road transport
[tonnes NO2-equivalents]</t>
  </si>
  <si>
    <t>Data sheet for SO2-emissions from road transport
[tonnes SO2-equivalents]</t>
  </si>
  <si>
    <r>
      <t xml:space="preserve">Emissions of nitrogen oxides from </t>
    </r>
    <r>
      <rPr>
        <b/>
        <sz val="10"/>
        <rFont val="Arial"/>
        <family val="2"/>
      </rPr>
      <t xml:space="preserve">road transport </t>
    </r>
    <r>
      <rPr>
        <sz val="10"/>
        <rFont val="Arial"/>
        <family val="2"/>
      </rPr>
      <t>by economic activity and households and bridging items between Air Emissions Accounts totals  (road transport) and and road transport emissions as reported to CLRTAP.</t>
    </r>
  </si>
  <si>
    <t>Data sheet for PM10-emissions from road transport
[tonnes]</t>
  </si>
  <si>
    <t>Data sheet for PM2.5-emissions from road transport
[tonnes]</t>
  </si>
  <si>
    <r>
      <t>PM10-emissions from</t>
    </r>
    <r>
      <rPr>
        <b/>
        <sz val="10"/>
        <rFont val="Arial"/>
        <family val="2"/>
      </rPr>
      <t xml:space="preserve"> road transport</t>
    </r>
    <r>
      <rPr>
        <sz val="10"/>
        <rFont val="Arial"/>
        <family val="2"/>
      </rPr>
      <t xml:space="preserve"> by economic activity and households and bridging items between Air Emissions Accounts totals and road transport emissions as reported to CLRTAP.</t>
    </r>
  </si>
  <si>
    <r>
      <t xml:space="preserve">PM2.5-emissions from </t>
    </r>
    <r>
      <rPr>
        <b/>
        <sz val="10"/>
        <rFont val="Arial"/>
        <family val="2"/>
      </rPr>
      <t>road transport</t>
    </r>
    <r>
      <rPr>
        <sz val="10"/>
        <rFont val="Arial"/>
        <family val="2"/>
      </rPr>
      <t xml:space="preserve"> by economic activity and households and bridging items betweenAir Emissions Accounts totals and road transport emissions as reported to CLRTAP.</t>
    </r>
  </si>
  <si>
    <t>1000 tonnes (Gg)|'''CO2 emissions from road transport (CRF 1.A.3.b), as reported to UNFCCC (Table 1s1)</t>
  </si>
  <si>
    <t>tonnes (Mg) NO2-equivalents|'''Road transport emissions as reported to CLRTAP (Annex 1)</t>
  </si>
  <si>
    <t>tonnes (Mg)|'''Road transport emissions as reported to CLRTAP (Annex 1)</t>
  </si>
  <si>
    <t>Road transport emissions (NFR 1.A.3.b) as reported to CLRTAP (Annex 1)</t>
  </si>
  <si>
    <r>
      <t xml:space="preserve">CO2_ROAD </t>
    </r>
    <r>
      <rPr>
        <vertAlign val="superscript"/>
        <sz val="10"/>
        <rFont val="Arial"/>
        <family val="2"/>
      </rPr>
      <t>[1]</t>
    </r>
  </si>
  <si>
    <r>
      <t xml:space="preserve">Emissions of carbon dioxide (without emissions from biomass) from </t>
    </r>
    <r>
      <rPr>
        <b/>
        <sz val="10"/>
        <rFont val="Arial"/>
        <family val="2"/>
      </rPr>
      <t>road transpor</t>
    </r>
    <r>
      <rPr>
        <sz val="10"/>
        <rFont val="Arial"/>
        <family val="2"/>
      </rPr>
      <t>t by economic activity and households and bridging items between Air Emissions Accounts totals and UNFCCC total for road transport (CRF 1.A.3.b).</t>
    </r>
  </si>
  <si>
    <t>Road</t>
  </si>
  <si>
    <r>
      <t>End of (mandatory) reference period</t>
    </r>
    <r>
      <rPr>
        <b/>
        <sz val="10"/>
        <rFont val="Arial"/>
        <family val="2"/>
      </rPr>
      <t>:</t>
    </r>
    <r>
      <rPr>
        <b/>
        <sz val="10"/>
        <color indexed="10"/>
        <rFont val="Arial"/>
        <family val="2"/>
      </rPr>
      <t xml:space="preserve"> 2021</t>
    </r>
  </si>
  <si>
    <t>SUM(#95)&lt;&gt;SUM(#106)</t>
  </si>
  <si>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</si>
  <si>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</si>
  <si>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Explanatory notes for bridging items:</t>
  </si>
  <si>
    <t>Total Air emissions accounts (industry (row 5) + households (row 91)) - residence principle</t>
  </si>
  <si>
    <t>Fishing vessels operated by resident units bunkering outside of the reporting country</t>
  </si>
  <si>
    <t>Land transport (incl. rail) by resident units fuelling outside of the reporting country</t>
  </si>
  <si>
    <t>Domestic navigation by resident units bunkering at ports outside of the reporting country and all international navigation by resident units</t>
  </si>
  <si>
    <t>Domestic aviation by resident units bunkering at airports outside of the reporting country and all international aviation by resident units</t>
  </si>
  <si>
    <t>Land transport (incl. rail) by non-resident units fuelling on the territory of the reporting country</t>
  </si>
  <si>
    <t>Domestic navigation by non-residents bunkering at ports of the reporting country</t>
  </si>
  <si>
    <t>Domestic aviation by non-residents bunkering at airports of the reporting country</t>
  </si>
  <si>
    <t>National totals derived from UNFCCC inventories that include domestic aviation/navigation bunkering at airports/ports of the reporting country, while excluding international transport and LULUCF - territory principle</t>
  </si>
  <si>
    <t>Türkiye</t>
  </si>
  <si>
    <t>Missing country code</t>
  </si>
  <si>
    <t>Country is not selected on the 'intro' sheet.</t>
  </si>
  <si>
    <t>Occurs when no country is selected on the 'intro' sheet.</t>
  </si>
  <si>
    <t>Any navigation by resident units bunkering at ports outside of the reporting country and international navigation by resident units bunkering at ports of the reporting country</t>
  </si>
  <si>
    <t>Any aviation by resident units bunkering at airports outside of the reporting country and any cruise aviation by resident units bunkering at airports of the reporting country</t>
  </si>
  <si>
    <t>National and international inland waterways navigation by non-residents bunkering at ports of the reporting country</t>
  </si>
  <si>
    <t>LTO (landing and take off) aviation by non-residents bunkering at  airports of the reporting country</t>
  </si>
  <si>
    <t>National totals in CLRTAP inventories include all LTO aviation departing from domestic airports - territory principle</t>
  </si>
  <si>
    <t>National totals in CLRTAP inventories include all national and international inland waterways navigation for which the fuel is bunkered in ports of the reporting country - territory principle</t>
  </si>
  <si>
    <t>Value should be smaller or equal to the value in the same cell of sheet '@1'.</t>
  </si>
  <si>
    <t xml:space="preserve"> NMVOC_ROAD</t>
  </si>
  <si>
    <r>
      <t xml:space="preserve">Emissions of non-methane volatile organic compounds from </t>
    </r>
    <r>
      <rPr>
        <b/>
        <sz val="10"/>
        <rFont val="Arial"/>
        <family val="2"/>
      </rPr>
      <t xml:space="preserve">road transport </t>
    </r>
    <r>
      <rPr>
        <sz val="10"/>
        <rFont val="Arial"/>
        <family val="2"/>
      </rPr>
      <t>by economic activity and households and bridging items between Air Emissions Accounts totals and road transport emissions as reported to CLRTAP.</t>
    </r>
  </si>
  <si>
    <t>NMVOC_ROAD</t>
  </si>
  <si>
    <t>Non-methane volatile organic compounds from road transport</t>
  </si>
  <si>
    <r>
      <rPr>
        <b/>
        <sz val="10"/>
        <rFont val="Arial"/>
        <family val="2"/>
      </rPr>
      <t xml:space="preserve">Cross-table consistency checks: </t>
    </r>
    <r>
      <rPr>
        <sz val="10"/>
        <rFont val="Arial"/>
        <family val="2"/>
        <charset val="238"/>
      </rPr>
      <t>checks if figures are reported consistently across tables, based on the following rules:</t>
    </r>
  </si>
  <si>
    <t>- Figures in PM2.5 sheet cannot be superior to the corresponding figures in PM10 sheet.</t>
  </si>
  <si>
    <r>
      <t xml:space="preserve">If the above criteria are not followed, the </t>
    </r>
    <r>
      <rPr>
        <b/>
        <sz val="10"/>
        <rFont val="Arial"/>
        <family val="2"/>
      </rPr>
      <t xml:space="preserve">font </t>
    </r>
    <r>
      <rPr>
        <sz val="10"/>
        <rFont val="Arial"/>
        <family val="2"/>
        <charset val="238"/>
      </rPr>
      <t xml:space="preserve">is diplayed in </t>
    </r>
    <r>
      <rPr>
        <b/>
        <sz val="10"/>
        <color rgb="FFFF0000"/>
        <rFont val="Arial"/>
        <family val="2"/>
      </rPr>
      <t>red</t>
    </r>
    <r>
      <rPr>
        <sz val="10"/>
        <rFont val="Arial"/>
        <family val="2"/>
        <charset val="238"/>
      </rPr>
      <t>.</t>
    </r>
  </si>
  <si>
    <t>red</t>
  </si>
  <si>
    <t xml:space="preserve">- Figures in 'ROAD' sheets cannot be superior to the corresponding figures in the 'mother sheet' of the same pollutant. </t>
  </si>
  <si>
    <t>Instructions for completing sheets CO2_ROAD, NOx_ROAD, NMVOC_ROAD, PM10_ROAD, PM2.5_ROAD</t>
  </si>
  <si>
    <t>1.	Five new sheets in the AEA questionnaire</t>
  </si>
  <si>
    <t>2.	Definition of road transport emissions</t>
  </si>
  <si>
    <t>Road transport emissions to be reported in the extended AEA questionnaire are defined exactly the same way as road transport emissions are defined in the greenhouse gas and air pollutant emission inventories (UNFCCC and CLRTAP inventories), under CRF/NFR category 1.A.3.B. Namely, all combustion and evaporative emissions arising from fuel use in road vehicles, including the use of agricultural vehicles on paved roads, as well as dissipative emissions from automobile tire and brake wear and road abrasion are included (see below the detailed list). This is also indicated in row 106 of the relevant questionnaire sheets.</t>
  </si>
  <si>
    <t>Road transport emissions correspond to the following CRF and NFR categories:</t>
  </si>
  <si>
    <t>CRF codes (UNFCCC greenhouse gas emission inventories)</t>
  </si>
  <si>
    <t xml:space="preserve">Road transportation: Cars </t>
  </si>
  <si>
    <t xml:space="preserve">Road transportation: Light duty trucks </t>
  </si>
  <si>
    <t xml:space="preserve">Road transportation: Heavy-duty trucks and buses </t>
  </si>
  <si>
    <t xml:space="preserve">Road transportation: Motorcycles </t>
  </si>
  <si>
    <t xml:space="preserve">Road transportation: Other </t>
  </si>
  <si>
    <t>NFR codes (CLRTAP emission inventories of air pollutants)</t>
  </si>
  <si>
    <t xml:space="preserve">Road transportation: Passenger cars </t>
  </si>
  <si>
    <t xml:space="preserve">Road transportation: Light duty vehicles </t>
  </si>
  <si>
    <t xml:space="preserve">Road transportation: Heavy-duty vehicles and buses </t>
  </si>
  <si>
    <t xml:space="preserve">Road transportation: Mopeds &amp; motorcycles </t>
  </si>
  <si>
    <t xml:space="preserve">Road transportation: Gasoline evaporation  </t>
  </si>
  <si>
    <t xml:space="preserve">Road transportation: Automobile tyre and break wear </t>
  </si>
  <si>
    <t xml:space="preserve">Road transportation: Automobile road abrasion </t>
  </si>
  <si>
    <t xml:space="preserve">1.A.3.b.i </t>
  </si>
  <si>
    <t>1.A.3.b.ii</t>
  </si>
  <si>
    <t>1.A.3.b.iii</t>
  </si>
  <si>
    <t>1.A.3.b.iv</t>
  </si>
  <si>
    <t>1.A.3.b.v</t>
  </si>
  <si>
    <t>A.3.b.v</t>
  </si>
  <si>
    <t>1.A.3.b.vi</t>
  </si>
  <si>
    <t>1.A.3.b.vii</t>
  </si>
  <si>
    <t>3.	How to complete the sheets related to road transport emissions</t>
  </si>
  <si>
    <r>
      <rPr>
        <b/>
        <sz val="10"/>
        <rFont val="Arial"/>
        <family val="2"/>
      </rPr>
      <t>Bridging items</t>
    </r>
    <r>
      <rPr>
        <sz val="10"/>
        <rFont val="Arial"/>
        <family val="2"/>
      </rPr>
      <t xml:space="preserve"> (all five sheets): </t>
    </r>
  </si>
  <si>
    <r>
      <t xml:space="preserve">- </t>
    </r>
    <r>
      <rPr>
        <b/>
        <sz val="10"/>
        <rFont val="Arial"/>
        <family val="2"/>
      </rPr>
      <t>Less national residents abroad – land transport (item 2.2 in the questionnaire)</t>
    </r>
    <r>
      <rPr>
        <sz val="10"/>
        <rFont val="Arial"/>
        <family val="2"/>
      </rPr>
      <t>: Deduct emissions from road transport by resident units based on fuel purchases in the rest of the world.</t>
    </r>
  </si>
  <si>
    <r>
      <t xml:space="preserve">- </t>
    </r>
    <r>
      <rPr>
        <b/>
        <sz val="10"/>
        <rFont val="Arial"/>
        <family val="2"/>
      </rPr>
      <t>Plus non-residents on the territory - land transport (item 3.1 in the questionnaire)</t>
    </r>
    <r>
      <rPr>
        <sz val="10"/>
        <rFont val="Arial"/>
        <family val="2"/>
      </rPr>
      <t>: Add emissions from road transport undertaken by non-resident units based on fuel purchases on domestic territory.</t>
    </r>
  </si>
  <si>
    <t>Provide instructions for completing sheets CO2_ROAD, NOx_ROAD, NMVOC_ROAD, PM10_ROAD, PM2.5_ROAD</t>
  </si>
  <si>
    <t>This is Eurostat's electronic questionnaire for Air emissions accounts (AEA questionnaire). The questionnaire includes 14 mandatory data sheets and 5 voluntary data sheets  to be completed. For detailed instruction on filling out the questionnaire see sheet 'instructions' and 'instructions for road sheets'.</t>
  </si>
  <si>
    <t>2. Complete the data sheets for the greenhouse gases and air pollutants. Please do not change the format of the questionnaire (i.e., add/delete rows or columns) since Eurostat uses automated routines for data validation.</t>
  </si>
  <si>
    <t>1) Pre-defined footnotes 'n' ('not to be published') and 's' ('Eurostat estimate') are to be set exclusively by Eurostat.</t>
  </si>
  <si>
    <t>2) The built-in checking tool is aligned to the agreed AEA validation rules.</t>
  </si>
  <si>
    <t>Break occurring when there is a change in the standards for defining and observing a variable over time.
The flag 'b' is to be attached to the first time period after the break.
Where possible, further details should be provided in the national quality report via ESS-MH, under the sub-concept 15.2 Comparability - over time.</t>
  </si>
  <si>
    <t>Confidential data are data which are subject to confidentiality clauses.
Where possible, further details should be provided in the national quality report via ESS-MH, under the concept 7. ‘Confidentiality’.</t>
  </si>
  <si>
    <t>Secondary confidential data are data made confidential in order to prevent third parties to indirectly calculate the data points genuinely flagged as confidential.
Please note that this footnote converts into confidential (c) when published in Eurostat’s online database.</t>
  </si>
  <si>
    <t xml:space="preserve">The ‘e’ (estimate) flag shall be used only if one or several data points have been calculated using a significantly different methodology and/or sources than the rest of the data points in the questionnaire. </t>
  </si>
  <si>
    <t>The ‘p’ (provisional) flag shall be used when a data point value is expected to be revised and submitted to Eurostat before the next data collection. In the case of early estimates, the flag ‘e’ is deemed sufficient and the ‘p’ flag can be omitted. Notice all ‘p’ (provisional) flags sent during a given data collection will be systematically removed during the subsequent data collection, unless the ‘p’ flags are again resubmitted.</t>
  </si>
  <si>
    <t>The following combinations of pre-defined footnotes are allowed:</t>
  </si>
  <si>
    <t>Combinations of pre-defined footnote symbols in Excel questionnaire</t>
  </si>
  <si>
    <t>Combinations of pre-defined footnotes</t>
  </si>
  <si>
    <t>Break in time series whilst estimated data</t>
  </si>
  <si>
    <t>))b)e)</t>
  </si>
  <si>
    <t>))b)e)p)</t>
  </si>
  <si>
    <t>)c)b)</t>
  </si>
  <si>
    <t>)d)b)</t>
  </si>
  <si>
    <t>))e)p)</t>
  </si>
  <si>
    <t>Break in time series whilst provisional</t>
  </si>
  <si>
    <t>Break in time series whilst estimated data whilst provisional</t>
  </si>
  <si>
    <t>Confidential whilst break in time series</t>
  </si>
  <si>
    <t>Secondary confidentiality whilst break in time series</t>
  </si>
  <si>
    <t>Estimated data whilst provisional</t>
  </si>
  <si>
    <t xml:space="preserve">The concepts and methods for the actual compilation of the data for the mandatory data sheets can be found in the </t>
  </si>
  <si>
    <t xml:space="preserve">For complinting the voluntary sheets see the sheet 'instructions for ROAD sheets'. </t>
  </si>
  <si>
    <r>
      <t xml:space="preserve">For emissions of CO2, SOx, NOx, CO, PM2.5 and PM10, if TOT_CONV (EEA total) equals to the reported TOT_NACE_HH (Total NACE plus households), it is very likely that the residence principle was not applied to the AEA. The cell in this case is highlited in </t>
    </r>
    <r>
      <rPr>
        <sz val="10"/>
        <color theme="9" tint="0.39997558519241921"/>
        <rFont val="Arial"/>
        <family val="2"/>
      </rPr>
      <t>light orange</t>
    </r>
    <r>
      <rPr>
        <sz val="10"/>
        <rFont val="Arial"/>
        <family val="2"/>
      </rPr>
      <t>. Please provide a footnote clarifying why the residence principle was not applied.</t>
    </r>
  </si>
  <si>
    <t>instructions for ROAD sheets</t>
  </si>
  <si>
    <t xml:space="preserve">3) The questionnaire is an Excel file with embedded macros. Should you have problems opening the file and enabling the macros, please check your local Excel settings related to macros.
</t>
  </si>
  <si>
    <r>
      <t xml:space="preserve">3. Each data sheet offers a time range from year 1995 until 2022. According to Regulation 691/2011 reporting data for years </t>
    </r>
    <r>
      <rPr>
        <b/>
        <sz val="10"/>
        <rFont val="Arial"/>
        <family val="2"/>
      </rPr>
      <t xml:space="preserve">2017-2021 </t>
    </r>
    <r>
      <rPr>
        <sz val="10"/>
        <rFont val="Arial"/>
        <family val="2"/>
      </rPr>
      <t>is mandatory. If you have data available beyond this time range, please report it. Eurostat appreciates receiving data starting from 2008.</t>
    </r>
  </si>
  <si>
    <t>Eurostat decided to add five ‘of which’ sheets for road transport emissions to the 2023 AEA questionnaire: CO2_ROAD, NOx_ROAD, NMVOC_ROAD, PM10_ROAD and PM2.5_ROAD. With these new sheets, you may report road transport emissions separately.</t>
  </si>
  <si>
    <r>
      <t xml:space="preserve">Sheet CO2_ROAD: </t>
    </r>
    <r>
      <rPr>
        <sz val="10"/>
        <rFont val="Arial"/>
        <family val="2"/>
      </rPr>
      <t xml:space="preserve">CO2 emissions from road transport (CRF 1.A.3.b), as reported to UNFCCC. Notably this CRF source includes only fossil fuel based CO2-emissions. Do not forget to adjust for the residence principle before you distribute to the 64 NACE divisions and households. </t>
    </r>
  </si>
  <si>
    <r>
      <rPr>
        <b/>
        <sz val="10"/>
        <rFont val="Arial"/>
        <family val="2"/>
      </rPr>
      <t>Sheets NOx_ROAD, NMVOC_ROAD, PM10_ROAD, PM2.5_ROAD</t>
    </r>
    <r>
      <rPr>
        <sz val="10"/>
        <rFont val="Arial"/>
        <family val="2"/>
      </rPr>
      <t>: Emissions from road transport (NFR 1.A.3.b), as reported to CLRTAP.  Do not forget to adjust for the residence principle before you distribute to the 64 NACE divisions and households.</t>
    </r>
  </si>
  <si>
    <t xml:space="preserve">So called 'pre-defined footnotes' are footnotes with standard meaning. </t>
  </si>
  <si>
    <t>Bosnia and Herzegovina</t>
  </si>
  <si>
    <t>Moldova</t>
  </si>
  <si>
    <t>MD</t>
  </si>
  <si>
    <t>UA</t>
  </si>
  <si>
    <t>Ukraine</t>
  </si>
  <si>
    <t>Montenegro</t>
  </si>
  <si>
    <t>ME</t>
  </si>
  <si>
    <t>Validation rule number</t>
  </si>
  <si>
    <t>The below list details the performed checks and the display of the error messages.</t>
  </si>
  <si>
    <t>No. 3</t>
  </si>
  <si>
    <t>No. 7, 10</t>
  </si>
  <si>
    <t>No. 1</t>
  </si>
  <si>
    <t>No. 4</t>
  </si>
  <si>
    <t>No. 4.22</t>
  </si>
  <si>
    <t>No. 4.23, 4.24</t>
  </si>
  <si>
    <t>No. 11</t>
  </si>
  <si>
    <t>No. 12</t>
  </si>
  <si>
    <t>No. 13</t>
  </si>
  <si>
    <t>No. 14</t>
  </si>
  <si>
    <t>No. 15</t>
  </si>
  <si>
    <t>No.18</t>
  </si>
  <si>
    <t>No.  4.20, 4.21</t>
  </si>
  <si>
    <r>
      <t xml:space="preserve">Domain name: </t>
    </r>
    <r>
      <rPr>
        <b/>
        <sz val="10"/>
        <color indexed="10"/>
        <rFont val="Arial"/>
        <family val="2"/>
      </rPr>
      <t>ENVDATA</t>
    </r>
  </si>
  <si>
    <r>
      <t xml:space="preserve">Data set name: </t>
    </r>
    <r>
      <rPr>
        <b/>
        <sz val="10"/>
        <color indexed="10"/>
        <rFont val="Arial"/>
        <family val="2"/>
      </rPr>
      <t>ENVDATA_AEA_A</t>
    </r>
  </si>
  <si>
    <t xml:space="preserve">At its 2021 meeting, the working group on environmental accounts agreed that Eurostat would investigate possibilities to split the AEA into stationary versus mobile emission sources; the latter including road transport emissions. Such a split could enhance significantly the potential for integrated analyses with other accounts (e.g. PEFA, ESA) and statistics (transport, energy).This split should readily be available to compilers of AEA. </t>
  </si>
  <si>
    <t xml:space="preserve">At the 2022 meeting, the working group environmental accounts agreed to add 5-7 ‘of which’ sheets for road transport emissions to the AEA questionnaire. The ‘of which’ sheets have the same format as the sheets already included in the AEA questionnaire. </t>
  </si>
  <si>
    <r>
      <t xml:space="preserve">- </t>
    </r>
    <r>
      <rPr>
        <b/>
        <sz val="10"/>
        <rFont val="Arial"/>
        <family val="2"/>
      </rPr>
      <t>Air emissions from road transport as reported to international conventions (UNFCCC and CLRTAP inventories, territory principle)</t>
    </r>
    <r>
      <rPr>
        <sz val="10"/>
        <rFont val="Arial"/>
        <family val="2"/>
      </rPr>
      <t>: Includes all emissions from road transport undertaken by resident units and non-residents based on fuel purchases on domestic territory, i.e. this corresponds to the sum of emissions  reported under the CRF and NFR codes in the table above.</t>
    </r>
  </si>
  <si>
    <t>$AX$96</t>
  </si>
  <si>
    <t>$AZ$96</t>
  </si>
  <si>
    <t>$BB$96</t>
  </si>
  <si>
    <t>$BD$96</t>
  </si>
  <si>
    <t>$BF$96</t>
  </si>
  <si>
    <t>$AX$97</t>
  </si>
  <si>
    <t>$AZ$97</t>
  </si>
  <si>
    <t>$BB$97</t>
  </si>
  <si>
    <t>$BD$97</t>
  </si>
  <si>
    <t>$BF$97</t>
  </si>
  <si>
    <t>$AX$98</t>
  </si>
  <si>
    <t>$AZ$98</t>
  </si>
  <si>
    <t>$BB$98</t>
  </si>
  <si>
    <t>$BD$98</t>
  </si>
  <si>
    <t>$BF$98</t>
  </si>
  <si>
    <t>$AX$101</t>
  </si>
  <si>
    <t>$AZ$101</t>
  </si>
  <si>
    <t>$BB$101</t>
  </si>
  <si>
    <t>$BD$101</t>
  </si>
  <si>
    <t>$BF$101</t>
  </si>
  <si>
    <t>$AX$102</t>
  </si>
  <si>
    <t>$AZ$102</t>
  </si>
  <si>
    <t>$BB$102</t>
  </si>
  <si>
    <t>$BD$102</t>
  </si>
  <si>
    <t>$BF$102</t>
  </si>
  <si>
    <t>$BH$95</t>
  </si>
  <si>
    <t>$AP$45</t>
  </si>
  <si>
    <t>Growth rate = -41% (Threshold +/-30%)</t>
  </si>
  <si>
    <t>$AR$45</t>
  </si>
  <si>
    <t>Growth rate = -40% (Threshold +/-30%)</t>
  </si>
  <si>
    <t>$AT$45</t>
  </si>
  <si>
    <t>Growth rate = 43% (Threshold +/-30%)</t>
  </si>
  <si>
    <t>$AJ$91</t>
  </si>
  <si>
    <t>Growth rate = 38% (Threshold +/-30%)</t>
  </si>
  <si>
    <t>$AP$91</t>
  </si>
  <si>
    <t>Growth rate = 41% (Threshold +/-30%)</t>
  </si>
  <si>
    <t>$AB$92</t>
  </si>
  <si>
    <t>Growth rate = -30% (Threshold +/-30%)</t>
  </si>
  <si>
    <t>$AJ$92</t>
  </si>
  <si>
    <t>Growth rate = 57% (Threshold +/-30%)</t>
  </si>
  <si>
    <t>$AP$92</t>
  </si>
  <si>
    <t>Growth rate = 63% (Threshold +/-30%)</t>
  </si>
  <si>
    <t>$BD$100</t>
  </si>
  <si>
    <t>Growth rate = -68% (Threshold +/-50%)</t>
  </si>
  <si>
    <t>$N$103</t>
  </si>
  <si>
    <t>Growth rate = -79% (Threshold +/-50%)</t>
  </si>
  <si>
    <t>$P$103</t>
  </si>
  <si>
    <t>Growth rate = -100% (Threshold +/-50%)</t>
  </si>
  <si>
    <t>$R$103</t>
  </si>
  <si>
    <t>Growth rate = 108713% (Threshold +/-50%)</t>
  </si>
  <si>
    <t>$X$103</t>
  </si>
  <si>
    <t>Growth rate = -61% (Threshold +/-50%)</t>
  </si>
  <si>
    <t>$Z$103</t>
  </si>
  <si>
    <t>Growth rate = -92% (Threshold +/-50%)</t>
  </si>
  <si>
    <t>$AB$103</t>
  </si>
  <si>
    <t>Growth rate = 4181% (Threshold +/-50%)</t>
  </si>
  <si>
    <t>$AN$103</t>
  </si>
  <si>
    <t>Growth rate = -65% (Threshold +/-50%)</t>
  </si>
  <si>
    <t>$AP$103</t>
  </si>
  <si>
    <t>Growth rate = 57% (Threshold +/-50%)</t>
  </si>
  <si>
    <t>$AT$103</t>
  </si>
  <si>
    <t>Growth rate = 51% (Threshold +/-50%)</t>
  </si>
  <si>
    <t>$AV$103</t>
  </si>
  <si>
    <t>Growth rate = -83% (Threshold +/-50%)</t>
  </si>
  <si>
    <t>$BB$103</t>
  </si>
  <si>
    <t>Growth rate = 64% (Threshold +/-50%)</t>
  </si>
  <si>
    <t>$Z$104</t>
  </si>
  <si>
    <t>Growth rate = -85% (Threshold +/-50%)</t>
  </si>
  <si>
    <t>$AB$104</t>
  </si>
  <si>
    <t>Growth rate = 58% (Threshold +/-50%)</t>
  </si>
  <si>
    <t>$AJ$104</t>
  </si>
  <si>
    <t>Growth rate = -60% (Threshold +/-50%)</t>
  </si>
  <si>
    <t>$BD$104</t>
  </si>
  <si>
    <t>Growth rate = -59% (Threshold +/-50%)</t>
  </si>
  <si>
    <t>$BF$104</t>
  </si>
  <si>
    <t>Growth rate = 73% (Threshold +/-50%)</t>
  </si>
  <si>
    <t>$AT$8</t>
  </si>
  <si>
    <t>$AT$12</t>
  </si>
  <si>
    <t>$P$13</t>
  </si>
  <si>
    <t>Growth rate = 334% (Threshold +/-80%)</t>
  </si>
  <si>
    <t>$AP$22</t>
  </si>
  <si>
    <t>Growth rate = -84% (Threshold +/-80%)</t>
  </si>
  <si>
    <t>$AT$22</t>
  </si>
  <si>
    <t>$AJ$27</t>
  </si>
  <si>
    <t>Growth rate = 92% (Threshold +/-80%)</t>
  </si>
  <si>
    <t>$AR$29</t>
  </si>
  <si>
    <t>Growth rate = 88% (Threshold +/-80%)</t>
  </si>
  <si>
    <t>$L$31</t>
  </si>
  <si>
    <t>Growth rate = 107% (Threshold +/-80%)</t>
  </si>
  <si>
    <t>$AT$34</t>
  </si>
  <si>
    <t>$AD$38</t>
  </si>
  <si>
    <t>Growth rate = 106% (Threshold +/-80%)</t>
  </si>
  <si>
    <t>$AD$39</t>
  </si>
  <si>
    <t>Growth rate = 101% (Threshold +/-80%)</t>
  </si>
  <si>
    <t>$AD$40</t>
  </si>
  <si>
    <t>Growth rate = 86% (Threshold +/-30%)</t>
  </si>
  <si>
    <t>Growth rate = -48% (Threshold +/-30%)</t>
  </si>
  <si>
    <t>Growth rate = -45% (Threshold +/-30%)</t>
  </si>
  <si>
    <t>$AB$91</t>
  </si>
  <si>
    <t>Growth rate = -31% (Threshold +/-30%)</t>
  </si>
  <si>
    <t>Growth rate = 58% (Threshold +/-30%)</t>
  </si>
  <si>
    <t>Growth rate = 64% (Threshold +/-30%)</t>
  </si>
  <si>
    <t>Growth rate = 84% (Threshold +/-80%)</t>
  </si>
  <si>
    <t>Growth rate = 109% (Threshold +/-80%)</t>
  </si>
  <si>
    <t>$AV$15</t>
  </si>
  <si>
    <t>Growth rate = 81% (Threshold +/-80%)</t>
  </si>
  <si>
    <t>$AV$29</t>
  </si>
  <si>
    <t>Growth rate = 134% (Threshold +/-80%)</t>
  </si>
  <si>
    <t>$BF$29</t>
  </si>
  <si>
    <t>Growth rate = 122% (Threshold +/-80%)</t>
  </si>
  <si>
    <t>Growth rate = 143% (Threshold +/-80%)</t>
  </si>
  <si>
    <t>Growth rate = 52% (Threshold +/-30%)</t>
  </si>
  <si>
    <t>Domestic and international navigation fluctuates due to changes in fuel prices in Slovakia and neighbouring countries.</t>
  </si>
  <si>
    <t>The new source of air pollution was included in the waste management category (NACE 38).</t>
  </si>
  <si>
    <t>Change in the methodology.</t>
  </si>
  <si>
    <t>Total calculated based on the emissions reported in the 2021 Proxy Inventory, provided to Eurostat by the EEA.</t>
  </si>
  <si>
    <t>The domestic (and also international) air transport sector is negligible in national emissions inventory, fluctuations were caused by the quantity of fuel sold at the airports in Slovakia. This is influenced by the prices of fuels in the international competition and market. Data are based on the EUROCONTROL database.</t>
  </si>
  <si>
    <t>Consumption of biomass is fluctuating due to price policy, new legislation after the year 2000 (influence of the EU ETS, combustion in energy and industry) and new targets in transport use of biofuels (after the year 2007).</t>
  </si>
  <si>
    <t>Increasing natural gas and electricity prices for households led to a change in the heating media used in households to wood or wooden pellets (biomass). Changes in the amount of biomass (wood) burned in HH/produced emissions are related to climatic conditions in particular years.</t>
  </si>
  <si>
    <t xml:space="preserve">Investments into denitrification units in the chemical industry in Slovakia led to decreasing in N2O emissions. </t>
  </si>
  <si>
    <t>The emission trend in F-gases is not consistent due to the special methodology of phase-out, storage and stock.</t>
  </si>
  <si>
    <t>Significant decrease in diesel oil consumption in passenger cars.</t>
  </si>
  <si>
    <t>Car-scrapping bonuses and subsidies on new vehicles led to an increase in the number of passenger cars.</t>
  </si>
  <si>
    <t>A higher amount of emissions is connected to higher production in a given NACE category in particular years. The emissions trend is reflecting the production trend for the given NACE category in the Supply and Use tables.</t>
  </si>
  <si>
    <t>The decrease in emissions was caused by the reduction of brown coal combustion (for heat production) in households.</t>
  </si>
  <si>
    <t>An increase in emissions was related to higher production of heat and electricity in the category.</t>
  </si>
  <si>
    <t>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t>
  </si>
  <si>
    <t>The decrease in emissions in 2018 and 2019 was caused by the gradual suppression of mining and subsequent combustion of Slovak brown coal in the Nováky Power Plant.</t>
  </si>
  <si>
    <t>The increase in emissions was caused by higher consumption of fuel wood for heating in households.</t>
  </si>
  <si>
    <t xml:space="preserve">The decrease in emissions in 2014 and the subsequent increase in 2015 were caused by climatic conditions in the country. </t>
  </si>
  <si>
    <t>Higher emissions are related to the bigger amount of fuels used in burning processes in the chemical industry in a given year.</t>
  </si>
  <si>
    <t>The reason for the decrease in the category was a gap in the solvents used for degreasing in a given year (1999). The reason for the subsequent increase in emissions was the return to the common practice regarding solvent use.</t>
  </si>
  <si>
    <t>The increase in emissions was caused by higher car production.</t>
  </si>
  <si>
    <t>The increase in emissions was caused by higher electronic component production.</t>
  </si>
  <si>
    <t>The reason for an increase in emissions was a reallocation of the source of air pollution (to this NACE category).</t>
  </si>
  <si>
    <t>Fluctuations are related to the usage of biomass by producers of electricity and heat.</t>
  </si>
  <si>
    <t>The decrease in emissions was related to the lower production of iron and steel.</t>
  </si>
  <si>
    <t>Fluctuations of emissions are related to fluctuations in fuel consumption in national and international shipping and aviation.</t>
  </si>
  <si>
    <t>International bunkers are influenced by the price policy of neighbour countries.</t>
  </si>
  <si>
    <t>The decrease in emissions was due to the changes in the vehicle fleet (old cars replaced by new ones) as a result of the car-scrapping program in 2009.</t>
  </si>
  <si>
    <t>The increase in emissions was due to initiation of burning sewage sludge in the incineration plants.</t>
  </si>
  <si>
    <t>Fluctuation in emissions due to fluctuation in the amount of sewage sludge incinerated.</t>
  </si>
  <si>
    <t>The increase in emissions was due to the more intense construction of highways in the particular year.</t>
  </si>
  <si>
    <t>Due to the increase in prices of petrol and diesel oil, there was a temporary decline in consumption of both fuels in 2014. Since the prices of diesel oil grown slower, there was a change in trend in the transport sector - from using petrol-fuelled vehicles to using diesel-fuelled vehicles.</t>
  </si>
  <si>
    <t>25))b)</t>
  </si>
  <si>
    <t>Checking results:_x000D_
    - 25 Symbol error(s) (figures or footnotes)_x000D_
    - 1 Consistency error(s)_x000D_
    - 25 Plausibility issue(s)</t>
  </si>
  <si>
    <t>Checking results:_x000D_
    - 24 Plausibility issue(s)</t>
  </si>
  <si>
    <t>$AN$7</t>
  </si>
  <si>
    <t>$N$17</t>
  </si>
  <si>
    <t>Growth rate = 141% (Threshold +/-80%)</t>
  </si>
  <si>
    <t>$AT$36</t>
  </si>
  <si>
    <t>Growth rate = 75% (Threshold +/-30%)</t>
  </si>
  <si>
    <t>$AV$36</t>
  </si>
  <si>
    <t>Growth rate = -81% (Threshold +/-30%)</t>
  </si>
  <si>
    <t>$AZ$36</t>
  </si>
  <si>
    <t>Growth rate = -46% (Threshold +/-30%)</t>
  </si>
  <si>
    <t>$BB$36</t>
  </si>
  <si>
    <t>Growth rate = -47% (Threshold +/-30%)</t>
  </si>
  <si>
    <t>$AF$39</t>
  </si>
  <si>
    <t>Growth rate = 1399% (Threshold +/-80%)</t>
  </si>
  <si>
    <t>$AN$39</t>
  </si>
  <si>
    <t>Growth rate = 249% (Threshold +/-80%)</t>
  </si>
  <si>
    <t>$R$49</t>
  </si>
  <si>
    <t>Growth rate = 83% (Threshold +/-80%)</t>
  </si>
  <si>
    <t>$AJ$49</t>
  </si>
  <si>
    <t>Growth rate = 396% (Threshold +/-80%)</t>
  </si>
  <si>
    <t>$AV$49</t>
  </si>
  <si>
    <t>Growth rate = 360% (Threshold +/-80%)</t>
  </si>
  <si>
    <t>$AT$71</t>
  </si>
  <si>
    <t>Growth rate = 90% (Threshold +/-80%)</t>
  </si>
  <si>
    <t>$T$93</t>
  </si>
  <si>
    <t>$Z$100</t>
  </si>
  <si>
    <t>Growth rate = -71% (Threshold +/-50%)</t>
  </si>
  <si>
    <t>Growth rate = -96% (Threshold +/-50%)</t>
  </si>
  <si>
    <t>Growth rate = -55% (Threshold +/-50%)</t>
  </si>
  <si>
    <t>Growth rate = 75% (Threshold +/-50%)</t>
  </si>
  <si>
    <t>Checking results:_x000D_
    - 25 Symbol error(s) (figures or footnotes)_x000D_
    - 1 Consistency error(s)_x000D_
    - 29 Plausibility issue(s)</t>
  </si>
  <si>
    <t>$X$19</t>
  </si>
  <si>
    <t>Growth rate = 126% (Threshold +/-80%)</t>
  </si>
  <si>
    <t>$Z$93</t>
  </si>
  <si>
    <t>Growth rate = 46% (Threshold +/-30%)</t>
  </si>
  <si>
    <t>$AR$93</t>
  </si>
  <si>
    <t>$AT$93</t>
  </si>
  <si>
    <t>Growth rate = 48% (Threshold +/-30%)</t>
  </si>
  <si>
    <t>Growth rate = -72% (Threshold +/-50%)</t>
  </si>
  <si>
    <t>Checking results:_x000D_
    - 25 Symbol error(s) (figures or footnotes)_x000D_
    - 14 Plausibility issue(s)</t>
  </si>
  <si>
    <t>$AN$10</t>
  </si>
  <si>
    <t>Growth rate = 39% (Threshold +/-30%)</t>
  </si>
  <si>
    <t>$AR$10</t>
  </si>
  <si>
    <t>Growth rate = -37% (Threshold +/-30%)</t>
  </si>
  <si>
    <t>$AX$15</t>
  </si>
  <si>
    <t>Growth rate = 231% (Threshold +/-80%)</t>
  </si>
  <si>
    <t>$BF$25</t>
  </si>
  <si>
    <t>$AF$26</t>
  </si>
  <si>
    <t>Growth rate = 131% (Threshold +/-80%)</t>
  </si>
  <si>
    <t>$P$27</t>
  </si>
  <si>
    <t>Growth rate = 1137% (Threshold +/-80%)</t>
  </si>
  <si>
    <t>$X$28</t>
  </si>
  <si>
    <t>$AH$28</t>
  </si>
  <si>
    <t>Growth rate = 139% (Threshold +/-80%)</t>
  </si>
  <si>
    <t>$BF$28</t>
  </si>
  <si>
    <t>Growth rate = 237% (Threshold +/-80%)</t>
  </si>
  <si>
    <t>Growth rate = 94% (Threshold +/-80%)</t>
  </si>
  <si>
    <t>$AF$31</t>
  </si>
  <si>
    <t>Growth rate = 82% (Threshold +/-80%)</t>
  </si>
  <si>
    <t>$P$38</t>
  </si>
  <si>
    <t>Growth rate = 395% (Threshold +/-80%)</t>
  </si>
  <si>
    <t>$AV$41</t>
  </si>
  <si>
    <t>$AH$43</t>
  </si>
  <si>
    <t>Growth rate = 526% (Threshold +/-80%)</t>
  </si>
  <si>
    <t>$BF$43</t>
  </si>
  <si>
    <t>$AR$44</t>
  </si>
  <si>
    <t>Growth rate = 623% (Threshold +/-80%)</t>
  </si>
  <si>
    <t>$AZ$49</t>
  </si>
  <si>
    <t>Growth rate = 473% (Threshold +/-80%)</t>
  </si>
  <si>
    <t>$BF$49</t>
  </si>
  <si>
    <t>Growth rate = 576% (Threshold +/-80%)</t>
  </si>
  <si>
    <t>$AR$91</t>
  </si>
  <si>
    <t>Growth rate = -35% (Threshold +/-30%)</t>
  </si>
  <si>
    <t>$AT$91</t>
  </si>
  <si>
    <t>Growth rate = 31% (Threshold +/-30%)</t>
  </si>
  <si>
    <t>$BF$100</t>
  </si>
  <si>
    <t>Growth rate = 63% (Threshold +/-50%)</t>
  </si>
  <si>
    <t>Growth rate = -76% (Threshold +/-50%)</t>
  </si>
  <si>
    <t>Growth rate = 97% (Threshold +/-50%)</t>
  </si>
  <si>
    <t>Checking results:_x000D_
    - 25 Symbol error(s) (figures or footnotes)_x000D_
    - 36 Plausibility issue(s)</t>
  </si>
  <si>
    <t>$AP$7</t>
  </si>
  <si>
    <t>Growth rate = -89% (Threshold +/-80%)</t>
  </si>
  <si>
    <t>$AP$8</t>
  </si>
  <si>
    <t>Growth rate = -82% (Threshold +/-80%)</t>
  </si>
  <si>
    <t>$AP$12</t>
  </si>
  <si>
    <t>Growth rate = -88% (Threshold +/-80%)</t>
  </si>
  <si>
    <t>Growth rate = 359% (Threshold +/-80%)</t>
  </si>
  <si>
    <t>$AP$15</t>
  </si>
  <si>
    <t>Growth rate = -83% (Threshold +/-80%)</t>
  </si>
  <si>
    <t>$AP$23</t>
  </si>
  <si>
    <t>Growth rate = -93% (Threshold +/-80%)</t>
  </si>
  <si>
    <t>$AP$26</t>
  </si>
  <si>
    <t>Growth rate = -91% (Threshold +/-80%)</t>
  </si>
  <si>
    <t>Growth rate = 123% (Threshold +/-80%)</t>
  </si>
  <si>
    <t>$AP$34</t>
  </si>
  <si>
    <t>Growth rate = -90% (Threshold +/-80%)</t>
  </si>
  <si>
    <t>$AP$35</t>
  </si>
  <si>
    <t>$AP$38</t>
  </si>
  <si>
    <t>Growth rate = -92% (Threshold +/-80%)</t>
  </si>
  <si>
    <t>$AP$39</t>
  </si>
  <si>
    <t>$AL$41</t>
  </si>
  <si>
    <t>Growth rate = -36% (Threshold +/-30%)</t>
  </si>
  <si>
    <t>$AP$41</t>
  </si>
  <si>
    <t>Growth rate = -80% (Threshold +/-30%)</t>
  </si>
  <si>
    <t>$AT$41</t>
  </si>
  <si>
    <t>$AX$41</t>
  </si>
  <si>
    <t>$AP$44</t>
  </si>
  <si>
    <t>$AL$45</t>
  </si>
  <si>
    <t>Growth rate = -38% (Threshold +/-30%)</t>
  </si>
  <si>
    <t>Growth rate = -72% (Threshold +/-30%)</t>
  </si>
  <si>
    <t>Growth rate = 49% (Threshold +/-30%)</t>
  </si>
  <si>
    <t>$BB$73</t>
  </si>
  <si>
    <t>Growth rate = 119% (Threshold +/-80%)</t>
  </si>
  <si>
    <t>Checking results:_x000D_
    - 22 Plausibility issue(s)</t>
  </si>
  <si>
    <t>$X$7</t>
  </si>
  <si>
    <t>$X$8</t>
  </si>
  <si>
    <t>Growth rate = 202% (Threshold +/-80%)</t>
  </si>
  <si>
    <t>$BF$11</t>
  </si>
  <si>
    <t>Growth rate = 30% (Threshold +/-30%)</t>
  </si>
  <si>
    <t>Growth rate = 40% (Threshold +/-30%)</t>
  </si>
  <si>
    <t>Growth rate = -81% (Threshold +/-50%)</t>
  </si>
  <si>
    <t>Growth rate = 59% (Threshold +/-50%)</t>
  </si>
  <si>
    <t>Checking results:_x000D_
    - 25 Symbol error(s) (figures or footnotes)_x000D_
    - 1 Consistency error(s)_x000D_
    - 20 Plausibility issue(s)</t>
  </si>
  <si>
    <t>$P$18</t>
  </si>
  <si>
    <t>Growth rate = 142% (Threshold +/-80%)</t>
  </si>
  <si>
    <t>$Z$36</t>
  </si>
  <si>
    <t>$AB$36</t>
  </si>
  <si>
    <t>$AJ$38</t>
  </si>
  <si>
    <t>Growth rate = 195% (Threshold +/-80%)</t>
  </si>
  <si>
    <t>$AB$40</t>
  </si>
  <si>
    <t>Growth rate = 34% (Threshold +/-30%)</t>
  </si>
  <si>
    <t>$AT$40</t>
  </si>
  <si>
    <t>Growth rate = 321% (Threshold +/-30%)</t>
  </si>
  <si>
    <t>$AX$40</t>
  </si>
  <si>
    <t>Growth rate = 80% (Threshold +/-30%)</t>
  </si>
  <si>
    <t>$BB$40</t>
  </si>
  <si>
    <t>$BD$40</t>
  </si>
  <si>
    <t>Growth rate = 94% (Threshold +/-30%)</t>
  </si>
  <si>
    <t>Growth rate = 32% (Threshold +/-30%)</t>
  </si>
  <si>
    <t>Growth rate = -39% (Threshold +/-30%)</t>
  </si>
  <si>
    <t>Growth rate = 36% (Threshold +/-30%)</t>
  </si>
  <si>
    <t>Growth rate = 88% (Threshold +/-50%)</t>
  </si>
  <si>
    <t>Growth rate = -58% (Threshold +/-50%)</t>
  </si>
  <si>
    <t>$AZ$104</t>
  </si>
  <si>
    <t>Growth rate = -51% (Threshold +/-50%)</t>
  </si>
  <si>
    <t>Growth rate = 80% (Threshold +/-80%)</t>
  </si>
  <si>
    <t>$AJ$11</t>
  </si>
  <si>
    <t>Growth rate = 37% (Threshold +/-30%)</t>
  </si>
  <si>
    <t>Growth rate = 114% (Threshold +/-80%)</t>
  </si>
  <si>
    <t>Growth rate = 303% (Threshold +/-80%)</t>
  </si>
  <si>
    <t>Growth rate = 86% (Threshold +/-80%)</t>
  </si>
  <si>
    <t>Growth rate = 91% (Threshold +/-80%)</t>
  </si>
  <si>
    <t>Growth rate = 149% (Threshold +/-80%)</t>
  </si>
  <si>
    <t>Growth rate = 93% (Threshold +/-80%)</t>
  </si>
  <si>
    <t>Growth rate = 157% (Threshold +/-80%)</t>
  </si>
  <si>
    <t>Growth rate = 166% (Threshold +/-80%)</t>
  </si>
  <si>
    <t>Growth rate = 118% (Threshold +/-80%)</t>
  </si>
  <si>
    <t>Growth rate = 135% (Threshold +/-80%)</t>
  </si>
  <si>
    <t>$BF$39</t>
  </si>
  <si>
    <t>Growth rate = 71% (Threshold +/-30%)</t>
  </si>
  <si>
    <t>Growth rate = 35% (Threshold +/-30%)</t>
  </si>
  <si>
    <t>Growth rate = -34% (Threshold +/-30%)</t>
  </si>
  <si>
    <t>Growth rate = 55% (Threshold +/-30%)</t>
  </si>
  <si>
    <t>$BD$45</t>
  </si>
  <si>
    <t>$BF$45</t>
  </si>
  <si>
    <t>Growth rate = 44% (Threshold +/-30%)</t>
  </si>
  <si>
    <t>Growth rate = 56% (Threshold +/-30%)</t>
  </si>
  <si>
    <t>Checking results:_x000D_
    - 25 Plausibility issue(s)</t>
  </si>
  <si>
    <t>$X$11</t>
  </si>
  <si>
    <t>$AH$16</t>
  </si>
  <si>
    <t>Growth rate = 104% (Threshold +/-80%)</t>
  </si>
  <si>
    <t>$AD$36</t>
  </si>
  <si>
    <t>Growth rate = -86% (Threshold +/-30%)</t>
  </si>
  <si>
    <t>Growth rate = -32% (Threshold +/-30%)</t>
  </si>
  <si>
    <t>$T$91</t>
  </si>
  <si>
    <t>Growth rate = 33% (Threshold +/-30%)</t>
  </si>
  <si>
    <t>Checking results:_x000D_
    - 25 Symbol error(s) (figures or footnotes)_x000D_
    - 1 Consistency error(s)_x000D_
    - 30 Plausibility issue(s)</t>
  </si>
  <si>
    <t>Growth rate = 110% (Threshold +/-80%)</t>
  </si>
  <si>
    <t>Growth rate = 293% (Threshold +/-80%)</t>
  </si>
  <si>
    <t>Growth rate = 89% (Threshold +/-80%)</t>
  </si>
  <si>
    <t>Growth rate = -81% (Threshold +/-80%)</t>
  </si>
  <si>
    <t>Growth rate = 154% (Threshold +/-80%)</t>
  </si>
  <si>
    <t>Growth rate = 85% (Threshold +/-80%)</t>
  </si>
  <si>
    <t>Growth rate = 147% (Threshold +/-80%)</t>
  </si>
  <si>
    <t>Growth rate = 163% (Threshold +/-80%)</t>
  </si>
  <si>
    <t>Growth rate = 116% (Threshold +/-80%)</t>
  </si>
  <si>
    <t>Growth rate = 78% (Threshold +/-30%)</t>
  </si>
  <si>
    <t>Checking results:_x000D_
    - 27 Plausibility issue(s)</t>
  </si>
  <si>
    <t>$AR$8</t>
  </si>
  <si>
    <t>$AR$15</t>
  </si>
  <si>
    <t>$AR$23</t>
  </si>
  <si>
    <t>Growth rate = 127% (Threshold +/-80%)</t>
  </si>
  <si>
    <t>$AR$26</t>
  </si>
  <si>
    <t>$AR$35</t>
  </si>
  <si>
    <t>Growth rate = 162% (Threshold +/-80%)</t>
  </si>
  <si>
    <t>$AR$38</t>
  </si>
  <si>
    <t>Growth rate = 234% (Threshold +/-80%)</t>
  </si>
  <si>
    <t>$AR$39</t>
  </si>
  <si>
    <t>Growth rate = 300% (Threshold +/-80%)</t>
  </si>
  <si>
    <t>$AR$40</t>
  </si>
  <si>
    <t>Growth rate = 119% (Threshold +/-30%)</t>
  </si>
  <si>
    <t>$AR$41</t>
  </si>
  <si>
    <t>Growth rate = -60% (Threshold +/-30%)</t>
  </si>
  <si>
    <t>Growth rate = 65% (Threshold +/-30%)</t>
  </si>
  <si>
    <t>Growth rate = 121% (Threshold +/-80%)</t>
  </si>
  <si>
    <t>Growth rate = 364% (Threshold +/-80%)</t>
  </si>
  <si>
    <t>Growth rate = 72% (Threshold +/-30%)</t>
  </si>
  <si>
    <t>The pandemic of Covid-19 caused a decline in transportation.</t>
  </si>
  <si>
    <t>$AR$11</t>
  </si>
  <si>
    <t>$AV$11</t>
  </si>
  <si>
    <t>Growth rate = -59% (Threshold +/-30%)</t>
  </si>
  <si>
    <t>$AZ$11</t>
  </si>
  <si>
    <t>$BD$11</t>
  </si>
  <si>
    <t>$BD$28</t>
  </si>
  <si>
    <t>$AR$36</t>
  </si>
  <si>
    <t>$BD$36</t>
  </si>
  <si>
    <t>$AR$37</t>
  </si>
  <si>
    <t>$AV$37</t>
  </si>
  <si>
    <t>$AZ$37</t>
  </si>
  <si>
    <t>$BD$37</t>
  </si>
  <si>
    <t>$BD$39</t>
  </si>
  <si>
    <t>$H$11</t>
  </si>
  <si>
    <t>Growth rate = -69% (Threshold +/-30%)</t>
  </si>
  <si>
    <t>$N$11</t>
  </si>
  <si>
    <t>Growth rate = -44% (Threshold +/-30%)</t>
  </si>
  <si>
    <t>$V$11</t>
  </si>
  <si>
    <t>Growth rate = 54% (Threshold +/-30%)</t>
  </si>
  <si>
    <t>$AB$11</t>
  </si>
  <si>
    <t>Growth rate = 76% (Threshold +/-30%)</t>
  </si>
  <si>
    <t>$AD$11</t>
  </si>
  <si>
    <t>$AF$11</t>
  </si>
  <si>
    <t>Growth rate = 45% (Threshold +/-30%)</t>
  </si>
  <si>
    <t>$AH$11</t>
  </si>
  <si>
    <t>Growth rate = -51% (Threshold +/-30%)</t>
  </si>
  <si>
    <t>$AP$11</t>
  </si>
  <si>
    <t>Growth rate = -62% (Threshold +/-30%)</t>
  </si>
  <si>
    <t>$AX$11</t>
  </si>
  <si>
    <t>$BB$11</t>
  </si>
  <si>
    <t>Growth rate = -33% (Threshold +/-30%)</t>
  </si>
  <si>
    <t>$V$23</t>
  </si>
  <si>
    <t>$H$9</t>
  </si>
  <si>
    <t>Growth rate = 161% (Threshold +/-80%)</t>
  </si>
  <si>
    <t>$P$9</t>
  </si>
  <si>
    <t>Growth rate = 106% (Threshold +/-30%)</t>
  </si>
  <si>
    <t>$J$11</t>
  </si>
  <si>
    <t>Growth rate = 47% (Threshold +/-30%)</t>
  </si>
  <si>
    <t>$P$11</t>
  </si>
  <si>
    <t>$N$22</t>
  </si>
  <si>
    <t>Growth rate = 100% (Threshold +/-80%)</t>
  </si>
  <si>
    <t>$H$26</t>
  </si>
  <si>
    <t>Growth rate = 112% (Threshold +/-80%)</t>
  </si>
  <si>
    <t>$H$29</t>
  </si>
  <si>
    <t>Growth rate = 108% (Threshold +/-80%)</t>
  </si>
  <si>
    <t>$H$37</t>
  </si>
  <si>
    <t>Growth rate = 121% (Threshold +/-30%)</t>
  </si>
  <si>
    <t>$J$37</t>
  </si>
  <si>
    <t>$L$37</t>
  </si>
  <si>
    <t>$N$37</t>
  </si>
  <si>
    <t>$P$37</t>
  </si>
  <si>
    <t>$R$37</t>
  </si>
  <si>
    <t>$T$37</t>
  </si>
  <si>
    <t>$H$39</t>
  </si>
  <si>
    <t>$H$46</t>
  </si>
  <si>
    <t>$N$46</t>
  </si>
  <si>
    <t>Growth rate = 318% (Threshold +/-80%)</t>
  </si>
  <si>
    <t>$H$47</t>
  </si>
  <si>
    <t>$N$47</t>
  </si>
  <si>
    <t>Growth rate = 176% (Threshold +/-80%)</t>
  </si>
  <si>
    <t>$H$91</t>
  </si>
  <si>
    <t>Growth rate = 112% (Threshold +/-30%)</t>
  </si>
  <si>
    <t>$J$91</t>
  </si>
  <si>
    <t>$L$91</t>
  </si>
  <si>
    <t>$N$91</t>
  </si>
  <si>
    <t>$P$91</t>
  </si>
  <si>
    <t>Growth rate = 42% (Threshold +/-30%)</t>
  </si>
  <si>
    <t>$R$91</t>
  </si>
  <si>
    <t>$H$94</t>
  </si>
  <si>
    <t>$J$94</t>
  </si>
  <si>
    <t>$L$94</t>
  </si>
  <si>
    <t>$N$94</t>
  </si>
  <si>
    <t>$P$94</t>
  </si>
  <si>
    <t>$R$94</t>
  </si>
  <si>
    <t>$AL$11</t>
  </si>
  <si>
    <t>Growth rate = 70% (Threshold +/-50%)</t>
  </si>
  <si>
    <t>Growth rate = 100% (Threshold +/-50%)</t>
  </si>
  <si>
    <t>Growth rate = 4356% (Threshold +/-50%)</t>
  </si>
  <si>
    <t>Growth rate = 54% (Threshold +/-50%)</t>
  </si>
  <si>
    <t>$N$99</t>
  </si>
  <si>
    <t>$R$99</t>
  </si>
  <si>
    <t>$AB$99</t>
  </si>
  <si>
    <t>$AT$99</t>
  </si>
  <si>
    <t>Growth rate = 69% (Threshold +/-50%)</t>
  </si>
  <si>
    <t>Growth rate = 208% (Threshold +/-50%)</t>
  </si>
  <si>
    <t>Growth rate = -53% (Threshold +/-50%)</t>
  </si>
  <si>
    <t>Slovak Hydrometeorological Institute</t>
  </si>
  <si>
    <t>Department of Emissions and Biofuels</t>
  </si>
  <si>
    <t>Janka Szemesova</t>
  </si>
  <si>
    <t>janka.szemesova@shmu.sk</t>
  </si>
  <si>
    <t>´+421905693623</t>
  </si>
  <si>
    <t>$AD$45</t>
  </si>
  <si>
    <t>$AD$46</t>
  </si>
  <si>
    <t>Checking results:_x000D_
    - 14 Plausibility issue(s)</t>
  </si>
  <si>
    <t>Checking results:_x000D_
    - 11 Plausibility issue(s)</t>
  </si>
  <si>
    <t>Checking results:_x000D_
    - 33 Plausibility issue(s)</t>
  </si>
  <si>
    <t>Checking results:_x000D_
    - 10 Plausibility issue(s)</t>
  </si>
  <si>
    <t>Checking results:_x000D_
    - 15 Plausibility issue(s)</t>
  </si>
  <si>
    <t>$AX$99</t>
  </si>
  <si>
    <t>$AZ$99</t>
  </si>
  <si>
    <t>$BB$99</t>
  </si>
  <si>
    <t>$BD$99</t>
  </si>
  <si>
    <t>$BF$99</t>
  </si>
  <si>
    <t>$AX$100</t>
  </si>
  <si>
    <t>$AZ$100</t>
  </si>
  <si>
    <t>$BB$100</t>
  </si>
  <si>
    <t>$AX$103</t>
  </si>
  <si>
    <t>$AZ$103</t>
  </si>
  <si>
    <t>$BD$103</t>
  </si>
  <si>
    <t>$BF$103</t>
  </si>
  <si>
    <t>$AX$104</t>
  </si>
  <si>
    <t>$BB$104</t>
  </si>
  <si>
    <t>Growth rate = 684% (Threshold +/-30%)</t>
  </si>
  <si>
    <t>$P$23</t>
  </si>
  <si>
    <t>Growth rate = 859% (Threshold +/-80%)</t>
  </si>
  <si>
    <t>$P$25</t>
  </si>
  <si>
    <t>Growth rate = 710% (Threshold +/-80%)</t>
  </si>
  <si>
    <t>$AJ$36</t>
  </si>
  <si>
    <t>$AN$36</t>
  </si>
  <si>
    <t>Growth rate = 290% (Threshold +/-80%)</t>
  </si>
  <si>
    <t>$Z$91</t>
  </si>
  <si>
    <t>Checking results:_x000D_
    - 1 Consistency error(s)_x000D_
    - 7 Plausibility issue(s)</t>
  </si>
  <si>
    <t>Checking results:_x000D_
    - 45 Symbol error(s) (figures or footnotes)_x000D_
    - 16 Plausibility issue(s)</t>
  </si>
  <si>
    <t>Higher usage of petrol in the agriculture sector was reported in national statistics in given year, which resulted in higher production of CO emissions from this sector in that year.</t>
  </si>
  <si>
    <t>The increase in emissions was caused by rapid increase in vehicle production from 1998 (the company BAZ Slovakia was taken over by Volkswagen) and the related increase in transportation of produced vehicles.</t>
  </si>
  <si>
    <t>Fluctuation in emissions is due to fluctuation in GVA for given NACE category (the method for estimating the emissions is based on the GVA).</t>
  </si>
  <si>
    <t>Expansion of production in one of the significant companies producing electronic and the related increase in transportation of the produced goods.</t>
  </si>
  <si>
    <t>The increase in emissions was caused by high intensity in construction in 2007 preceding the subsequent economic crisis.</t>
  </si>
  <si>
    <t>Introduction of the new National Water Supply Strategy caused higher activity in respective NACE categories (NACE E36, E37).</t>
  </si>
  <si>
    <t>In 2014 and afterwards, there was a significant increase in logging (NACE A02) after a period of decline that ended in 2013. It resulted also in increase in wood processing (NACE C16).</t>
  </si>
  <si>
    <t>The reason for increase in emission is revival of economic growth after the economic crisis during 2007-2013.</t>
  </si>
  <si>
    <t>The reason for increase in emission is post-pandemic revival of economy.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</si>
</sst>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0"/>
    <numFmt numFmtId="165" formatCode="00"/>
    <numFmt numFmtId="166" formatCode="0.0"/>
    <numFmt numFmtId="167" formatCode="#,##0.0"/>
    <numFmt numFmtId="168" formatCode="0000"/>
    <numFmt numFmtId="169" formatCode="[$-809]dd\ mmmm\ yyyy;@"/>
    <numFmt numFmtId="170" formatCode="#,##0.0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indexed="10"/>
      <name val="Arial"/>
      <family val="2"/>
    </font>
    <font>
      <b/>
      <sz val="10"/>
      <color indexed="48"/>
      <name val="Arial"/>
      <family val="2"/>
    </font>
    <font>
      <b/>
      <u/>
      <sz val="10"/>
      <name val="Arial"/>
      <family val="2"/>
    </font>
    <font>
      <b/>
      <u/>
      <sz val="10"/>
      <name val="Albertus Extra Bold"/>
      <family val="2"/>
    </font>
    <font>
      <b/>
      <sz val="14"/>
      <name val="Arial"/>
      <family val="2"/>
    </font>
    <font>
      <b/>
      <sz val="12"/>
      <name val="Arial"/>
      <family val="2"/>
    </font>
    <font>
      <sz val="8"/>
      <name val="Arial"/>
      <family val="2"/>
    </font>
    <font>
      <i/>
      <sz val="8"/>
      <color indexed="10"/>
      <name val="Arial"/>
      <family val="2"/>
    </font>
    <font>
      <b/>
      <sz val="8"/>
      <name val="Arial"/>
      <family val="2"/>
    </font>
    <font>
      <sz val="8"/>
      <color indexed="10"/>
      <name val="Arial"/>
      <family val="2"/>
    </font>
    <font>
      <sz val="10"/>
      <name val="Arial"/>
      <family val="2"/>
    </font>
    <font>
      <b/>
      <sz val="10"/>
      <color indexed="10"/>
      <name val="Arial"/>
      <family val="2"/>
    </font>
    <font>
      <b/>
      <sz val="10"/>
      <color indexed="10"/>
      <name val="Albertus Extra Bold"/>
      <family val="2"/>
    </font>
    <font>
      <b/>
      <sz val="8"/>
      <color indexed="10"/>
      <name val="Arial"/>
      <family val="2"/>
    </font>
    <font>
      <i/>
      <sz val="10"/>
      <name val="Arial"/>
      <family val="2"/>
    </font>
    <font>
      <b/>
      <sz val="12"/>
      <color indexed="10"/>
      <name val="Arial"/>
      <family val="2"/>
    </font>
    <font>
      <b/>
      <u/>
      <sz val="10"/>
      <color indexed="10"/>
      <name val="Arial"/>
      <family val="2"/>
    </font>
    <font>
      <sz val="10"/>
      <color indexed="10"/>
      <name val="Arial"/>
      <family val="2"/>
    </font>
    <font>
      <b/>
      <sz val="14"/>
      <color indexed="20"/>
      <name val="Arial"/>
      <family val="2"/>
    </font>
    <font>
      <sz val="10"/>
      <color indexed="12"/>
      <name val="Arial"/>
      <family val="2"/>
    </font>
    <font>
      <i/>
      <sz val="8"/>
      <name val="Arial"/>
      <family val="2"/>
    </font>
    <font>
      <b/>
      <i/>
      <sz val="10"/>
      <name val="Arial"/>
      <family val="2"/>
    </font>
    <font>
      <vertAlign val="superscript"/>
      <sz val="10"/>
      <name val="Arial"/>
      <family val="2"/>
    </font>
    <font>
      <u/>
      <sz val="10"/>
      <name val="Arial"/>
      <family val="2"/>
    </font>
    <font>
      <vertAlign val="subscript"/>
      <sz val="10"/>
      <name val="Arial"/>
      <family val="2"/>
    </font>
    <font>
      <u/>
      <sz val="10"/>
      <color indexed="10"/>
      <name val="Arial"/>
      <family val="2"/>
    </font>
    <font>
      <b/>
      <vertAlign val="subscript"/>
      <sz val="10"/>
      <color indexed="10"/>
      <name val="Arial"/>
      <family val="2"/>
    </font>
    <font>
      <b/>
      <sz val="12"/>
      <color indexed="12"/>
      <name val="Arial"/>
      <family val="2"/>
    </font>
    <font>
      <b/>
      <i/>
      <sz val="8"/>
      <name val="Arial"/>
      <family val="2"/>
    </font>
    <font>
      <b/>
      <sz val="10"/>
      <color indexed="12"/>
      <name val="Arial"/>
      <family val="2"/>
    </font>
    <font>
      <sz val="8"/>
      <color indexed="8"/>
      <name val="Arial Unicode MS"/>
      <family val="2"/>
      <charset val="238"/>
    </font>
    <font>
      <b/>
      <i/>
      <sz val="9"/>
      <name val="Arial"/>
      <family val="2"/>
    </font>
    <font>
      <sz val="10"/>
      <color indexed="9"/>
      <name val="Arial"/>
      <family val="2"/>
    </font>
    <font>
      <sz val="8"/>
      <name val="Arial"/>
      <family val="2"/>
    </font>
    <font>
      <b/>
      <sz val="8"/>
      <color indexed="81"/>
      <name val="Arial"/>
      <family val="2"/>
    </font>
    <font>
      <i/>
      <sz val="8"/>
      <color indexed="10"/>
      <name val="Arial"/>
      <family val="2"/>
    </font>
    <font>
      <b/>
      <sz val="10"/>
      <color indexed="16"/>
      <name val="Arial"/>
      <family val="2"/>
    </font>
    <font>
      <sz val="8"/>
      <color rgb="FF000000"/>
      <name val="Arial"/>
      <family val="2"/>
    </font>
    <font>
      <sz val="8"/>
      <color rgb="FFFF0000"/>
      <name val="Arial"/>
      <family val="2"/>
    </font>
    <font>
      <sz val="11"/>
      <name val="Calibri"/>
      <family val="2"/>
      <scheme val="minor"/>
    </font>
    <font>
      <b/>
      <sz val="11"/>
      <name val="Calibri"/>
      <family val="2"/>
      <scheme val="minor"/>
    </font>
    <font>
      <b/>
      <sz val="10"/>
      <color rgb="FF000000"/>
      <name val="Arial"/>
      <family val="2"/>
    </font>
    <font>
      <i/>
      <sz val="8"/>
      <color rgb="FF000000"/>
      <name val="Arial"/>
      <family val="2"/>
    </font>
    <font>
      <b/>
      <i/>
      <sz val="9"/>
      <color rgb="FF000000"/>
      <name val="Arial"/>
      <family val="2"/>
    </font>
    <font>
      <sz val="10"/>
      <color rgb="FF000000"/>
      <name val="Arial"/>
      <family val="2"/>
    </font>
    <font>
      <sz val="10"/>
      <color rgb="FFFFFFFF"/>
      <name val="Arial"/>
      <family val="2"/>
    </font>
    <font>
      <sz val="10"/>
      <color rgb="FF538ED5"/>
      <name val="Arial"/>
      <family val="2"/>
    </font>
    <font>
      <sz val="10"/>
      <color rgb="FFFF0000"/>
      <name val="Arial"/>
      <family val="2"/>
    </font>
    <font>
      <sz val="10"/>
      <color theme="1"/>
      <name val="Arial"/>
      <family val="2"/>
    </font>
    <font>
      <b/>
      <sz val="11"/>
      <color theme="0"/>
      <name val="Calibri"/>
      <family val="2"/>
      <scheme val="minor"/>
    </font>
    <font>
      <sz val="9"/>
      <color indexed="81"/>
      <name val="Tahoma"/>
      <family val="2"/>
    </font>
    <font>
      <b/>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rgb="FFFF0000"/>
      <name val="Calibri"/>
      <family val="2"/>
      <scheme val="minor"/>
    </font>
    <font>
      <b/>
      <u/>
      <sz val="12"/>
      <color rgb="FFFF0000"/>
      <name val="Arial"/>
      <family val="2"/>
    </font>
    <font>
      <b/>
      <sz val="14"/>
      <color rgb="FF800080"/>
      <name val="Arial"/>
      <family val="2"/>
    </font>
    <font>
      <b/>
      <sz val="10"/>
      <color theme="3" tint="0.39997558519241921"/>
      <name val="Arial"/>
      <family val="2"/>
    </font>
    <font>
      <b/>
      <sz val="10"/>
      <color rgb="FFFF0000"/>
      <name val="Arial"/>
      <family val="2"/>
    </font>
    <font>
      <b/>
      <sz val="10"/>
      <color theme="7" tint="0.39997558519241921"/>
      <name val="Arial"/>
      <family val="2"/>
    </font>
    <font>
      <b/>
      <sz val="10"/>
      <color theme="9" tint="-0.249977111117893"/>
      <name val="Arial"/>
      <family val="2"/>
    </font>
    <font>
      <sz val="14"/>
      <name val="Arial"/>
      <family val="2"/>
    </font>
    <font>
      <sz val="14"/>
      <color indexed="10"/>
      <name val="Arial"/>
      <family val="2"/>
    </font>
    <font>
      <b/>
      <sz val="13"/>
      <name val="Arial"/>
      <family val="2"/>
    </font>
    <font>
      <b/>
      <sz val="11"/>
      <color indexed="10"/>
      <name val="Arial"/>
      <family val="2"/>
    </font>
    <font>
      <sz val="14"/>
      <color indexed="8"/>
      <name val="Arial"/>
      <family val="2"/>
    </font>
    <font>
      <b/>
      <sz val="13"/>
      <color indexed="10"/>
      <name val="Arial"/>
      <family val="2"/>
    </font>
    <font>
      <b/>
      <sz val="12"/>
      <color indexed="60"/>
      <name val="Arial"/>
      <family val="2"/>
    </font>
    <font>
      <sz val="12"/>
      <color indexed="10"/>
      <name val="Arial"/>
      <family val="2"/>
    </font>
    <font>
      <sz val="12"/>
      <name val="Arial"/>
      <family val="2"/>
    </font>
    <font>
      <sz val="10"/>
      <color rgb="FF66FF99"/>
      <name val="Arial"/>
      <family val="2"/>
    </font>
    <font>
      <b/>
      <sz val="10"/>
      <color rgb="FF00CC00"/>
      <name val="Arial"/>
      <family val="2"/>
    </font>
    <font>
      <b/>
      <vertAlign val="superscript"/>
      <sz val="10"/>
      <name val="Arial"/>
      <family val="2"/>
    </font>
    <font>
      <b/>
      <sz val="10"/>
      <color theme="1"/>
      <name val="Arial"/>
      <family val="2"/>
    </font>
    <font>
      <b/>
      <i/>
      <sz val="10"/>
      <color theme="1"/>
      <name val="Arial"/>
      <family val="2"/>
    </font>
    <font>
      <u/>
      <vertAlign val="superscript"/>
      <sz val="10"/>
      <name val="Arial"/>
      <family val="2"/>
    </font>
    <font>
      <b/>
      <sz val="10"/>
      <color rgb="FFFFFF00"/>
      <name val="Arial"/>
      <family val="2"/>
    </font>
    <font>
      <sz val="10"/>
      <color theme="5" tint="0.39997558519241921"/>
      <name val="Arial"/>
      <family val="2"/>
    </font>
    <font>
      <b/>
      <sz val="10"/>
      <color theme="5" tint="0.39997558519241921"/>
      <name val="Arial"/>
      <family val="2"/>
    </font>
    <font>
      <b/>
      <sz val="9"/>
      <color indexed="81"/>
      <name val="Tahoma"/>
      <family val="2"/>
    </font>
    <font>
      <b/>
      <sz val="12"/>
      <color rgb="FF000000"/>
      <name val="Arial"/>
      <family val="2"/>
    </font>
    <font>
      <sz val="10"/>
      <color theme="9" tint="0.39997558519241921"/>
      <name val="Arial"/>
      <family val="2"/>
    </font>
    <font>
      <sz val="10"/>
      <color rgb="FF000000"/>
      <name val="Arial"/>
      <family val="2"/>
      <charset val="238"/>
    </font>
    <font>
      <sz val="8"/>
      <color rgb="FF000000"/>
      <name val="Tahoma"/>
      <family val="2"/>
      <charset val="238"/>
    </font>
    <font>
      <b/>
      <sz val="10"/>
      <color rgb="FF339966"/>
      <name val="Arial"/>
      <family val="2"/>
      <charset val="238"/>
    </font>
    <font>
      <sz val="10"/>
      <color rgb="FFFF99CC"/>
      <name val="Arial"/>
      <family val="2"/>
      <charset val="238"/>
    </font>
    <font>
      <sz val="10"/>
      <color rgb="FFC0C0C0"/>
      <name val="Arial"/>
      <family val="2"/>
      <charset val="238"/>
    </font>
    <font>
      <sz val="10"/>
      <color rgb="FFFFFFCC"/>
      <name val="Arial"/>
      <family val="2"/>
      <charset val="238"/>
    </font>
    <font>
      <sz val="10"/>
      <name val="Arial"/>
      <family val="2"/>
      <charset val="238"/>
    </font>
    <font>
      <b/>
      <sz val="10"/>
      <color rgb="FF000000"/>
      <name val="Arial"/>
      <family val="2"/>
      <charset val="238"/>
    </font>
    <font>
      <sz val="8"/>
      <color rgb="FF000000"/>
      <name val="Arial"/>
      <family val="2"/>
      <charset val="238"/>
    </font>
    <font>
      <sz val="8"/>
      <color rgb="FFFF0000"/>
      <name val="Arial"/>
      <family val="2"/>
      <charset val="238"/>
    </font>
    <font>
      <b/>
      <i/>
      <sz val="9"/>
      <color rgb="FF000000"/>
      <name val="Arial"/>
      <family val="2"/>
      <charset val="238"/>
    </font>
    <font>
      <i/>
      <sz val="8"/>
      <color rgb="FF000000"/>
      <name val="Arial"/>
      <family val="2"/>
      <charset val="238"/>
    </font>
    <font>
      <sz val="9"/>
      <color indexed="81"/>
      <name val="Segoe UI"/>
      <family val="2"/>
      <charset val="238"/>
    </font>
    <font>
      <sz val="12"/>
      <color theme="1"/>
      <name val="Arial"/>
      <family val="2"/>
    </font>
    <font>
      <sz val="12"/>
      <name val="Arial"/>
      <family val="2"/>
      <charset val="238"/>
    </font>
  </fonts>
  <fills count="40">
    <fill>
      <patternFill patternType="none"/>
    </fill>
    <fill>
      <patternFill patternType="gray125"/>
    </fill>
    <fill>
      <patternFill patternType="solid">
        <fgColor indexed="42"/>
        <bgColor indexed="64"/>
      </patternFill>
    </fill>
    <fill>
      <patternFill patternType="solid">
        <fgColor indexed="27"/>
        <bgColor indexed="64"/>
      </patternFill>
    </fill>
    <fill>
      <patternFill patternType="solid">
        <fgColor indexed="13"/>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FFFFFF"/>
        <bgColor indexed="64"/>
      </patternFill>
    </fill>
    <fill>
      <patternFill patternType="solid">
        <fgColor rgb="FFFFFF99"/>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538ED5"/>
        <bgColor indexed="64"/>
      </patternFill>
    </fill>
    <fill>
      <patternFill patternType="solid">
        <fgColor rgb="FFFFCC66"/>
        <bgColor indexed="64"/>
      </patternFill>
    </fill>
    <fill>
      <patternFill patternType="solid">
        <fgColor rgb="FF7030A0"/>
        <bgColor indexed="64"/>
      </patternFill>
    </fill>
    <fill>
      <patternFill patternType="solid">
        <fgColor rgb="FF9C5BCD"/>
        <bgColor indexed="64"/>
      </patternFill>
    </fill>
    <fill>
      <patternFill patternType="solid">
        <fgColor theme="0" tint="-0.34998626667073579"/>
        <bgColor indexed="64"/>
      </patternFill>
    </fill>
    <fill>
      <patternFill patternType="solid">
        <fgColor rgb="FFC11515"/>
        <bgColor indexed="64"/>
      </patternFill>
    </fill>
    <fill>
      <patternFill patternType="solid">
        <fgColor theme="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CCFFFF"/>
        <bgColor indexed="64"/>
      </patternFill>
    </fill>
    <fill>
      <patternFill patternType="solid">
        <fgColor rgb="FFFFFF00"/>
        <bgColor indexed="64"/>
      </patternFill>
    </fill>
    <fill>
      <patternFill patternType="solid">
        <fgColor rgb="FFFF99FF"/>
        <bgColor indexed="64"/>
      </patternFill>
    </fill>
    <fill>
      <patternFill patternType="solid">
        <fgColor theme="0" tint="-0.14999847407452621"/>
        <bgColor indexed="64"/>
      </patternFill>
    </fill>
    <fill>
      <patternFill patternType="solid">
        <fgColor rgb="FF66FF99"/>
        <bgColor indexed="64"/>
      </patternFill>
    </fill>
    <fill>
      <patternFill patternType="solid">
        <fgColor rgb="FF5297D6"/>
        <bgColor indexed="64"/>
      </patternFill>
    </fill>
    <fill>
      <patternFill patternType="solid">
        <fgColor rgb="FFC0C0C0"/>
        <bgColor indexed="64"/>
      </patternFill>
    </fill>
    <fill>
      <patternFill patternType="solid">
        <fgColor rgb="FFFF9933"/>
        <bgColor indexed="64"/>
      </patternFill>
    </fill>
    <fill>
      <patternFill patternType="solid">
        <fgColor theme="5" tint="0.59999389629810485"/>
        <bgColor indexed="64"/>
      </patternFill>
    </fill>
    <fill>
      <patternFill patternType="solid">
        <fgColor rgb="FF00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CD5B4"/>
        <bgColor indexed="64"/>
      </patternFill>
    </fill>
  </fills>
  <borders count="5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right style="thin">
        <color indexed="64"/>
      </right>
      <top/>
      <bottom/>
      <diagonal/>
    </border>
    <border>
      <left style="thin">
        <color indexed="64"/>
      </left>
      <right style="thin">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s>
  <cellStyleXfs count="6">
    <xf numFmtId="0" fontId="0" fillId="0" borderId="0"/>
    <xf numFmtId="0" fontId="23" fillId="0" borderId="0" applyNumberFormat="0" applyFill="0" applyBorder="0" applyAlignment="0" applyProtection="0">
      <alignment vertical="top"/>
      <protection locked="0"/>
    </xf>
    <xf numFmtId="0" fontId="19" fillId="0" borderId="0"/>
    <xf numFmtId="0" fontId="20" fillId="0" borderId="0"/>
    <xf numFmtId="0" fontId="19" fillId="0" borderId="0"/>
    <xf numFmtId="0" fontId="111" fillId="0" borderId="0"/>
  </cellStyleXfs>
  <cellXfs count="634">
    <xf numFmtId="0" fontId="0" fillId="0" borderId="0" xfId="0"/>
    <xf numFmtId="0" fontId="8" fillId="12" borderId="22" xfId="0" applyFont="1" applyFill="1" applyBorder="1" applyAlignment="1">
      <alignment horizontal="left"/>
    </xf>
    <xf numFmtId="0" fontId="62" fillId="22" borderId="22" xfId="0" applyFont="1" applyFill="1" applyBorder="1" applyAlignment="1">
      <alignment horizontal="center" vertical="center" wrapText="1"/>
    </xf>
    <xf numFmtId="0" fontId="27" fillId="0" borderId="3" xfId="0" applyFont="1" applyBorder="1" applyAlignment="1">
      <alignment horizontal="center" vertical="center"/>
    </xf>
    <xf numFmtId="164" fontId="36" fillId="2" borderId="1" xfId="0" applyNumberFormat="1" applyFont="1" applyFill="1" applyBorder="1" applyAlignment="1">
      <alignment horizontal="left" vertical="top"/>
    </xf>
    <xf numFmtId="164" fontId="45" fillId="2" borderId="4" xfId="0" applyNumberFormat="1" applyFont="1" applyFill="1" applyBorder="1" applyAlignment="1">
      <alignment horizontal="left" vertical="top"/>
    </xf>
    <xf numFmtId="164" fontId="45" fillId="2" borderId="5" xfId="0" applyNumberFormat="1" applyFont="1" applyFill="1" applyBorder="1" applyAlignment="1">
      <alignment horizontal="left" vertical="top"/>
    </xf>
    <xf numFmtId="0" fontId="22" fillId="2" borderId="4" xfId="0" applyFont="1" applyFill="1" applyBorder="1" applyAlignment="1">
      <alignment horizontal="right" vertical="center"/>
    </xf>
    <xf numFmtId="0" fontId="35" fillId="2" borderId="4" xfId="0" applyFont="1" applyFill="1" applyBorder="1" applyAlignment="1">
      <alignment horizontal="left" vertical="center"/>
    </xf>
    <xf numFmtId="49" fontId="22" fillId="2" borderId="6" xfId="0" applyNumberFormat="1" applyFont="1" applyFill="1" applyBorder="1" applyAlignment="1">
      <alignment horizontal="left" vertical="center" wrapText="1" indent="1"/>
    </xf>
    <xf numFmtId="0" fontId="22" fillId="2" borderId="1" xfId="0" applyFont="1" applyFill="1" applyBorder="1" applyAlignment="1">
      <alignment horizontal="center" vertical="center"/>
    </xf>
    <xf numFmtId="0" fontId="23" fillId="5" borderId="0" xfId="1" applyFill="1" applyAlignment="1" applyProtection="1"/>
    <xf numFmtId="0" fontId="0" fillId="0" borderId="0" xfId="0" applyAlignment="1">
      <alignment vertical="center"/>
    </xf>
    <xf numFmtId="0" fontId="21" fillId="0" borderId="0" xfId="0" applyFont="1" applyAlignment="1">
      <alignment vertical="top"/>
    </xf>
    <xf numFmtId="0" fontId="0" fillId="0" borderId="0" xfId="0" applyAlignment="1">
      <alignment vertical="top"/>
    </xf>
    <xf numFmtId="0" fontId="43" fillId="0" borderId="0" xfId="0" applyFont="1" applyAlignment="1">
      <alignment vertical="top"/>
    </xf>
    <xf numFmtId="0" fontId="21" fillId="7" borderId="2" xfId="0" applyFont="1" applyFill="1" applyBorder="1" applyAlignment="1">
      <alignment horizontal="center"/>
    </xf>
    <xf numFmtId="0" fontId="0" fillId="0" borderId="0" xfId="0" applyAlignment="1">
      <alignment horizontal="center"/>
    </xf>
    <xf numFmtId="0" fontId="22" fillId="0" borderId="16" xfId="0" applyFont="1" applyBorder="1"/>
    <xf numFmtId="0" fontId="22" fillId="0" borderId="0" xfId="0" applyFont="1"/>
    <xf numFmtId="166" fontId="21" fillId="7" borderId="2" xfId="0" applyNumberFormat="1" applyFont="1" applyFill="1" applyBorder="1" applyAlignment="1">
      <alignment horizontal="center"/>
    </xf>
    <xf numFmtId="166" fontId="0" fillId="0" borderId="0" xfId="0" applyNumberFormat="1"/>
    <xf numFmtId="165" fontId="21" fillId="2" borderId="1" xfId="0" applyNumberFormat="1" applyFont="1" applyFill="1" applyBorder="1" applyAlignment="1">
      <alignment horizontal="left" vertical="top"/>
    </xf>
    <xf numFmtId="0" fontId="22" fillId="10" borderId="8" xfId="0" applyFont="1" applyFill="1" applyBorder="1" applyAlignment="1">
      <alignment horizontal="left" vertical="center" indent="1"/>
    </xf>
    <xf numFmtId="0" fontId="0" fillId="11" borderId="0" xfId="0" applyFill="1"/>
    <xf numFmtId="0" fontId="61" fillId="11" borderId="0" xfId="0" applyFont="1" applyFill="1"/>
    <xf numFmtId="0" fontId="61" fillId="12" borderId="14" xfId="0" applyFont="1" applyFill="1" applyBorder="1" applyAlignment="1">
      <alignment vertical="center" wrapText="1"/>
    </xf>
    <xf numFmtId="0" fontId="61" fillId="12" borderId="7" xfId="0" applyFont="1" applyFill="1" applyBorder="1" applyAlignment="1">
      <alignment horizontal="left" vertical="center" wrapText="1"/>
    </xf>
    <xf numFmtId="0" fontId="61" fillId="12" borderId="2" xfId="0" applyFont="1" applyFill="1" applyBorder="1" applyAlignment="1">
      <alignment horizontal="left" vertical="center" wrapText="1"/>
    </xf>
    <xf numFmtId="4" fontId="59" fillId="8" borderId="16" xfId="0" applyNumberFormat="1" applyFont="1" applyFill="1" applyBorder="1" applyAlignment="1" applyProtection="1">
      <alignment horizontal="right" vertical="center"/>
      <protection locked="0"/>
    </xf>
    <xf numFmtId="0" fontId="49" fillId="0" borderId="0" xfId="0" applyFont="1" applyAlignment="1">
      <alignment horizontal="center" vertical="center"/>
    </xf>
    <xf numFmtId="0" fontId="21" fillId="4" borderId="0" xfId="0" applyFont="1" applyFill="1" applyAlignment="1">
      <alignment horizontal="center" vertical="center" wrapText="1"/>
    </xf>
    <xf numFmtId="0" fontId="30" fillId="4" borderId="0" xfId="0" applyFont="1" applyFill="1" applyAlignment="1">
      <alignment horizontal="right" vertical="center"/>
    </xf>
    <xf numFmtId="0" fontId="21" fillId="4" borderId="0" xfId="0" applyFont="1" applyFill="1" applyAlignment="1">
      <alignment horizontal="right" vertical="center"/>
    </xf>
    <xf numFmtId="0" fontId="28" fillId="4" borderId="0" xfId="0" applyFont="1" applyFill="1" applyAlignment="1">
      <alignment horizontal="right" vertical="top"/>
    </xf>
    <xf numFmtId="0" fontId="28" fillId="6" borderId="0" xfId="0" applyFont="1" applyFill="1" applyAlignment="1">
      <alignment horizontal="right" vertical="top"/>
    </xf>
    <xf numFmtId="0" fontId="21" fillId="6" borderId="0" xfId="0" applyFont="1" applyFill="1" applyAlignment="1">
      <alignment horizontal="right" vertical="top"/>
    </xf>
    <xf numFmtId="0" fontId="53" fillId="6" borderId="0" xfId="0" applyFont="1" applyFill="1" applyAlignment="1">
      <alignment horizontal="right" vertical="top"/>
    </xf>
    <xf numFmtId="0" fontId="21" fillId="4" borderId="0" xfId="0" applyFont="1" applyFill="1" applyAlignment="1">
      <alignment horizontal="right" vertical="top"/>
    </xf>
    <xf numFmtId="0" fontId="28" fillId="4" borderId="0" xfId="0" applyFont="1" applyFill="1" applyAlignment="1">
      <alignment horizontal="right"/>
    </xf>
    <xf numFmtId="0" fontId="28" fillId="4" borderId="0" xfId="0" applyFont="1" applyFill="1" applyAlignment="1">
      <alignment horizontal="right" vertical="center"/>
    </xf>
    <xf numFmtId="0" fontId="32" fillId="3" borderId="0" xfId="0" applyFont="1" applyFill="1"/>
    <xf numFmtId="0" fontId="32" fillId="3" borderId="0" xfId="0" applyFont="1" applyFill="1" applyAlignment="1">
      <alignment horizontal="left"/>
    </xf>
    <xf numFmtId="0" fontId="21" fillId="5" borderId="0" xfId="0" applyFont="1" applyFill="1" applyAlignment="1">
      <alignment vertical="center"/>
    </xf>
    <xf numFmtId="0" fontId="19" fillId="13" borderId="15" xfId="0" applyFont="1" applyFill="1" applyBorder="1" applyAlignment="1">
      <alignment vertical="center"/>
    </xf>
    <xf numFmtId="0" fontId="41" fillId="3" borderId="2" xfId="0" applyFont="1" applyFill="1" applyBorder="1" applyAlignment="1">
      <alignment horizontal="left" vertical="center" wrapText="1"/>
    </xf>
    <xf numFmtId="0" fontId="41" fillId="3" borderId="2" xfId="0" applyFont="1" applyFill="1" applyBorder="1" applyAlignment="1">
      <alignment vertical="center" wrapText="1"/>
    </xf>
    <xf numFmtId="0" fontId="32" fillId="3" borderId="2" xfId="0" applyFont="1" applyFill="1" applyBorder="1" applyAlignment="1">
      <alignment vertical="center" wrapText="1"/>
    </xf>
    <xf numFmtId="0" fontId="32" fillId="3" borderId="7" xfId="0" applyFont="1" applyFill="1" applyBorder="1" applyAlignment="1">
      <alignment vertical="center" wrapText="1"/>
    </xf>
    <xf numFmtId="0" fontId="41" fillId="3" borderId="2" xfId="0" applyFont="1" applyFill="1" applyBorder="1" applyAlignment="1">
      <alignment horizontal="left" vertical="center"/>
    </xf>
    <xf numFmtId="0" fontId="32" fillId="3" borderId="2" xfId="0" applyFont="1" applyFill="1" applyBorder="1" applyAlignment="1">
      <alignment horizontal="left" vertical="center" wrapText="1"/>
    </xf>
    <xf numFmtId="0" fontId="32" fillId="5" borderId="2" xfId="0" applyFont="1" applyFill="1" applyBorder="1" applyAlignment="1">
      <alignment horizontal="left" vertical="center" wrapText="1"/>
    </xf>
    <xf numFmtId="0" fontId="32" fillId="5" borderId="0" xfId="0" applyFont="1" applyFill="1"/>
    <xf numFmtId="0" fontId="32" fillId="3" borderId="0" xfId="0" applyFont="1" applyFill="1" applyAlignment="1">
      <alignment vertical="top"/>
    </xf>
    <xf numFmtId="0" fontId="0" fillId="5" borderId="0" xfId="0" applyFill="1"/>
    <xf numFmtId="0" fontId="32" fillId="5" borderId="0" xfId="0" applyFont="1" applyFill="1" applyAlignment="1">
      <alignment vertical="top"/>
    </xf>
    <xf numFmtId="0" fontId="32" fillId="5" borderId="0" xfId="0" applyFont="1" applyFill="1" applyAlignment="1">
      <alignment horizontal="left"/>
    </xf>
    <xf numFmtId="0" fontId="32" fillId="3" borderId="0" xfId="0" applyFont="1" applyFill="1" applyProtection="1">
      <protection locked="0"/>
    </xf>
    <xf numFmtId="0" fontId="22" fillId="0" borderId="15" xfId="0" applyFont="1" applyBorder="1" applyAlignment="1">
      <alignment horizontal="center" vertical="center"/>
    </xf>
    <xf numFmtId="0" fontId="19" fillId="5" borderId="0" xfId="0" applyFont="1" applyFill="1"/>
    <xf numFmtId="0" fontId="54" fillId="0" borderId="0" xfId="0" applyFont="1"/>
    <xf numFmtId="0" fontId="21" fillId="5" borderId="0" xfId="0" applyFont="1" applyFill="1"/>
    <xf numFmtId="0" fontId="58" fillId="5" borderId="0" xfId="0" applyFont="1" applyFill="1"/>
    <xf numFmtId="0" fontId="19" fillId="0" borderId="0" xfId="0" applyFont="1"/>
    <xf numFmtId="0" fontId="32" fillId="3" borderId="2" xfId="0" applyFont="1" applyFill="1" applyBorder="1" applyAlignment="1" applyProtection="1">
      <alignment vertical="center" wrapText="1"/>
      <protection locked="0"/>
    </xf>
    <xf numFmtId="0" fontId="32" fillId="3" borderId="2" xfId="0" applyFont="1" applyFill="1" applyBorder="1" applyAlignment="1" applyProtection="1">
      <alignment horizontal="left" vertical="center" wrapText="1"/>
      <protection locked="0"/>
    </xf>
    <xf numFmtId="4" fontId="63" fillId="8" borderId="16" xfId="0" applyNumberFormat="1" applyFont="1" applyFill="1" applyBorder="1" applyAlignment="1" applyProtection="1">
      <alignment horizontal="right" vertical="center"/>
      <protection locked="0"/>
    </xf>
    <xf numFmtId="4" fontId="66" fillId="8" borderId="20" xfId="0" applyNumberFormat="1" applyFont="1" applyFill="1" applyBorder="1" applyAlignment="1" applyProtection="1">
      <alignment horizontal="right" vertical="center"/>
      <protection locked="0"/>
    </xf>
    <xf numFmtId="4" fontId="66" fillId="8" borderId="16" xfId="0" applyNumberFormat="1" applyFont="1" applyFill="1" applyBorder="1" applyAlignment="1" applyProtection="1">
      <alignment horizontal="right" vertical="center"/>
      <protection locked="0"/>
    </xf>
    <xf numFmtId="4" fontId="66" fillId="8" borderId="17" xfId="0" applyNumberFormat="1" applyFont="1" applyFill="1" applyBorder="1" applyAlignment="1" applyProtection="1">
      <alignment horizontal="right" vertical="center"/>
      <protection locked="0"/>
    </xf>
    <xf numFmtId="4" fontId="66" fillId="8" borderId="19" xfId="0" applyNumberFormat="1" applyFont="1" applyFill="1" applyBorder="1" applyAlignment="1" applyProtection="1">
      <alignment horizontal="right" vertical="center"/>
      <protection locked="0"/>
    </xf>
    <xf numFmtId="4" fontId="66" fillId="8" borderId="1" xfId="0" applyNumberFormat="1" applyFont="1" applyFill="1" applyBorder="1" applyAlignment="1" applyProtection="1">
      <alignment horizontal="right" vertical="center"/>
      <protection locked="0"/>
    </xf>
    <xf numFmtId="0" fontId="19" fillId="3" borderId="2" xfId="0" applyFont="1" applyFill="1" applyBorder="1" applyAlignment="1" applyProtection="1">
      <alignment vertical="center" wrapText="1"/>
      <protection locked="0"/>
    </xf>
    <xf numFmtId="0" fontId="61" fillId="12" borderId="22" xfId="0" applyFont="1" applyFill="1" applyBorder="1"/>
    <xf numFmtId="0" fontId="61" fillId="12" borderId="22" xfId="0" applyFont="1" applyFill="1" applyBorder="1" applyAlignment="1">
      <alignment wrapText="1"/>
    </xf>
    <xf numFmtId="0" fontId="18" fillId="11" borderId="0" xfId="0" applyFont="1" applyFill="1"/>
    <xf numFmtId="0" fontId="18" fillId="12" borderId="22" xfId="0" quotePrefix="1" applyFont="1" applyFill="1" applyBorder="1"/>
    <xf numFmtId="0" fontId="18" fillId="12" borderId="22" xfId="0" applyFont="1" applyFill="1" applyBorder="1"/>
    <xf numFmtId="0" fontId="18" fillId="12" borderId="22" xfId="0" applyFont="1" applyFill="1" applyBorder="1" applyAlignment="1">
      <alignment horizontal="center"/>
    </xf>
    <xf numFmtId="0" fontId="61" fillId="12" borderId="22" xfId="0" applyFont="1" applyFill="1" applyBorder="1" applyAlignment="1">
      <alignment horizontal="center" vertical="center" wrapText="1"/>
    </xf>
    <xf numFmtId="0" fontId="18" fillId="12" borderId="22" xfId="0" applyFont="1" applyFill="1" applyBorder="1" applyAlignment="1">
      <alignment horizontal="left"/>
    </xf>
    <xf numFmtId="0" fontId="61" fillId="12" borderId="22" xfId="0" applyFont="1" applyFill="1" applyBorder="1" applyAlignment="1">
      <alignment horizontal="left"/>
    </xf>
    <xf numFmtId="0" fontId="61" fillId="18" borderId="24" xfId="0" applyFont="1" applyFill="1" applyBorder="1" applyAlignment="1">
      <alignment horizontal="center"/>
    </xf>
    <xf numFmtId="4" fontId="66" fillId="14" borderId="22" xfId="0" applyNumberFormat="1" applyFont="1" applyFill="1" applyBorder="1" applyAlignment="1" applyProtection="1">
      <alignment horizontal="left" vertical="center"/>
      <protection locked="0"/>
    </xf>
    <xf numFmtId="4" fontId="66" fillId="15" borderId="22" xfId="0" applyNumberFormat="1" applyFont="1" applyFill="1" applyBorder="1" applyAlignment="1" applyProtection="1">
      <alignment horizontal="left" vertical="center"/>
      <protection locked="0"/>
    </xf>
    <xf numFmtId="4" fontId="68" fillId="15" borderId="22" xfId="0" applyNumberFormat="1" applyFont="1" applyFill="1" applyBorder="1" applyAlignment="1" applyProtection="1">
      <alignment horizontal="left" vertical="center"/>
      <protection locked="0"/>
    </xf>
    <xf numFmtId="167" fontId="69" fillId="9" borderId="22" xfId="0" applyNumberFormat="1" applyFont="1" applyFill="1" applyBorder="1" applyAlignment="1" applyProtection="1">
      <alignment horizontal="left" vertical="top"/>
      <protection locked="0"/>
    </xf>
    <xf numFmtId="4" fontId="67" fillId="19" borderId="22" xfId="0" applyNumberFormat="1" applyFont="1" applyFill="1" applyBorder="1" applyAlignment="1" applyProtection="1">
      <alignment horizontal="left" vertical="center"/>
      <protection locked="0"/>
    </xf>
    <xf numFmtId="0" fontId="61" fillId="18" borderId="22" xfId="0" applyFont="1" applyFill="1" applyBorder="1" applyAlignment="1">
      <alignment horizontal="center" vertical="center" wrapText="1"/>
    </xf>
    <xf numFmtId="4" fontId="67" fillId="17" borderId="22" xfId="0" applyNumberFormat="1" applyFont="1" applyFill="1" applyBorder="1" applyAlignment="1" applyProtection="1">
      <alignment horizontal="left" vertical="center"/>
      <protection locked="0"/>
    </xf>
    <xf numFmtId="4" fontId="67" fillId="16" borderId="22" xfId="0" applyNumberFormat="1" applyFont="1" applyFill="1" applyBorder="1" applyAlignment="1" applyProtection="1">
      <alignment horizontal="left" vertical="center"/>
      <protection locked="0"/>
    </xf>
    <xf numFmtId="4" fontId="19" fillId="0" borderId="24" xfId="0" applyNumberFormat="1" applyFont="1" applyBorder="1" applyAlignment="1" applyProtection="1">
      <alignment horizontal="left" vertical="center"/>
      <protection locked="0"/>
    </xf>
    <xf numFmtId="0" fontId="61" fillId="12" borderId="22" xfId="0" applyFont="1" applyFill="1" applyBorder="1" applyAlignment="1">
      <alignment horizontal="center"/>
    </xf>
    <xf numFmtId="0" fontId="0" fillId="12" borderId="10" xfId="0" applyFill="1" applyBorder="1" applyAlignment="1">
      <alignment horizontal="left"/>
    </xf>
    <xf numFmtId="0" fontId="0" fillId="12" borderId="10" xfId="0" applyFill="1" applyBorder="1"/>
    <xf numFmtId="4" fontId="70" fillId="20" borderId="22" xfId="0" applyNumberFormat="1" applyFont="1" applyFill="1" applyBorder="1" applyAlignment="1" applyProtection="1">
      <alignment horizontal="left" vertical="center"/>
      <protection locked="0"/>
    </xf>
    <xf numFmtId="4" fontId="69" fillId="0" borderId="24" xfId="0" applyNumberFormat="1" applyFont="1" applyBorder="1" applyAlignment="1" applyProtection="1">
      <alignment horizontal="left" vertical="center"/>
      <protection locked="0"/>
    </xf>
    <xf numFmtId="0" fontId="61" fillId="11" borderId="0" xfId="0" applyFont="1" applyFill="1" applyAlignment="1">
      <alignment horizontal="right"/>
    </xf>
    <xf numFmtId="0" fontId="61" fillId="12" borderId="22" xfId="0" applyFont="1" applyFill="1" applyBorder="1" applyAlignment="1">
      <alignment horizontal="left" vertical="center" wrapText="1"/>
    </xf>
    <xf numFmtId="0" fontId="61" fillId="12" borderId="22" xfId="0" applyFont="1" applyFill="1" applyBorder="1" applyAlignment="1">
      <alignment vertical="center" wrapText="1"/>
    </xf>
    <xf numFmtId="0" fontId="71" fillId="23" borderId="2" xfId="0" applyFont="1" applyFill="1" applyBorder="1" applyAlignment="1">
      <alignment horizontal="center" vertical="center" wrapText="1"/>
    </xf>
    <xf numFmtId="0" fontId="71" fillId="23" borderId="22" xfId="0" applyFont="1" applyFill="1" applyBorder="1" applyAlignment="1">
      <alignment horizontal="left" vertical="center" wrapText="1"/>
    </xf>
    <xf numFmtId="0" fontId="61" fillId="22" borderId="22" xfId="0" applyFont="1" applyFill="1" applyBorder="1" applyAlignment="1">
      <alignment horizontal="center"/>
    </xf>
    <xf numFmtId="0" fontId="17" fillId="12" borderId="22" xfId="0" applyFont="1" applyFill="1" applyBorder="1" applyAlignment="1">
      <alignment horizontal="left"/>
    </xf>
    <xf numFmtId="0" fontId="61" fillId="12" borderId="24" xfId="0" applyFont="1" applyFill="1" applyBorder="1" applyAlignment="1">
      <alignment wrapText="1"/>
    </xf>
    <xf numFmtId="0" fontId="61" fillId="12" borderId="24" xfId="0" quotePrefix="1" applyFont="1" applyFill="1" applyBorder="1" applyAlignment="1">
      <alignment wrapText="1"/>
    </xf>
    <xf numFmtId="0" fontId="16" fillId="12" borderId="22" xfId="0" applyFont="1" applyFill="1" applyBorder="1" applyAlignment="1">
      <alignment horizontal="center"/>
    </xf>
    <xf numFmtId="0" fontId="73" fillId="12" borderId="22" xfId="0" quotePrefix="1" applyFont="1" applyFill="1" applyBorder="1"/>
    <xf numFmtId="0" fontId="73" fillId="12" borderId="22" xfId="0" applyFont="1" applyFill="1" applyBorder="1"/>
    <xf numFmtId="0" fontId="73" fillId="12" borderId="22" xfId="0" applyFont="1" applyFill="1" applyBorder="1" applyAlignment="1">
      <alignment horizontal="center"/>
    </xf>
    <xf numFmtId="0" fontId="16" fillId="12" borderId="22" xfId="0" applyFont="1" applyFill="1" applyBorder="1"/>
    <xf numFmtId="0" fontId="15" fillId="12" borderId="22" xfId="0" applyFont="1" applyFill="1" applyBorder="1"/>
    <xf numFmtId="0" fontId="21" fillId="3" borderId="2" xfId="0" applyFont="1" applyFill="1" applyBorder="1" applyAlignment="1">
      <alignment horizontal="center" vertical="top" wrapText="1"/>
    </xf>
    <xf numFmtId="0" fontId="62" fillId="22" borderId="0" xfId="0" applyFont="1" applyFill="1" applyAlignment="1">
      <alignment horizontal="center" vertical="center" wrapText="1"/>
    </xf>
    <xf numFmtId="0" fontId="19" fillId="24" borderId="15" xfId="0" applyFont="1" applyFill="1" applyBorder="1" applyAlignment="1">
      <alignment vertical="center"/>
    </xf>
    <xf numFmtId="0" fontId="14" fillId="12" borderId="22" xfId="0" applyFont="1" applyFill="1" applyBorder="1" applyAlignment="1">
      <alignment horizontal="left"/>
    </xf>
    <xf numFmtId="9" fontId="13" fillId="12" borderId="22" xfId="0" applyNumberFormat="1" applyFont="1" applyFill="1" applyBorder="1" applyAlignment="1">
      <alignment horizontal="center"/>
    </xf>
    <xf numFmtId="9" fontId="13" fillId="22" borderId="22" xfId="0" applyNumberFormat="1" applyFont="1" applyFill="1" applyBorder="1" applyAlignment="1">
      <alignment horizontal="center"/>
    </xf>
    <xf numFmtId="9" fontId="13" fillId="21" borderId="22" xfId="0" applyNumberFormat="1" applyFont="1" applyFill="1" applyBorder="1" applyAlignment="1">
      <alignment horizontal="center"/>
    </xf>
    <xf numFmtId="9" fontId="76" fillId="12" borderId="22" xfId="0" applyNumberFormat="1" applyFont="1" applyFill="1" applyBorder="1" applyAlignment="1">
      <alignment horizontal="center"/>
    </xf>
    <xf numFmtId="9" fontId="61" fillId="23" borderId="22" xfId="0" applyNumberFormat="1" applyFont="1" applyFill="1" applyBorder="1" applyAlignment="1">
      <alignment horizontal="center"/>
    </xf>
    <xf numFmtId="9" fontId="73" fillId="22" borderId="22" xfId="0" applyNumberFormat="1" applyFont="1" applyFill="1" applyBorder="1" applyAlignment="1">
      <alignment horizontal="center"/>
    </xf>
    <xf numFmtId="0" fontId="73" fillId="22" borderId="22" xfId="0" applyFont="1" applyFill="1" applyBorder="1" applyAlignment="1">
      <alignment horizontal="center"/>
    </xf>
    <xf numFmtId="0" fontId="76" fillId="22" borderId="22" xfId="0" applyFont="1" applyFill="1" applyBorder="1" applyAlignment="1">
      <alignment horizontal="center"/>
    </xf>
    <xf numFmtId="0" fontId="77" fillId="22" borderId="22" xfId="0" applyFont="1" applyFill="1" applyBorder="1" applyAlignment="1">
      <alignment horizontal="center"/>
    </xf>
    <xf numFmtId="0" fontId="13" fillId="22" borderId="22" xfId="0" applyFont="1" applyFill="1" applyBorder="1" applyAlignment="1">
      <alignment horizontal="center"/>
    </xf>
    <xf numFmtId="0" fontId="13" fillId="21" borderId="22" xfId="0" applyFont="1" applyFill="1" applyBorder="1" applyAlignment="1">
      <alignment horizontal="center"/>
    </xf>
    <xf numFmtId="9" fontId="77" fillId="18" borderId="22" xfId="0" applyNumberFormat="1" applyFont="1" applyFill="1" applyBorder="1" applyAlignment="1">
      <alignment horizontal="center"/>
    </xf>
    <xf numFmtId="0" fontId="73" fillId="18" borderId="22" xfId="0" applyFont="1" applyFill="1" applyBorder="1" applyAlignment="1">
      <alignment horizontal="center"/>
    </xf>
    <xf numFmtId="9" fontId="73" fillId="18" borderId="22" xfId="0" applyNumberFormat="1" applyFont="1" applyFill="1" applyBorder="1" applyAlignment="1">
      <alignment horizontal="center"/>
    </xf>
    <xf numFmtId="9" fontId="13" fillId="18" borderId="22" xfId="0" applyNumberFormat="1" applyFont="1" applyFill="1" applyBorder="1" applyAlignment="1">
      <alignment horizontal="center"/>
    </xf>
    <xf numFmtId="0" fontId="13" fillId="18" borderId="22" xfId="0" applyFont="1" applyFill="1" applyBorder="1" applyAlignment="1">
      <alignment horizontal="center"/>
    </xf>
    <xf numFmtId="9" fontId="77" fillId="22" borderId="22" xfId="0" applyNumberFormat="1" applyFont="1" applyFill="1" applyBorder="1" applyAlignment="1">
      <alignment horizontal="center"/>
    </xf>
    <xf numFmtId="0" fontId="77" fillId="23" borderId="22" xfId="0" applyFont="1" applyFill="1" applyBorder="1" applyAlignment="1">
      <alignment horizontal="center"/>
    </xf>
    <xf numFmtId="9" fontId="13" fillId="23" borderId="22" xfId="0" applyNumberFormat="1" applyFont="1" applyFill="1" applyBorder="1" applyAlignment="1">
      <alignment horizontal="center"/>
    </xf>
    <xf numFmtId="9" fontId="73" fillId="25" borderId="22" xfId="0" applyNumberFormat="1" applyFont="1" applyFill="1" applyBorder="1" applyAlignment="1">
      <alignment horizontal="center"/>
    </xf>
    <xf numFmtId="0" fontId="19" fillId="3" borderId="2" xfId="0" applyFont="1" applyFill="1" applyBorder="1" applyAlignment="1">
      <alignment vertical="center" wrapText="1"/>
    </xf>
    <xf numFmtId="0" fontId="12" fillId="12" borderId="22" xfId="0" applyFont="1" applyFill="1" applyBorder="1"/>
    <xf numFmtId="0" fontId="11" fillId="12" borderId="22" xfId="0" applyFont="1" applyFill="1" applyBorder="1"/>
    <xf numFmtId="0" fontId="32" fillId="3" borderId="0" xfId="0" applyFont="1" applyFill="1" applyAlignment="1">
      <alignment horizontal="left" vertical="top"/>
    </xf>
    <xf numFmtId="0" fontId="0" fillId="26" borderId="0" xfId="0" applyFill="1"/>
    <xf numFmtId="0" fontId="27" fillId="5" borderId="0" xfId="0" applyFont="1" applyFill="1" applyAlignment="1">
      <alignment horizontal="center" vertical="center"/>
    </xf>
    <xf numFmtId="49" fontId="43" fillId="5" borderId="0" xfId="0" applyNumberFormat="1" applyFont="1" applyFill="1" applyAlignment="1">
      <alignment horizontal="right" vertical="top"/>
    </xf>
    <xf numFmtId="0" fontId="0" fillId="5" borderId="0" xfId="0" applyFill="1" applyAlignment="1">
      <alignment vertical="center"/>
    </xf>
    <xf numFmtId="0" fontId="22" fillId="5" borderId="0" xfId="0" applyFont="1" applyFill="1" applyAlignment="1">
      <alignment vertical="center"/>
    </xf>
    <xf numFmtId="0" fontId="0" fillId="5" borderId="0" xfId="0" quotePrefix="1" applyFill="1" applyAlignment="1">
      <alignment horizontal="left"/>
    </xf>
    <xf numFmtId="0" fontId="0" fillId="5" borderId="0" xfId="0" applyFill="1" applyAlignment="1">
      <alignment horizontal="left" wrapText="1"/>
    </xf>
    <xf numFmtId="0" fontId="79" fillId="5" borderId="0" xfId="0" applyFont="1" applyFill="1" applyAlignment="1">
      <alignment horizontal="left" vertical="center" wrapText="1"/>
    </xf>
    <xf numFmtId="0" fontId="40" fillId="5" borderId="0" xfId="0" applyFont="1" applyFill="1" applyAlignment="1">
      <alignment vertical="center" wrapText="1"/>
    </xf>
    <xf numFmtId="0" fontId="19" fillId="26" borderId="0" xfId="0" applyFont="1" applyFill="1" applyAlignment="1">
      <alignment vertical="center" wrapText="1"/>
    </xf>
    <xf numFmtId="164" fontId="38" fillId="2" borderId="5" xfId="0" applyNumberFormat="1" applyFont="1" applyFill="1" applyBorder="1" applyAlignment="1">
      <alignment horizontal="left" vertical="center"/>
    </xf>
    <xf numFmtId="164" fontId="29" fillId="2" borderId="1" xfId="0" applyNumberFormat="1" applyFont="1" applyFill="1" applyBorder="1" applyAlignment="1">
      <alignment horizontal="left" vertical="center"/>
    </xf>
    <xf numFmtId="0" fontId="52" fillId="4" borderId="0" xfId="0" applyFont="1" applyFill="1" applyAlignment="1">
      <alignment horizontal="right" vertical="center"/>
    </xf>
    <xf numFmtId="0" fontId="27" fillId="5" borderId="18" xfId="0" applyFont="1" applyFill="1" applyBorder="1" applyAlignment="1">
      <alignment horizontal="center" vertical="center"/>
    </xf>
    <xf numFmtId="0" fontId="27" fillId="0" borderId="8" xfId="0" applyFont="1" applyBorder="1" applyAlignment="1">
      <alignment horizontal="center" vertical="center"/>
    </xf>
    <xf numFmtId="4" fontId="63" fillId="8" borderId="4" xfId="0" applyNumberFormat="1" applyFont="1" applyFill="1" applyBorder="1" applyAlignment="1" applyProtection="1">
      <alignment horizontal="right" vertical="center"/>
      <protection locked="0"/>
    </xf>
    <xf numFmtId="4" fontId="59" fillId="8" borderId="4" xfId="0" applyNumberFormat="1" applyFont="1" applyFill="1" applyBorder="1" applyAlignment="1" applyProtection="1">
      <alignment horizontal="right" vertical="center"/>
      <protection locked="0"/>
    </xf>
    <xf numFmtId="4" fontId="65" fillId="8" borderId="4" xfId="0" applyNumberFormat="1" applyFont="1" applyFill="1" applyBorder="1" applyAlignment="1" applyProtection="1">
      <alignment horizontal="right" vertical="center"/>
      <protection locked="0"/>
    </xf>
    <xf numFmtId="4" fontId="64" fillId="8" borderId="4" xfId="0" applyNumberFormat="1" applyFont="1" applyFill="1" applyBorder="1" applyAlignment="1" applyProtection="1">
      <alignment horizontal="right" vertical="center"/>
      <protection locked="0"/>
    </xf>
    <xf numFmtId="4" fontId="66" fillId="8" borderId="21" xfId="0" applyNumberFormat="1" applyFont="1" applyFill="1" applyBorder="1" applyAlignment="1" applyProtection="1">
      <alignment horizontal="right" vertical="center"/>
      <protection locked="0"/>
    </xf>
    <xf numFmtId="4" fontId="66" fillId="8" borderId="4" xfId="0" applyNumberFormat="1" applyFont="1" applyFill="1" applyBorder="1" applyAlignment="1" applyProtection="1">
      <alignment horizontal="right" vertical="center"/>
      <protection locked="0"/>
    </xf>
    <xf numFmtId="4" fontId="66" fillId="8" borderId="5" xfId="0" applyNumberFormat="1" applyFont="1" applyFill="1" applyBorder="1" applyAlignment="1" applyProtection="1">
      <alignment horizontal="right" vertical="center"/>
      <protection locked="0"/>
    </xf>
    <xf numFmtId="0" fontId="57" fillId="0" borderId="28" xfId="0" applyFont="1" applyBorder="1" applyAlignment="1">
      <alignment horizontal="center" vertical="center"/>
    </xf>
    <xf numFmtId="0" fontId="57" fillId="0" borderId="18" xfId="0" applyFont="1" applyBorder="1" applyAlignment="1">
      <alignment horizontal="center" vertical="center"/>
    </xf>
    <xf numFmtId="0" fontId="57" fillId="26" borderId="9" xfId="0" applyFont="1" applyFill="1" applyBorder="1" applyAlignment="1">
      <alignment horizontal="center" vertical="center"/>
    </xf>
    <xf numFmtId="4" fontId="65" fillId="20" borderId="4" xfId="0" applyNumberFormat="1" applyFont="1" applyFill="1" applyBorder="1" applyAlignment="1" applyProtection="1">
      <alignment horizontal="right" vertical="center"/>
      <protection locked="0"/>
    </xf>
    <xf numFmtId="4" fontId="63" fillId="8" borderId="21" xfId="0" applyNumberFormat="1" applyFont="1" applyFill="1" applyBorder="1" applyAlignment="1" applyProtection="1">
      <alignment horizontal="right" vertical="center"/>
      <protection locked="0"/>
    </xf>
    <xf numFmtId="4" fontId="63" fillId="8" borderId="19" xfId="0" applyNumberFormat="1" applyFont="1" applyFill="1" applyBorder="1" applyAlignment="1" applyProtection="1">
      <alignment horizontal="right" vertical="center"/>
      <protection locked="0"/>
    </xf>
    <xf numFmtId="0" fontId="73" fillId="27" borderId="22" xfId="0" applyFont="1" applyFill="1" applyBorder="1"/>
    <xf numFmtId="0" fontId="73" fillId="27" borderId="22" xfId="0" quotePrefix="1" applyFont="1" applyFill="1" applyBorder="1"/>
    <xf numFmtId="0" fontId="73" fillId="27" borderId="22" xfId="0" applyFont="1" applyFill="1" applyBorder="1" applyAlignment="1">
      <alignment horizontal="center"/>
    </xf>
    <xf numFmtId="0" fontId="62" fillId="27" borderId="22" xfId="0" applyFont="1" applyFill="1" applyBorder="1"/>
    <xf numFmtId="0" fontId="18" fillId="28" borderId="22" xfId="0" applyFont="1" applyFill="1" applyBorder="1" applyAlignment="1">
      <alignment horizontal="center"/>
    </xf>
    <xf numFmtId="0" fontId="73" fillId="28" borderId="22" xfId="0" applyFont="1" applyFill="1" applyBorder="1" applyAlignment="1">
      <alignment horizontal="center"/>
    </xf>
    <xf numFmtId="0" fontId="10" fillId="27" borderId="0" xfId="0" applyFont="1" applyFill="1"/>
    <xf numFmtId="0" fontId="10" fillId="28" borderId="0" xfId="0" applyFont="1" applyFill="1"/>
    <xf numFmtId="49" fontId="0" fillId="0" borderId="0" xfId="0" applyNumberFormat="1"/>
    <xf numFmtId="0" fontId="0" fillId="0" borderId="22" xfId="0" applyBorder="1" applyAlignment="1">
      <alignment horizontal="center" vertical="center"/>
    </xf>
    <xf numFmtId="0" fontId="0" fillId="29" borderId="22" xfId="0" applyFill="1" applyBorder="1"/>
    <xf numFmtId="0" fontId="0" fillId="0" borderId="22" xfId="0" applyBorder="1"/>
    <xf numFmtId="49" fontId="0" fillId="0" borderId="22" xfId="0" applyNumberFormat="1" applyBorder="1"/>
    <xf numFmtId="49" fontId="9" fillId="0" borderId="22" xfId="0" applyNumberFormat="1" applyFont="1" applyBorder="1"/>
    <xf numFmtId="0" fontId="9" fillId="0" borderId="22" xfId="0" applyFont="1" applyBorder="1"/>
    <xf numFmtId="49" fontId="9" fillId="0" borderId="22" xfId="0" applyNumberFormat="1" applyFont="1" applyBorder="1" applyAlignment="1">
      <alignment horizontal="center" vertical="center"/>
    </xf>
    <xf numFmtId="0" fontId="9" fillId="29" borderId="22" xfId="0" applyFont="1" applyFill="1" applyBorder="1"/>
    <xf numFmtId="0" fontId="9" fillId="0" borderId="22" xfId="0" applyFont="1" applyBorder="1" applyAlignment="1">
      <alignment horizontal="center" vertical="center"/>
    </xf>
    <xf numFmtId="49" fontId="0" fillId="29" borderId="22" xfId="0" applyNumberFormat="1" applyFill="1" applyBorder="1"/>
    <xf numFmtId="0" fontId="8" fillId="12" borderId="22" xfId="0" applyFont="1" applyFill="1" applyBorder="1"/>
    <xf numFmtId="0" fontId="61" fillId="27" borderId="22" xfId="0" applyFont="1" applyFill="1" applyBorder="1" applyAlignment="1">
      <alignment horizontal="left" vertical="center" wrapText="1"/>
    </xf>
    <xf numFmtId="0" fontId="61" fillId="12" borderId="10" xfId="0" applyFont="1" applyFill="1" applyBorder="1" applyAlignment="1">
      <alignment vertical="center" wrapText="1"/>
    </xf>
    <xf numFmtId="0" fontId="8" fillId="12" borderId="22" xfId="0" quotePrefix="1" applyFont="1" applyFill="1" applyBorder="1"/>
    <xf numFmtId="0" fontId="62" fillId="22" borderId="7" xfId="0" applyFont="1" applyFill="1" applyBorder="1" applyAlignment="1">
      <alignment horizontal="center" vertical="center" wrapText="1"/>
    </xf>
    <xf numFmtId="0" fontId="61" fillId="12" borderId="22" xfId="0" applyFont="1" applyFill="1" applyBorder="1" applyAlignment="1">
      <alignment vertical="center"/>
    </xf>
    <xf numFmtId="0" fontId="61" fillId="12" borderId="24" xfId="0" applyFont="1" applyFill="1" applyBorder="1" applyAlignment="1">
      <alignment vertical="center"/>
    </xf>
    <xf numFmtId="4" fontId="66" fillId="30" borderId="22" xfId="0" applyNumberFormat="1" applyFont="1" applyFill="1" applyBorder="1" applyAlignment="1" applyProtection="1">
      <alignment horizontal="left" vertical="center"/>
      <protection locked="0"/>
    </xf>
    <xf numFmtId="4" fontId="68" fillId="30" borderId="22" xfId="0" applyNumberFormat="1" applyFont="1" applyFill="1" applyBorder="1" applyAlignment="1" applyProtection="1">
      <alignment horizontal="left" vertical="center"/>
      <protection locked="0"/>
    </xf>
    <xf numFmtId="167" fontId="60" fillId="9" borderId="29" xfId="0" applyNumberFormat="1" applyFont="1" applyFill="1" applyBorder="1" applyAlignment="1" applyProtection="1">
      <alignment horizontal="right" vertical="center"/>
      <protection locked="0"/>
    </xf>
    <xf numFmtId="0" fontId="60" fillId="9" borderId="29" xfId="0" applyFont="1" applyFill="1" applyBorder="1" applyAlignment="1" applyProtection="1">
      <alignment horizontal="right" vertical="center"/>
      <protection locked="0"/>
    </xf>
    <xf numFmtId="0" fontId="60" fillId="9" borderId="32" xfId="0" applyFont="1" applyFill="1" applyBorder="1" applyAlignment="1" applyProtection="1">
      <alignment horizontal="right" vertical="center"/>
      <protection locked="0"/>
    </xf>
    <xf numFmtId="164" fontId="21" fillId="2" borderId="4" xfId="0" applyNumberFormat="1" applyFont="1" applyFill="1" applyBorder="1" applyAlignment="1">
      <alignment horizontal="left" vertical="center"/>
    </xf>
    <xf numFmtId="0" fontId="32" fillId="2" borderId="0" xfId="0" applyFont="1" applyFill="1" applyAlignment="1">
      <alignment horizontal="left" vertical="center"/>
    </xf>
    <xf numFmtId="0" fontId="60" fillId="9" borderId="30" xfId="0" applyFont="1" applyFill="1" applyBorder="1" applyAlignment="1" applyProtection="1">
      <alignment horizontal="right" vertical="center"/>
      <protection locked="0"/>
    </xf>
    <xf numFmtId="4" fontId="63" fillId="8" borderId="0" xfId="0" applyNumberFormat="1" applyFont="1" applyFill="1" applyAlignment="1" applyProtection="1">
      <alignment horizontal="right" vertical="center"/>
      <protection locked="0"/>
    </xf>
    <xf numFmtId="0" fontId="60" fillId="9" borderId="33" xfId="0" applyFont="1" applyFill="1" applyBorder="1" applyAlignment="1" applyProtection="1">
      <alignment horizontal="right" vertical="center"/>
      <protection locked="0"/>
    </xf>
    <xf numFmtId="165" fontId="28" fillId="2" borderId="4" xfId="0" applyNumberFormat="1" applyFont="1" applyFill="1" applyBorder="1" applyAlignment="1">
      <alignment horizontal="left" vertical="top"/>
    </xf>
    <xf numFmtId="165" fontId="28" fillId="2" borderId="0" xfId="0" applyNumberFormat="1" applyFont="1" applyFill="1" applyAlignment="1">
      <alignment horizontal="left" vertical="top"/>
    </xf>
    <xf numFmtId="4" fontId="59" fillId="8" borderId="0" xfId="0" applyNumberFormat="1" applyFont="1" applyFill="1" applyAlignment="1" applyProtection="1">
      <alignment horizontal="right" vertical="center"/>
      <protection locked="0"/>
    </xf>
    <xf numFmtId="165" fontId="21" fillId="2" borderId="4" xfId="0" applyNumberFormat="1" applyFont="1" applyFill="1" applyBorder="1" applyAlignment="1">
      <alignment horizontal="left" vertical="top"/>
    </xf>
    <xf numFmtId="165" fontId="21" fillId="2" borderId="0" xfId="0" applyNumberFormat="1" applyFont="1" applyFill="1" applyAlignment="1">
      <alignment horizontal="left" vertical="top"/>
    </xf>
    <xf numFmtId="165" fontId="53" fillId="2" borderId="4" xfId="0" applyNumberFormat="1" applyFont="1" applyFill="1" applyBorder="1" applyAlignment="1">
      <alignment horizontal="left" vertical="top"/>
    </xf>
    <xf numFmtId="165" fontId="53" fillId="2" borderId="0" xfId="0" applyNumberFormat="1" applyFont="1" applyFill="1" applyAlignment="1">
      <alignment horizontal="left" vertical="top"/>
    </xf>
    <xf numFmtId="4" fontId="65" fillId="8" borderId="0" xfId="0" applyNumberFormat="1" applyFont="1" applyFill="1" applyAlignment="1" applyProtection="1">
      <alignment horizontal="right" vertical="center"/>
      <protection locked="0"/>
    </xf>
    <xf numFmtId="0" fontId="60" fillId="20" borderId="30" xfId="0" applyFont="1" applyFill="1" applyBorder="1" applyAlignment="1" applyProtection="1">
      <alignment horizontal="right" vertical="center"/>
      <protection locked="0"/>
    </xf>
    <xf numFmtId="4" fontId="65" fillId="20" borderId="0" xfId="0" applyNumberFormat="1" applyFont="1" applyFill="1" applyAlignment="1" applyProtection="1">
      <alignment horizontal="right" vertical="center"/>
      <protection locked="0"/>
    </xf>
    <xf numFmtId="0" fontId="60" fillId="20" borderId="33" xfId="0" applyFont="1" applyFill="1" applyBorder="1" applyAlignment="1" applyProtection="1">
      <alignment horizontal="right" vertical="center"/>
      <protection locked="0"/>
    </xf>
    <xf numFmtId="165" fontId="42" fillId="2" borderId="0" xfId="0" applyNumberFormat="1" applyFont="1" applyFill="1" applyAlignment="1">
      <alignment horizontal="left" vertical="top"/>
    </xf>
    <xf numFmtId="167" fontId="60" fillId="9" borderId="30" xfId="0" applyNumberFormat="1" applyFont="1" applyFill="1" applyBorder="1" applyAlignment="1" applyProtection="1">
      <alignment horizontal="right" vertical="center"/>
      <protection locked="0"/>
    </xf>
    <xf numFmtId="167" fontId="60" fillId="9" borderId="33" xfId="0" applyNumberFormat="1" applyFont="1" applyFill="1" applyBorder="1" applyAlignment="1" applyProtection="1">
      <alignment horizontal="right" vertical="center"/>
      <protection locked="0"/>
    </xf>
    <xf numFmtId="165" fontId="50" fillId="2" borderId="0" xfId="0" applyNumberFormat="1" applyFont="1" applyFill="1" applyAlignment="1">
      <alignment horizontal="left" vertical="top"/>
    </xf>
    <xf numFmtId="4" fontId="64" fillId="8" borderId="0" xfId="0" applyNumberFormat="1" applyFont="1" applyFill="1" applyAlignment="1" applyProtection="1">
      <alignment horizontal="right" vertical="center"/>
      <protection locked="0"/>
    </xf>
    <xf numFmtId="165" fontId="21" fillId="2" borderId="5" xfId="0" applyNumberFormat="1" applyFont="1" applyFill="1" applyBorder="1" applyAlignment="1">
      <alignment horizontal="left" vertical="top"/>
    </xf>
    <xf numFmtId="167" fontId="60" fillId="9" borderId="32" xfId="0" applyNumberFormat="1" applyFont="1" applyFill="1" applyBorder="1" applyAlignment="1" applyProtection="1">
      <alignment horizontal="right" vertical="center"/>
      <protection locked="0"/>
    </xf>
    <xf numFmtId="164" fontId="36" fillId="2" borderId="0" xfId="0" applyNumberFormat="1" applyFont="1" applyFill="1" applyAlignment="1">
      <alignment horizontal="left" vertical="top"/>
    </xf>
    <xf numFmtId="4" fontId="66" fillId="8" borderId="0" xfId="0" applyNumberFormat="1" applyFont="1" applyFill="1" applyAlignment="1" applyProtection="1">
      <alignment horizontal="right" vertical="center"/>
      <protection locked="0"/>
    </xf>
    <xf numFmtId="167" fontId="60" fillId="9" borderId="31" xfId="0" applyNumberFormat="1" applyFont="1" applyFill="1" applyBorder="1" applyAlignment="1" applyProtection="1">
      <alignment horizontal="right" vertical="center"/>
      <protection locked="0"/>
    </xf>
    <xf numFmtId="167" fontId="60" fillId="9" borderId="34" xfId="0" applyNumberFormat="1" applyFont="1" applyFill="1" applyBorder="1" applyAlignment="1" applyProtection="1">
      <alignment horizontal="right" vertical="center"/>
      <protection locked="0"/>
    </xf>
    <xf numFmtId="0" fontId="22" fillId="2" borderId="0" xfId="0" applyFont="1" applyFill="1" applyAlignment="1">
      <alignment horizontal="right" vertical="center"/>
    </xf>
    <xf numFmtId="0" fontId="35" fillId="2" borderId="0" xfId="0" applyFont="1" applyFill="1" applyAlignment="1">
      <alignment horizontal="left" vertical="center"/>
    </xf>
    <xf numFmtId="168" fontId="66" fillId="8" borderId="5" xfId="0" applyNumberFormat="1" applyFont="1" applyFill="1" applyBorder="1" applyAlignment="1" applyProtection="1">
      <alignment horizontal="right" vertical="center"/>
      <protection locked="0"/>
    </xf>
    <xf numFmtId="168" fontId="66" fillId="8" borderId="17" xfId="0" applyNumberFormat="1" applyFont="1" applyFill="1" applyBorder="1" applyAlignment="1" applyProtection="1">
      <alignment horizontal="right" vertical="center"/>
      <protection locked="0"/>
    </xf>
    <xf numFmtId="168" fontId="66" fillId="8" borderId="1" xfId="0" applyNumberFormat="1" applyFont="1" applyFill="1" applyBorder="1" applyAlignment="1" applyProtection="1">
      <alignment horizontal="right" vertical="center"/>
      <protection locked="0"/>
    </xf>
    <xf numFmtId="0" fontId="19" fillId="5" borderId="0" xfId="0" applyFont="1" applyFill="1" applyAlignment="1">
      <alignment vertical="center"/>
    </xf>
    <xf numFmtId="0" fontId="19" fillId="3" borderId="22" xfId="0" applyFont="1" applyFill="1" applyBorder="1" applyAlignment="1">
      <alignment vertical="center" wrapText="1"/>
    </xf>
    <xf numFmtId="0" fontId="19" fillId="26" borderId="0" xfId="0" applyFont="1" applyFill="1" applyAlignment="1">
      <alignment horizontal="left" vertic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4" fillId="0" borderId="0" xfId="0" applyFont="1"/>
    <xf numFmtId="0" fontId="85" fillId="0" borderId="0" xfId="0" applyFont="1"/>
    <xf numFmtId="0" fontId="84" fillId="0" borderId="0" xfId="0" applyFont="1" applyAlignment="1">
      <alignment vertical="center" wrapText="1"/>
    </xf>
    <xf numFmtId="0" fontId="26" fillId="0" borderId="0" xfId="0" applyFont="1"/>
    <xf numFmtId="0" fontId="27" fillId="0" borderId="0" xfId="0" applyFont="1"/>
    <xf numFmtId="0" fontId="84" fillId="9" borderId="0" xfId="0" applyFont="1" applyFill="1"/>
    <xf numFmtId="0" fontId="85" fillId="9" borderId="0" xfId="0" applyFont="1" applyFill="1"/>
    <xf numFmtId="0" fontId="84" fillId="9" borderId="0" xfId="0" applyFont="1" applyFill="1" applyAlignment="1">
      <alignment vertical="center" wrapText="1"/>
    </xf>
    <xf numFmtId="0" fontId="88" fillId="9" borderId="0" xfId="0" applyFont="1" applyFill="1" applyAlignment="1">
      <alignment vertical="center"/>
    </xf>
    <xf numFmtId="0" fontId="88" fillId="9" borderId="0" xfId="0" applyFont="1" applyFill="1" applyAlignment="1">
      <alignment vertical="center" wrapText="1"/>
    </xf>
    <xf numFmtId="0" fontId="86" fillId="9" borderId="37" xfId="0" applyFont="1" applyFill="1" applyBorder="1" applyAlignment="1">
      <alignment horizontal="left" vertical="center"/>
    </xf>
    <xf numFmtId="0" fontId="86" fillId="9" borderId="38" xfId="0" applyFont="1" applyFill="1" applyBorder="1" applyAlignment="1">
      <alignment horizontal="left" vertical="center"/>
    </xf>
    <xf numFmtId="0" fontId="26" fillId="9" borderId="0" xfId="0" applyFont="1" applyFill="1"/>
    <xf numFmtId="0" fontId="27" fillId="9" borderId="0" xfId="0" applyFont="1" applyFill="1"/>
    <xf numFmtId="0" fontId="90" fillId="9" borderId="22" xfId="0" applyFont="1" applyFill="1" applyBorder="1" applyAlignment="1">
      <alignment horizontal="center" vertical="center" wrapText="1"/>
    </xf>
    <xf numFmtId="0" fontId="90" fillId="9" borderId="22" xfId="0" applyFont="1" applyFill="1" applyBorder="1" applyAlignment="1">
      <alignment horizontal="center" vertical="center"/>
    </xf>
    <xf numFmtId="0" fontId="91" fillId="9" borderId="22" xfId="0" applyFont="1" applyFill="1" applyBorder="1" applyAlignment="1">
      <alignment horizontal="center" vertical="top"/>
    </xf>
    <xf numFmtId="0" fontId="85" fillId="9" borderId="0" xfId="0" applyFont="1" applyFill="1" applyAlignment="1">
      <alignment horizontal="right" indent="1"/>
    </xf>
    <xf numFmtId="0" fontId="92" fillId="0" borderId="22" xfId="0" applyFont="1" applyBorder="1" applyAlignment="1" applyProtection="1">
      <alignment vertical="top"/>
      <protection locked="0"/>
    </xf>
    <xf numFmtId="0" fontId="81" fillId="26" borderId="0" xfId="0" applyFont="1" applyFill="1" applyAlignment="1">
      <alignment vertical="center"/>
    </xf>
    <xf numFmtId="0" fontId="0" fillId="31" borderId="22" xfId="0" applyFill="1" applyBorder="1" applyAlignment="1">
      <alignment vertical="center"/>
    </xf>
    <xf numFmtId="0" fontId="0" fillId="26" borderId="0" xfId="0" applyFill="1" applyAlignment="1">
      <alignment wrapText="1"/>
    </xf>
    <xf numFmtId="4" fontId="19" fillId="27" borderId="22" xfId="0" applyNumberFormat="1" applyFont="1" applyFill="1" applyBorder="1" applyAlignment="1" applyProtection="1">
      <alignment horizontal="left" vertical="center"/>
      <protection locked="0"/>
    </xf>
    <xf numFmtId="0" fontId="7" fillId="12" borderId="22" xfId="0" applyFont="1" applyFill="1" applyBorder="1" applyAlignment="1">
      <alignment horizontal="center"/>
    </xf>
    <xf numFmtId="0" fontId="0" fillId="26" borderId="0" xfId="0" applyFill="1" applyAlignment="1">
      <alignment vertical="center" wrapText="1"/>
    </xf>
    <xf numFmtId="0" fontId="0" fillId="26" borderId="0" xfId="0" quotePrefix="1" applyFill="1" applyAlignment="1">
      <alignment horizontal="left" vertical="center" wrapText="1"/>
    </xf>
    <xf numFmtId="0" fontId="0" fillId="26" borderId="0" xfId="0" applyFill="1" applyAlignment="1">
      <alignment horizontal="left" vertical="center" wrapText="1"/>
    </xf>
    <xf numFmtId="0" fontId="0" fillId="26" borderId="0" xfId="0" applyFill="1" applyAlignment="1">
      <alignment vertical="top" wrapText="1"/>
    </xf>
    <xf numFmtId="0" fontId="21" fillId="26" borderId="0" xfId="0" applyFont="1" applyFill="1" applyAlignment="1">
      <alignment vertical="center" wrapText="1"/>
    </xf>
    <xf numFmtId="0" fontId="21" fillId="18" borderId="22" xfId="0" applyFont="1" applyFill="1" applyBorder="1" applyAlignment="1">
      <alignment vertical="center" wrapText="1"/>
    </xf>
    <xf numFmtId="0" fontId="70" fillId="26" borderId="0" xfId="0" applyFont="1" applyFill="1" applyAlignment="1">
      <alignment horizontal="left" vertical="center"/>
    </xf>
    <xf numFmtId="0" fontId="41" fillId="3" borderId="22" xfId="0" applyFont="1" applyFill="1" applyBorder="1" applyAlignment="1">
      <alignment horizontal="left" vertical="center" wrapText="1"/>
    </xf>
    <xf numFmtId="0" fontId="41" fillId="3" borderId="22" xfId="0" applyFont="1" applyFill="1" applyBorder="1" applyAlignment="1">
      <alignment vertical="center" wrapText="1"/>
    </xf>
    <xf numFmtId="0" fontId="19" fillId="3" borderId="22" xfId="0" applyFont="1" applyFill="1" applyBorder="1" applyAlignment="1" applyProtection="1">
      <alignment vertical="center" wrapText="1"/>
      <protection locked="0"/>
    </xf>
    <xf numFmtId="4" fontId="67" fillId="27" borderId="22" xfId="0" applyNumberFormat="1" applyFont="1" applyFill="1" applyBorder="1" applyAlignment="1" applyProtection="1">
      <alignment horizontal="left" vertical="center"/>
      <protection locked="0"/>
    </xf>
    <xf numFmtId="0" fontId="61" fillId="27" borderId="42" xfId="0" applyFont="1" applyFill="1" applyBorder="1" applyAlignment="1">
      <alignment horizontal="center" vertical="center" wrapText="1"/>
    </xf>
    <xf numFmtId="0" fontId="0" fillId="0" borderId="22" xfId="0" applyBorder="1" applyAlignment="1">
      <alignment horizontal="left" vertical="center"/>
    </xf>
    <xf numFmtId="0" fontId="0" fillId="0" borderId="22" xfId="0" applyBorder="1" applyAlignment="1">
      <alignment horizontal="left" vertical="center" wrapText="1"/>
    </xf>
    <xf numFmtId="0" fontId="0" fillId="0" borderId="22" xfId="0" applyBorder="1" applyAlignment="1">
      <alignment vertical="center" wrapText="1"/>
    </xf>
    <xf numFmtId="0" fontId="69" fillId="0" borderId="22" xfId="0" applyFont="1" applyBorder="1" applyAlignment="1">
      <alignment vertical="center" wrapText="1"/>
    </xf>
    <xf numFmtId="0" fontId="69" fillId="0" borderId="22" xfId="0" applyFont="1" applyBorder="1" applyAlignment="1">
      <alignment horizontal="left" vertical="center" wrapText="1"/>
    </xf>
    <xf numFmtId="0" fontId="92" fillId="0" borderId="42" xfId="0" applyFont="1" applyBorder="1" applyAlignment="1">
      <alignment vertical="top"/>
    </xf>
    <xf numFmtId="0" fontId="87" fillId="8" borderId="36" xfId="0" applyFont="1" applyFill="1" applyBorder="1" applyAlignment="1" applyProtection="1">
      <alignment horizontal="left" vertical="center" wrapText="1"/>
      <protection hidden="1"/>
    </xf>
    <xf numFmtId="0" fontId="89" fillId="8" borderId="38" xfId="0" applyFont="1" applyFill="1" applyBorder="1" applyAlignment="1">
      <alignment horizontal="left" vertical="center"/>
    </xf>
    <xf numFmtId="0" fontId="89" fillId="8" borderId="40" xfId="0" applyFont="1" applyFill="1" applyBorder="1" applyAlignment="1">
      <alignment horizontal="left" vertical="center"/>
    </xf>
    <xf numFmtId="0" fontId="84" fillId="27" borderId="0" xfId="0" applyFont="1" applyFill="1"/>
    <xf numFmtId="0" fontId="84" fillId="27" borderId="0" xfId="0" applyFont="1" applyFill="1" applyAlignment="1">
      <alignment vertical="center" wrapText="1"/>
    </xf>
    <xf numFmtId="0" fontId="26" fillId="27" borderId="0" xfId="0" applyFont="1" applyFill="1"/>
    <xf numFmtId="0" fontId="85" fillId="27" borderId="0" xfId="0" applyFont="1" applyFill="1"/>
    <xf numFmtId="0" fontId="6" fillId="12" borderId="22" xfId="0" quotePrefix="1" applyFont="1" applyFill="1" applyBorder="1"/>
    <xf numFmtId="0" fontId="6" fillId="12" borderId="42" xfId="0" applyFont="1" applyFill="1" applyBorder="1"/>
    <xf numFmtId="0" fontId="69" fillId="0" borderId="22" xfId="0" applyFont="1" applyBorder="1" applyAlignment="1">
      <alignment horizontal="left" vertical="center" wrapText="1" indent="1"/>
    </xf>
    <xf numFmtId="0" fontId="21" fillId="32" borderId="22" xfId="0" applyFont="1" applyFill="1" applyBorder="1" applyAlignment="1">
      <alignment horizontal="center" vertical="center"/>
    </xf>
    <xf numFmtId="0" fontId="0" fillId="33" borderId="22" xfId="0" applyFill="1" applyBorder="1"/>
    <xf numFmtId="4" fontId="67" fillId="34" borderId="22" xfId="0" applyNumberFormat="1" applyFont="1" applyFill="1" applyBorder="1" applyAlignment="1" applyProtection="1">
      <alignment horizontal="left" vertical="center"/>
      <protection locked="0"/>
    </xf>
    <xf numFmtId="0" fontId="19" fillId="0" borderId="0" xfId="0" applyFont="1" applyAlignment="1">
      <alignment horizontal="center"/>
    </xf>
    <xf numFmtId="4" fontId="67" fillId="19" borderId="42" xfId="0" applyNumberFormat="1" applyFont="1" applyFill="1" applyBorder="1" applyAlignment="1" applyProtection="1">
      <alignment horizontal="left" vertical="center"/>
      <protection locked="0"/>
    </xf>
    <xf numFmtId="0" fontId="61" fillId="12" borderId="42" xfId="0" applyFont="1" applyFill="1" applyBorder="1" applyAlignment="1">
      <alignment vertical="center" wrapText="1"/>
    </xf>
    <xf numFmtId="0" fontId="61" fillId="18" borderId="42" xfId="0" applyFont="1" applyFill="1" applyBorder="1" applyAlignment="1">
      <alignment horizontal="center" vertical="center" wrapText="1"/>
    </xf>
    <xf numFmtId="0" fontId="61" fillId="12" borderId="24" xfId="0" quotePrefix="1" applyFont="1" applyFill="1" applyBorder="1" applyAlignment="1">
      <alignment vertical="top" wrapText="1"/>
    </xf>
    <xf numFmtId="0" fontId="61" fillId="12" borderId="42" xfId="0" applyFont="1" applyFill="1" applyBorder="1" applyAlignment="1">
      <alignment vertical="top" wrapText="1"/>
    </xf>
    <xf numFmtId="0" fontId="27" fillId="13" borderId="18" xfId="0" applyFont="1" applyFill="1" applyBorder="1" applyAlignment="1">
      <alignment horizontal="center" vertical="center"/>
    </xf>
    <xf numFmtId="0" fontId="57" fillId="13" borderId="28" xfId="0" applyFont="1" applyFill="1" applyBorder="1" applyAlignment="1">
      <alignment horizontal="center" vertical="center"/>
    </xf>
    <xf numFmtId="0" fontId="60" fillId="9" borderId="41" xfId="0" applyFont="1" applyFill="1" applyBorder="1" applyAlignment="1" applyProtection="1">
      <alignment horizontal="right" vertical="center"/>
      <protection locked="0"/>
    </xf>
    <xf numFmtId="0" fontId="60" fillId="20" borderId="41" xfId="0" applyFont="1" applyFill="1" applyBorder="1" applyAlignment="1" applyProtection="1">
      <alignment horizontal="right" vertical="center"/>
      <protection locked="0"/>
    </xf>
    <xf numFmtId="167" fontId="60" fillId="9" borderId="41" xfId="0" applyNumberFormat="1" applyFont="1" applyFill="1" applyBorder="1" applyAlignment="1" applyProtection="1">
      <alignment horizontal="right" vertical="center"/>
      <protection locked="0"/>
    </xf>
    <xf numFmtId="0" fontId="21" fillId="0" borderId="0" xfId="2" applyFont="1" applyAlignment="1">
      <alignment horizontal="center" vertical="center"/>
    </xf>
    <xf numFmtId="0" fontId="30" fillId="0" borderId="0" xfId="2" applyFont="1" applyAlignment="1">
      <alignment horizontal="center" vertical="center"/>
    </xf>
    <xf numFmtId="0" fontId="30" fillId="0" borderId="0" xfId="3" applyFont="1" applyAlignment="1">
      <alignment horizontal="center" vertical="center"/>
    </xf>
    <xf numFmtId="16" fontId="30" fillId="0" borderId="0" xfId="3" applyNumberFormat="1" applyFont="1" applyAlignment="1">
      <alignment horizontal="center" vertical="center"/>
    </xf>
    <xf numFmtId="49" fontId="30" fillId="0" borderId="0" xfId="3" applyNumberFormat="1" applyFont="1" applyAlignment="1">
      <alignment horizontal="center" vertical="center"/>
    </xf>
    <xf numFmtId="0" fontId="30" fillId="0" borderId="0" xfId="2" applyFont="1"/>
    <xf numFmtId="0" fontId="19" fillId="0" borderId="0" xfId="2" applyAlignment="1">
      <alignment horizontal="center" vertical="center"/>
    </xf>
    <xf numFmtId="0" fontId="19" fillId="0" borderId="0" xfId="2"/>
    <xf numFmtId="0" fontId="30" fillId="0" borderId="0" xfId="4" applyFont="1" applyAlignment="1">
      <alignment horizontal="center" vertical="center"/>
    </xf>
    <xf numFmtId="0" fontId="50" fillId="0" borderId="0" xfId="2" applyFont="1" applyAlignment="1">
      <alignment horizontal="center" vertical="center"/>
    </xf>
    <xf numFmtId="0" fontId="30" fillId="0" borderId="0" xfId="4" applyFont="1"/>
    <xf numFmtId="0" fontId="19" fillId="0" borderId="0" xfId="4" applyAlignment="1">
      <alignment horizontal="center" vertical="center"/>
    </xf>
    <xf numFmtId="0" fontId="19" fillId="0" borderId="0" xfId="4"/>
    <xf numFmtId="0" fontId="30" fillId="13" borderId="0" xfId="4" applyFont="1" applyFill="1" applyAlignment="1">
      <alignment horizontal="center" vertical="center"/>
    </xf>
    <xf numFmtId="0" fontId="5" fillId="12" borderId="42" xfId="0" applyFont="1" applyFill="1" applyBorder="1"/>
    <xf numFmtId="0" fontId="4" fillId="12" borderId="42" xfId="0" applyFont="1" applyFill="1" applyBorder="1"/>
    <xf numFmtId="0" fontId="3" fillId="12" borderId="42" xfId="0" applyFont="1" applyFill="1" applyBorder="1"/>
    <xf numFmtId="0" fontId="81" fillId="26" borderId="0" xfId="0" applyFont="1" applyFill="1" applyAlignment="1">
      <alignment horizontal="center" vertical="center"/>
    </xf>
    <xf numFmtId="0" fontId="61" fillId="12" borderId="42" xfId="0" applyFont="1" applyFill="1" applyBorder="1" applyAlignment="1">
      <alignment horizontal="center" vertical="center" wrapText="1"/>
    </xf>
    <xf numFmtId="0" fontId="2" fillId="12" borderId="42" xfId="0" applyFont="1" applyFill="1" applyBorder="1"/>
    <xf numFmtId="4" fontId="19" fillId="36" borderId="22" xfId="0" applyNumberFormat="1" applyFont="1" applyFill="1" applyBorder="1" applyAlignment="1" applyProtection="1">
      <alignment horizontal="left" vertical="center"/>
      <protection locked="0"/>
    </xf>
    <xf numFmtId="0" fontId="0" fillId="36" borderId="22" xfId="0" applyFill="1" applyBorder="1"/>
    <xf numFmtId="49" fontId="92" fillId="0" borderId="22" xfId="0" applyNumberFormat="1" applyFont="1" applyBorder="1" applyAlignment="1" applyProtection="1">
      <alignment horizontal="left" vertical="center" wrapText="1"/>
      <protection locked="0"/>
    </xf>
    <xf numFmtId="0" fontId="41" fillId="3" borderId="42"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41" fillId="37" borderId="42" xfId="0" applyFont="1" applyFill="1" applyBorder="1" applyAlignment="1">
      <alignment horizontal="left" vertical="center"/>
    </xf>
    <xf numFmtId="0" fontId="61" fillId="12" borderId="22" xfId="0" quotePrefix="1" applyFont="1" applyFill="1" applyBorder="1"/>
    <xf numFmtId="0" fontId="27" fillId="0" borderId="18" xfId="0" applyFont="1" applyBorder="1" applyAlignment="1">
      <alignment horizontal="center" vertical="center"/>
    </xf>
    <xf numFmtId="170" fontId="66" fillId="0" borderId="0" xfId="0" applyNumberFormat="1" applyFont="1" applyProtection="1">
      <protection locked="0"/>
    </xf>
    <xf numFmtId="170" fontId="60" fillId="0" borderId="0" xfId="0" applyNumberFormat="1" applyFont="1" applyProtection="1">
      <protection locked="0"/>
    </xf>
    <xf numFmtId="168" fontId="66" fillId="0" borderId="0" xfId="0" applyNumberFormat="1" applyFont="1" applyProtection="1">
      <protection locked="0"/>
    </xf>
    <xf numFmtId="168" fontId="60" fillId="0" borderId="0" xfId="0" applyNumberFormat="1" applyFont="1" applyProtection="1">
      <protection locked="0"/>
    </xf>
    <xf numFmtId="0" fontId="103" fillId="8" borderId="8" xfId="0" applyFont="1" applyFill="1" applyBorder="1" applyAlignment="1">
      <alignment horizontal="center" vertical="center"/>
    </xf>
    <xf numFmtId="0" fontId="60" fillId="9" borderId="28" xfId="0" applyFont="1" applyFill="1" applyBorder="1" applyAlignment="1">
      <alignment horizontal="center" vertical="center"/>
    </xf>
    <xf numFmtId="0" fontId="103" fillId="8" borderId="3" xfId="0" applyFont="1" applyFill="1" applyBorder="1" applyAlignment="1">
      <alignment horizontal="center" vertical="center"/>
    </xf>
    <xf numFmtId="0" fontId="103" fillId="8" borderId="18" xfId="0" applyFont="1" applyFill="1" applyBorder="1" applyAlignment="1">
      <alignment horizontal="center" vertical="center"/>
    </xf>
    <xf numFmtId="0" fontId="61" fillId="30" borderId="22" xfId="0" applyFont="1" applyFill="1" applyBorder="1"/>
    <xf numFmtId="0" fontId="61" fillId="30" borderId="22" xfId="0" applyFont="1" applyFill="1" applyBorder="1" applyAlignment="1">
      <alignment horizontal="left" vertical="center" wrapText="1"/>
    </xf>
    <xf numFmtId="0" fontId="0" fillId="30" borderId="10" xfId="0" applyFill="1" applyBorder="1" applyAlignment="1">
      <alignment horizontal="left"/>
    </xf>
    <xf numFmtId="0" fontId="19" fillId="30" borderId="10" xfId="0" applyFont="1" applyFill="1" applyBorder="1"/>
    <xf numFmtId="0" fontId="61" fillId="30" borderId="22" xfId="0" applyFont="1" applyFill="1" applyBorder="1" applyAlignment="1">
      <alignment horizontal="center"/>
    </xf>
    <xf numFmtId="0" fontId="18" fillId="30" borderId="22" xfId="0" applyFont="1" applyFill="1" applyBorder="1" applyAlignment="1">
      <alignment horizontal="center"/>
    </xf>
    <xf numFmtId="0" fontId="19" fillId="30" borderId="10" xfId="0" applyFont="1" applyFill="1" applyBorder="1" applyAlignment="1">
      <alignment horizontal="left"/>
    </xf>
    <xf numFmtId="0" fontId="1" fillId="12" borderId="42" xfId="0" applyFont="1" applyFill="1" applyBorder="1"/>
    <xf numFmtId="0" fontId="22" fillId="2" borderId="4" xfId="0" applyFont="1" applyFill="1" applyBorder="1" applyAlignment="1">
      <alignment horizontal="left" vertical="center"/>
    </xf>
    <xf numFmtId="0" fontId="35" fillId="2" borderId="4" xfId="0" applyFont="1" applyFill="1" applyBorder="1" applyAlignment="1">
      <alignment horizontal="right" vertical="center"/>
    </xf>
    <xf numFmtId="0" fontId="21" fillId="0" borderId="0" xfId="0" applyFont="1"/>
    <xf numFmtId="0" fontId="0" fillId="0" borderId="0" xfId="0" applyAlignment="1">
      <alignment horizontal="right"/>
    </xf>
    <xf numFmtId="0" fontId="23" fillId="0" borderId="0" xfId="1" applyAlignment="1" applyProtection="1">
      <alignment horizontal="center"/>
    </xf>
    <xf numFmtId="0" fontId="19" fillId="26" borderId="48" xfId="0" applyFont="1" applyFill="1" applyBorder="1" applyAlignment="1">
      <alignment vertical="center" wrapText="1"/>
    </xf>
    <xf numFmtId="0" fontId="21" fillId="26" borderId="48" xfId="0" applyFont="1" applyFill="1" applyBorder="1" applyAlignment="1">
      <alignment vertical="center" wrapText="1"/>
    </xf>
    <xf numFmtId="0" fontId="21" fillId="26" borderId="4" xfId="0" applyFont="1" applyFill="1" applyBorder="1" applyAlignment="1">
      <alignment vertical="center"/>
    </xf>
    <xf numFmtId="0" fontId="0" fillId="26" borderId="5" xfId="0" applyFill="1" applyBorder="1"/>
    <xf numFmtId="0" fontId="19" fillId="0" borderId="0" xfId="0" applyFont="1" applyAlignment="1">
      <alignment vertical="center" wrapText="1"/>
    </xf>
    <xf numFmtId="0" fontId="19" fillId="0" borderId="0" xfId="0" applyFont="1" applyAlignment="1">
      <alignment horizontal="left" vertical="center" wrapText="1"/>
    </xf>
    <xf numFmtId="0" fontId="81" fillId="0" borderId="0" xfId="0" applyFont="1" applyAlignment="1">
      <alignment horizontal="center" vertical="center"/>
    </xf>
    <xf numFmtId="0" fontId="41" fillId="3" borderId="42" xfId="0" applyFont="1" applyFill="1" applyBorder="1" applyAlignment="1">
      <alignment vertical="center" wrapText="1"/>
    </xf>
    <xf numFmtId="0" fontId="19" fillId="3" borderId="42" xfId="0" applyFont="1" applyFill="1" applyBorder="1" applyAlignment="1">
      <alignment vertical="center" wrapText="1"/>
    </xf>
    <xf numFmtId="0" fontId="0" fillId="26" borderId="0" xfId="0" applyFill="1" applyAlignment="1">
      <alignment horizontal="center" vertical="center"/>
    </xf>
    <xf numFmtId="4" fontId="69" fillId="0" borderId="42" xfId="0" applyNumberFormat="1" applyFont="1" applyBorder="1" applyAlignment="1" applyProtection="1">
      <alignment horizontal="center" vertical="center"/>
      <protection locked="0"/>
    </xf>
    <xf numFmtId="0" fontId="19" fillId="5" borderId="0" xfId="0" applyFont="1" applyFill="1"/>
    <xf numFmtId="0" fontId="21" fillId="26" borderId="0" xfId="0" applyFont="1" applyFill="1" applyAlignment="1">
      <alignment horizontal="center" wrapText="1"/>
    </xf>
    <xf numFmtId="0" fontId="19" fillId="26" borderId="0" xfId="0" applyFont="1" applyFill="1" applyAlignment="1">
      <alignment horizontal="right" vertical="center"/>
    </xf>
    <xf numFmtId="0" fontId="0" fillId="26" borderId="0" xfId="0" applyFill="1" applyAlignment="1">
      <alignment horizontal="right" vertical="center"/>
    </xf>
    <xf numFmtId="0" fontId="19" fillId="26" borderId="0" xfId="0" applyFont="1" applyFill="1" applyAlignment="1">
      <alignment horizontal="right" vertical="center" wrapText="1"/>
    </xf>
    <xf numFmtId="170" fontId="112" fillId="8" borderId="21" xfId="0" applyNumberFormat="1" applyFont="1" applyFill="1" applyBorder="1" applyAlignment="1" applyProtection="1">
      <alignment horizontal="right" vertical="center"/>
      <protection locked="0"/>
    </xf>
    <xf numFmtId="170" fontId="112" fillId="8" borderId="19" xfId="0" applyNumberFormat="1" applyFont="1" applyFill="1" applyBorder="1" applyAlignment="1" applyProtection="1">
      <alignment horizontal="right" vertical="center"/>
      <protection locked="0"/>
    </xf>
    <xf numFmtId="170" fontId="112" fillId="8" borderId="4" xfId="0" applyNumberFormat="1" applyFont="1" applyFill="1" applyBorder="1" applyAlignment="1" applyProtection="1">
      <alignment horizontal="right" vertical="center"/>
      <protection locked="0"/>
    </xf>
    <xf numFmtId="170" fontId="112" fillId="8" borderId="0" xfId="0" applyNumberFormat="1" applyFont="1" applyFill="1" applyAlignment="1" applyProtection="1">
      <alignment horizontal="right" vertical="center"/>
      <protection locked="0"/>
    </xf>
    <xf numFmtId="170" fontId="113" fillId="8" borderId="4" xfId="0" applyNumberFormat="1" applyFont="1" applyFill="1" applyBorder="1" applyAlignment="1" applyProtection="1">
      <alignment horizontal="right" vertical="center"/>
      <protection locked="0"/>
    </xf>
    <xf numFmtId="170" fontId="113" fillId="8" borderId="0" xfId="0" applyNumberFormat="1" applyFont="1" applyFill="1" applyAlignment="1" applyProtection="1">
      <alignment horizontal="right" vertical="center"/>
      <protection locked="0"/>
    </xf>
    <xf numFmtId="170" fontId="114" fillId="9" borderId="48" xfId="0" applyNumberFormat="1" applyFont="1" applyFill="1" applyBorder="1" applyAlignment="1" applyProtection="1">
      <alignment horizontal="right" vertical="center"/>
      <protection locked="0"/>
    </xf>
    <xf numFmtId="170" fontId="115" fillId="8" borderId="4" xfId="0" applyNumberFormat="1" applyFont="1" applyFill="1" applyBorder="1" applyAlignment="1" applyProtection="1">
      <alignment horizontal="right" vertical="center"/>
      <protection locked="0"/>
    </xf>
    <xf numFmtId="170" fontId="115" fillId="8" borderId="0" xfId="0" applyNumberFormat="1" applyFont="1" applyFill="1" applyAlignment="1" applyProtection="1">
      <alignment horizontal="right" vertical="center"/>
      <protection locked="0"/>
    </xf>
    <xf numFmtId="0" fontId="115" fillId="35" borderId="4" xfId="0" applyNumberFormat="1" applyFont="1" applyFill="1" applyBorder="1" applyAlignment="1" applyProtection="1">
      <alignment horizontal="right" vertical="center"/>
      <protection locked="0"/>
    </xf>
    <xf numFmtId="0" fontId="115" fillId="35" borderId="0" xfId="0" applyNumberFormat="1" applyFont="1" applyFill="1" applyAlignment="1" applyProtection="1">
      <alignment horizontal="right" vertical="center"/>
      <protection locked="0"/>
    </xf>
    <xf numFmtId="170" fontId="116" fillId="8" borderId="4" xfId="0" applyNumberFormat="1" applyFont="1" applyFill="1" applyBorder="1" applyAlignment="1" applyProtection="1">
      <alignment horizontal="right" vertical="center"/>
      <protection locked="0"/>
    </xf>
    <xf numFmtId="170" fontId="116" fillId="8" borderId="0" xfId="0" applyNumberFormat="1" applyFont="1" applyFill="1" applyAlignment="1" applyProtection="1">
      <alignment horizontal="right" vertical="center"/>
      <protection locked="0"/>
    </xf>
    <xf numFmtId="170" fontId="105" fillId="8" borderId="21" xfId="0" applyNumberFormat="1" applyFont="1" applyFill="1" applyBorder="1" applyAlignment="1" applyProtection="1">
      <alignment horizontal="right" vertical="center"/>
      <protection locked="0"/>
    </xf>
    <xf numFmtId="170" fontId="105" fillId="8" borderId="19" xfId="0" applyNumberFormat="1" applyFont="1" applyFill="1" applyBorder="1" applyAlignment="1" applyProtection="1">
      <alignment horizontal="right" vertical="center"/>
      <protection locked="0"/>
    </xf>
    <xf numFmtId="170" fontId="105" fillId="8" borderId="4" xfId="0" applyNumberFormat="1" applyFont="1" applyFill="1" applyBorder="1" applyAlignment="1" applyProtection="1">
      <alignment horizontal="right" vertical="center"/>
      <protection locked="0"/>
    </xf>
    <xf numFmtId="170" fontId="105" fillId="8" borderId="0" xfId="0" applyNumberFormat="1" applyFont="1" applyFill="1" applyAlignment="1" applyProtection="1">
      <alignment horizontal="right" vertical="center"/>
      <protection locked="0"/>
    </xf>
    <xf numFmtId="170" fontId="105" fillId="8" borderId="5" xfId="0" applyNumberFormat="1" applyFont="1" applyFill="1" applyBorder="1" applyAlignment="1" applyProtection="1">
      <alignment horizontal="right" vertical="center"/>
      <protection locked="0"/>
    </xf>
    <xf numFmtId="170" fontId="105" fillId="8" borderId="1" xfId="0" applyNumberFormat="1" applyFont="1" applyFill="1" applyBorder="1" applyAlignment="1" applyProtection="1">
      <alignment horizontal="right" vertical="center"/>
      <protection locked="0"/>
    </xf>
    <xf numFmtId="168" fontId="105" fillId="8" borderId="5" xfId="0" applyNumberFormat="1" applyFont="1" applyFill="1" applyBorder="1" applyAlignment="1" applyProtection="1">
      <alignment horizontal="right" vertical="center"/>
      <protection locked="0"/>
    </xf>
    <xf numFmtId="168" fontId="105" fillId="8" borderId="1" xfId="0" applyNumberFormat="1" applyFont="1" applyFill="1" applyBorder="1" applyAlignment="1" applyProtection="1">
      <alignment horizontal="right" vertical="center"/>
      <protection locked="0"/>
    </xf>
    <xf numFmtId="170" fontId="114" fillId="9" borderId="47" xfId="0" applyNumberFormat="1" applyFont="1" applyFill="1" applyBorder="1" applyAlignment="1" applyProtection="1">
      <alignment horizontal="right" vertical="center"/>
      <protection locked="0"/>
    </xf>
    <xf numFmtId="0" fontId="113" fillId="35" borderId="48" xfId="0" applyNumberFormat="1" applyFont="1" applyFill="1" applyBorder="1" applyAlignment="1" applyProtection="1">
      <alignment horizontal="right" vertical="center"/>
      <protection locked="0"/>
    </xf>
    <xf numFmtId="170" fontId="114" fillId="9" borderId="49" xfId="0" applyNumberFormat="1" applyFont="1" applyFill="1" applyBorder="1" applyAlignment="1" applyProtection="1">
      <alignment horizontal="right" vertical="center"/>
      <protection locked="0"/>
    </xf>
    <xf numFmtId="168" fontId="114" fillId="9" borderId="49" xfId="0" applyNumberFormat="1" applyFont="1" applyFill="1" applyBorder="1" applyAlignment="1" applyProtection="1">
      <alignment horizontal="right" vertical="center"/>
      <protection locked="0"/>
    </xf>
    <xf numFmtId="170" fontId="112" fillId="8" borderId="0" xfId="0" applyNumberFormat="1" applyFont="1" applyFill="1" applyBorder="1" applyAlignment="1" applyProtection="1">
      <alignment horizontal="right" vertical="center"/>
      <protection locked="0"/>
    </xf>
    <xf numFmtId="170" fontId="113" fillId="8" borderId="0" xfId="0" applyNumberFormat="1" applyFont="1" applyFill="1" applyBorder="1" applyAlignment="1" applyProtection="1">
      <alignment horizontal="right" vertical="center"/>
      <protection locked="0"/>
    </xf>
    <xf numFmtId="170" fontId="115" fillId="8" borderId="0" xfId="0" applyNumberFormat="1" applyFont="1" applyFill="1" applyBorder="1" applyAlignment="1" applyProtection="1">
      <alignment horizontal="right" vertical="center"/>
      <protection locked="0"/>
    </xf>
    <xf numFmtId="0" fontId="115" fillId="35" borderId="0" xfId="0" applyNumberFormat="1" applyFont="1" applyFill="1" applyBorder="1" applyAlignment="1" applyProtection="1">
      <alignment horizontal="right" vertical="center"/>
      <protection locked="0"/>
    </xf>
    <xf numFmtId="170" fontId="116" fillId="8" borderId="0" xfId="0" applyNumberFormat="1" applyFont="1" applyFill="1" applyBorder="1" applyAlignment="1" applyProtection="1">
      <alignment horizontal="right" vertical="center"/>
      <protection locked="0"/>
    </xf>
    <xf numFmtId="170" fontId="105" fillId="8" borderId="0" xfId="0" applyNumberFormat="1" applyFont="1" applyFill="1" applyBorder="1" applyAlignment="1" applyProtection="1">
      <alignment horizontal="right" vertical="center"/>
      <protection locked="0"/>
    </xf>
    <xf numFmtId="170" fontId="105" fillId="27" borderId="0" xfId="0" applyNumberFormat="1" applyFont="1" applyFill="1" applyBorder="1" applyAlignment="1" applyProtection="1">
      <alignment horizontal="right" vertical="center"/>
      <protection locked="0"/>
    </xf>
    <xf numFmtId="170" fontId="113" fillId="27" borderId="0" xfId="0" applyNumberFormat="1" applyFont="1" applyFill="1" applyBorder="1" applyAlignment="1" applyProtection="1">
      <alignment horizontal="right" vertical="center"/>
      <protection locked="0"/>
    </xf>
    <xf numFmtId="170" fontId="105" fillId="39" borderId="0" xfId="0" applyNumberFormat="1" applyFont="1" applyFill="1" applyAlignment="1" applyProtection="1">
      <alignment horizontal="right" vertical="center"/>
      <protection locked="0"/>
    </xf>
    <xf numFmtId="170" fontId="113" fillId="8" borderId="16" xfId="0" applyNumberFormat="1" applyFont="1" applyFill="1" applyBorder="1" applyAlignment="1" applyProtection="1">
      <alignment horizontal="right" vertical="center"/>
      <protection locked="0"/>
    </xf>
    <xf numFmtId="170" fontId="112" fillId="8" borderId="16" xfId="0" applyNumberFormat="1" applyFont="1" applyFill="1" applyBorder="1" applyAlignment="1" applyProtection="1">
      <alignment horizontal="right" vertical="center"/>
      <protection locked="0"/>
    </xf>
    <xf numFmtId="170" fontId="105" fillId="8" borderId="20" xfId="0" applyNumberFormat="1" applyFont="1" applyFill="1" applyBorder="1" applyAlignment="1" applyProtection="1">
      <alignment horizontal="right" vertical="center"/>
      <protection locked="0"/>
    </xf>
    <xf numFmtId="170" fontId="105" fillId="8" borderId="16" xfId="0" applyNumberFormat="1" applyFont="1" applyFill="1" applyBorder="1" applyAlignment="1" applyProtection="1">
      <alignment horizontal="right" vertical="center"/>
      <protection locked="0"/>
    </xf>
    <xf numFmtId="170" fontId="105" fillId="8" borderId="17" xfId="0" applyNumberFormat="1" applyFont="1" applyFill="1" applyBorder="1" applyAlignment="1" applyProtection="1">
      <alignment horizontal="right" vertical="center"/>
      <protection locked="0"/>
    </xf>
    <xf numFmtId="0" fontId="113" fillId="35" borderId="4" xfId="0" applyNumberFormat="1" applyFont="1" applyFill="1" applyBorder="1" applyAlignment="1" applyProtection="1">
      <alignment horizontal="right" vertical="center"/>
      <protection locked="0"/>
    </xf>
    <xf numFmtId="0" fontId="113" fillId="35" borderId="16" xfId="0" applyNumberFormat="1" applyFont="1" applyFill="1" applyBorder="1" applyAlignment="1" applyProtection="1">
      <alignment horizontal="right" vertical="center"/>
      <protection locked="0"/>
    </xf>
    <xf numFmtId="0" fontId="113" fillId="35" borderId="0" xfId="0" applyNumberFormat="1" applyFont="1" applyFill="1" applyAlignment="1" applyProtection="1">
      <alignment horizontal="right" vertical="center"/>
      <protection locked="0"/>
    </xf>
    <xf numFmtId="168" fontId="105" fillId="8" borderId="17" xfId="0" applyNumberFormat="1" applyFont="1" applyFill="1" applyBorder="1" applyAlignment="1" applyProtection="1">
      <alignment horizontal="right" vertical="center"/>
      <protection locked="0"/>
    </xf>
    <xf numFmtId="0" fontId="92" fillId="0" borderId="42" xfId="0" applyFont="1" applyBorder="1" applyAlignment="1" applyProtection="1">
      <alignment vertical="top" wrapText="1"/>
      <protection locked="0"/>
    </xf>
    <xf numFmtId="0" fontId="119" fillId="0" borderId="42" xfId="0" applyFont="1" applyBorder="1" applyAlignment="1" applyProtection="1">
      <alignment vertical="top" wrapText="1"/>
      <protection locked="0"/>
    </xf>
    <xf numFmtId="49" fontId="118" fillId="0" borderId="42" xfId="0" applyNumberFormat="1" applyFont="1" applyBorder="1" applyAlignment="1" applyProtection="1">
      <alignment horizontal="left" vertical="top" wrapText="1"/>
      <protection locked="0"/>
    </xf>
    <xf numFmtId="49" fontId="92" fillId="0" borderId="42" xfId="0" applyNumberFormat="1" applyFont="1" applyBorder="1" applyAlignment="1" applyProtection="1">
      <alignment horizontal="left" vertical="center" wrapText="1"/>
      <protection locked="0"/>
    </xf>
    <xf numFmtId="0" fontId="112" fillId="8" borderId="15" xfId="0" applyFont="1" applyFill="1" applyBorder="1" applyAlignment="1" applyProtection="1">
      <alignment horizontal="center" vertical="center"/>
      <protection locked="0"/>
    </xf>
    <xf numFmtId="170" fontId="112" fillId="30" borderId="0" xfId="0" applyNumberFormat="1" applyFont="1" applyFill="1" applyBorder="1" applyAlignment="1" applyProtection="1">
      <alignment horizontal="right" vertical="center"/>
      <protection locked="0"/>
    </xf>
    <xf numFmtId="170" fontId="105" fillId="30" borderId="19" xfId="0" applyNumberFormat="1" applyFont="1" applyFill="1" applyBorder="1" applyAlignment="1" applyProtection="1">
      <alignment horizontal="right" vertical="center"/>
      <protection locked="0"/>
    </xf>
    <xf numFmtId="170" fontId="105" fillId="30" borderId="0" xfId="0" applyNumberFormat="1" applyFont="1" applyFill="1" applyBorder="1" applyAlignment="1" applyProtection="1">
      <alignment horizontal="right" vertical="center"/>
      <protection locked="0"/>
    </xf>
    <xf numFmtId="170" fontId="113" fillId="30" borderId="0" xfId="0" applyNumberFormat="1" applyFont="1" applyFill="1" applyBorder="1" applyAlignment="1" applyProtection="1">
      <alignment horizontal="right" vertical="center"/>
      <protection locked="0"/>
    </xf>
    <xf numFmtId="170" fontId="112" fillId="30" borderId="0" xfId="0" applyNumberFormat="1" applyFont="1" applyFill="1" applyAlignment="1" applyProtection="1">
      <alignment horizontal="right" vertical="center"/>
      <protection locked="0"/>
    </xf>
    <xf numFmtId="170" fontId="105" fillId="30" borderId="0" xfId="0" applyNumberFormat="1" applyFont="1" applyFill="1" applyAlignment="1" applyProtection="1">
      <alignment horizontal="right" vertical="center"/>
      <protection locked="0"/>
    </xf>
    <xf numFmtId="170" fontId="115" fillId="30" borderId="0" xfId="0" applyNumberFormat="1" applyFont="1" applyFill="1" applyBorder="1" applyAlignment="1" applyProtection="1">
      <alignment horizontal="right" vertical="center"/>
      <protection locked="0"/>
    </xf>
    <xf numFmtId="0" fontId="113" fillId="35" borderId="0" xfId="0" applyNumberFormat="1" applyFont="1" applyFill="1" applyBorder="1" applyAlignment="1" applyProtection="1">
      <alignment horizontal="right" vertical="center"/>
      <protection locked="0"/>
    </xf>
    <xf numFmtId="0" fontId="113" fillId="35" borderId="51" xfId="0" applyNumberFormat="1" applyFont="1" applyFill="1" applyBorder="1" applyAlignment="1" applyProtection="1">
      <alignment horizontal="right" vertical="center"/>
      <protection locked="0"/>
    </xf>
    <xf numFmtId="170" fontId="113" fillId="30" borderId="0" xfId="0" applyNumberFormat="1" applyFont="1" applyFill="1" applyAlignment="1" applyProtection="1">
      <alignment horizontal="right" vertical="center"/>
      <protection locked="0"/>
    </xf>
    <xf numFmtId="170" fontId="115" fillId="30" borderId="0" xfId="0" applyNumberFormat="1" applyFont="1" applyFill="1" applyAlignment="1" applyProtection="1">
      <alignment horizontal="right" vertical="center"/>
      <protection locked="0"/>
    </xf>
    <xf numFmtId="170" fontId="114" fillId="9" borderId="52" xfId="0" applyNumberFormat="1" applyFont="1" applyFill="1" applyBorder="1" applyAlignment="1" applyProtection="1">
      <alignment horizontal="right" vertical="center"/>
      <protection locked="0"/>
    </xf>
    <xf numFmtId="170" fontId="114" fillId="9" borderId="53" xfId="0" applyNumberFormat="1" applyFont="1" applyFill="1" applyBorder="1" applyAlignment="1" applyProtection="1">
      <alignment horizontal="right" vertical="center"/>
      <protection locked="0"/>
    </xf>
    <xf numFmtId="0" fontId="113" fillId="35" borderId="53" xfId="0" applyNumberFormat="1" applyFont="1" applyFill="1" applyBorder="1" applyAlignment="1" applyProtection="1">
      <alignment horizontal="right" vertical="center"/>
      <protection locked="0"/>
    </xf>
    <xf numFmtId="170" fontId="114" fillId="9" borderId="54" xfId="0" applyNumberFormat="1" applyFont="1" applyFill="1" applyBorder="1" applyAlignment="1" applyProtection="1">
      <alignment horizontal="right" vertical="center"/>
      <protection locked="0"/>
    </xf>
    <xf numFmtId="168" fontId="114" fillId="9" borderId="54" xfId="0" applyNumberFormat="1" applyFont="1" applyFill="1" applyBorder="1" applyAlignment="1" applyProtection="1">
      <alignment horizontal="right" vertical="center"/>
      <protection locked="0"/>
    </xf>
    <xf numFmtId="170" fontId="113" fillId="30" borderId="16" xfId="0" applyNumberFormat="1" applyFont="1" applyFill="1" applyBorder="1" applyAlignment="1" applyProtection="1">
      <alignment horizontal="right" vertical="center"/>
      <protection locked="0"/>
    </xf>
    <xf numFmtId="170" fontId="105" fillId="30" borderId="20" xfId="0" applyNumberFormat="1" applyFont="1" applyFill="1" applyBorder="1" applyAlignment="1" applyProtection="1">
      <alignment horizontal="right" vertical="center"/>
      <protection locked="0"/>
    </xf>
    <xf numFmtId="170" fontId="105" fillId="30" borderId="17" xfId="0" applyNumberFormat="1" applyFont="1" applyFill="1" applyBorder="1" applyAlignment="1" applyProtection="1">
      <alignment horizontal="right" vertical="center"/>
      <protection locked="0"/>
    </xf>
    <xf numFmtId="170" fontId="105" fillId="30" borderId="16" xfId="0" applyNumberFormat="1" applyFont="1" applyFill="1" applyBorder="1" applyAlignment="1" applyProtection="1">
      <alignment horizontal="right" vertical="center"/>
      <protection locked="0"/>
    </xf>
    <xf numFmtId="170" fontId="114" fillId="9" borderId="53" xfId="5" applyNumberFormat="1" applyFont="1" applyFill="1" applyBorder="1" applyAlignment="1" applyProtection="1">
      <alignment horizontal="right" vertical="center"/>
      <protection locked="0"/>
    </xf>
    <xf numFmtId="170" fontId="114" fillId="9" borderId="53" xfId="4" applyNumberFormat="1" applyFont="1" applyFill="1" applyBorder="1" applyAlignment="1" applyProtection="1">
      <alignment horizontal="right" vertical="center"/>
      <protection locked="0"/>
    </xf>
    <xf numFmtId="170" fontId="113" fillId="27" borderId="0" xfId="0" applyNumberFormat="1" applyFont="1" applyFill="1" applyAlignment="1" applyProtection="1">
      <alignment horizontal="right" vertical="center"/>
      <protection locked="0"/>
    </xf>
    <xf numFmtId="170" fontId="105" fillId="27" borderId="0" xfId="0" applyNumberFormat="1" applyFont="1" applyFill="1" applyAlignment="1" applyProtection="1">
      <alignment horizontal="right" vertical="center"/>
      <protection locked="0"/>
    </xf>
    <xf numFmtId="170" fontId="113" fillId="15" borderId="0" xfId="0" applyNumberFormat="1" applyFont="1" applyFill="1" applyAlignment="1" applyProtection="1">
      <alignment horizontal="right" vertical="center"/>
      <protection locked="0"/>
    </xf>
    <xf numFmtId="0" fontId="19" fillId="5" borderId="0" xfId="0" applyFont="1" applyFill="1" applyAlignment="1">
      <alignment horizontal="left" wrapText="1"/>
    </xf>
    <xf numFmtId="0" fontId="0" fillId="5" borderId="0" xfId="0" applyFill="1" applyAlignment="1">
      <alignment horizontal="left" wrapText="1"/>
    </xf>
    <xf numFmtId="0" fontId="40" fillId="5" borderId="0" xfId="0" applyFont="1" applyFill="1" applyAlignment="1">
      <alignment horizontal="right" vertical="center" wrapText="1"/>
    </xf>
    <xf numFmtId="0" fontId="21" fillId="5" borderId="0" xfId="0" applyFont="1" applyFill="1" applyAlignment="1">
      <alignment horizontal="left" wrapText="1"/>
    </xf>
    <xf numFmtId="0" fontId="0" fillId="5" borderId="0" xfId="0" applyFill="1" applyAlignment="1">
      <alignment horizontal="left"/>
    </xf>
    <xf numFmtId="169" fontId="78" fillId="5" borderId="0" xfId="0" applyNumberFormat="1" applyFont="1" applyFill="1" applyAlignment="1">
      <alignment horizontal="center"/>
    </xf>
    <xf numFmtId="0" fontId="0" fillId="5" borderId="0" xfId="0" applyFill="1"/>
    <xf numFmtId="0" fontId="27" fillId="5" borderId="0" xfId="0" applyFont="1" applyFill="1" applyAlignment="1">
      <alignment horizontal="center" vertical="center"/>
    </xf>
    <xf numFmtId="0" fontId="19" fillId="5" borderId="0" xfId="0" applyFont="1" applyFill="1"/>
    <xf numFmtId="0" fontId="58" fillId="0" borderId="8" xfId="0" applyFont="1" applyBorder="1" applyAlignment="1" applyProtection="1">
      <alignment horizontal="center" vertical="top"/>
      <protection locked="0"/>
    </xf>
    <xf numFmtId="0" fontId="58" fillId="0" borderId="9" xfId="0" applyFont="1" applyBorder="1" applyAlignment="1" applyProtection="1">
      <alignment horizontal="center" vertical="top"/>
      <protection locked="0"/>
    </xf>
    <xf numFmtId="0" fontId="0" fillId="5" borderId="0" xfId="0" applyFill="1" applyAlignment="1">
      <alignment vertical="top" wrapText="1"/>
    </xf>
    <xf numFmtId="0" fontId="111" fillId="13" borderId="12" xfId="0" applyFont="1" applyFill="1" applyBorder="1" applyAlignment="1" applyProtection="1">
      <alignment horizontal="left" vertical="center"/>
      <protection locked="0"/>
    </xf>
    <xf numFmtId="0" fontId="0" fillId="13" borderId="12" xfId="0" applyFill="1" applyBorder="1" applyAlignment="1" applyProtection="1">
      <alignment horizontal="left" vertical="center"/>
      <protection locked="0"/>
    </xf>
    <xf numFmtId="0" fontId="111" fillId="13" borderId="11" xfId="0" applyFont="1" applyFill="1" applyBorder="1" applyAlignment="1" applyProtection="1">
      <alignment horizontal="left" vertical="center"/>
      <protection locked="0"/>
    </xf>
    <xf numFmtId="0" fontId="0" fillId="13" borderId="11" xfId="0" applyFill="1" applyBorder="1" applyAlignment="1" applyProtection="1">
      <alignment horizontal="left" vertical="center"/>
      <protection locked="0"/>
    </xf>
    <xf numFmtId="0" fontId="23" fillId="13" borderId="11" xfId="1" applyFill="1" applyBorder="1" applyAlignment="1" applyProtection="1">
      <alignment horizontal="left" vertical="center"/>
      <protection locked="0"/>
    </xf>
    <xf numFmtId="0" fontId="28" fillId="5" borderId="0" xfId="0" applyFont="1" applyFill="1" applyAlignment="1">
      <alignment horizontal="left" vertical="top" wrapText="1"/>
    </xf>
    <xf numFmtId="0" fontId="21" fillId="3" borderId="10" xfId="0" applyFont="1" applyFill="1" applyBorder="1" applyAlignment="1">
      <alignment horizontal="center" vertical="top" wrapText="1"/>
    </xf>
    <xf numFmtId="0" fontId="21" fillId="3" borderId="13" xfId="0" applyFont="1" applyFill="1" applyBorder="1" applyAlignment="1">
      <alignment horizontal="center" vertical="top" wrapText="1"/>
    </xf>
    <xf numFmtId="0" fontId="37" fillId="26" borderId="0" xfId="0" applyFont="1" applyFill="1" applyAlignment="1">
      <alignment horizontal="center" vertical="center" wrapText="1"/>
    </xf>
    <xf numFmtId="0" fontId="40" fillId="3" borderId="0" xfId="0" applyFont="1" applyFill="1" applyAlignment="1">
      <alignment horizontal="center" vertical="center" wrapText="1"/>
    </xf>
    <xf numFmtId="0" fontId="27" fillId="3" borderId="0" xfId="0" applyFont="1" applyFill="1" applyAlignment="1">
      <alignment horizontal="center" vertical="center"/>
    </xf>
    <xf numFmtId="0" fontId="19" fillId="26" borderId="0" xfId="0" quotePrefix="1" applyFont="1" applyFill="1" applyAlignment="1">
      <alignment horizontal="left" vertical="center" wrapText="1"/>
    </xf>
    <xf numFmtId="0" fontId="19" fillId="26" borderId="0" xfId="0" applyFont="1" applyFill="1" applyAlignment="1">
      <alignment vertical="center" wrapText="1"/>
    </xf>
    <xf numFmtId="0" fontId="19" fillId="26" borderId="0" xfId="0" applyFont="1" applyFill="1" applyAlignment="1">
      <alignment horizontal="left" vertical="center" wrapText="1"/>
    </xf>
    <xf numFmtId="0" fontId="19" fillId="26" borderId="0" xfId="0" quotePrefix="1" applyFont="1" applyFill="1" applyAlignment="1">
      <alignment horizontal="left" vertical="top" wrapText="1"/>
    </xf>
    <xf numFmtId="0" fontId="19" fillId="26" borderId="0" xfId="0" applyFont="1" applyFill="1" applyAlignment="1">
      <alignment horizontal="left" vertical="top" wrapText="1"/>
    </xf>
    <xf numFmtId="0" fontId="19" fillId="26" borderId="50" xfId="0" applyFont="1" applyFill="1" applyBorder="1" applyAlignment="1">
      <alignment horizontal="left" vertical="top" wrapText="1"/>
    </xf>
    <xf numFmtId="0" fontId="0" fillId="26" borderId="0" xfId="0" applyFill="1" applyAlignment="1">
      <alignment horizontal="left" vertical="center" wrapText="1"/>
    </xf>
    <xf numFmtId="0" fontId="0" fillId="26" borderId="0" xfId="0" quotePrefix="1" applyFill="1" applyAlignment="1">
      <alignment horizontal="left" vertical="center" wrapText="1"/>
    </xf>
    <xf numFmtId="0" fontId="21" fillId="26" borderId="0" xfId="0" applyFont="1" applyFill="1" applyAlignment="1">
      <alignment vertical="center" wrapText="1"/>
    </xf>
    <xf numFmtId="0" fontId="81" fillId="26" borderId="0" xfId="0" applyFont="1" applyFill="1" applyAlignment="1">
      <alignment horizontal="left" vertical="center" wrapText="1"/>
    </xf>
    <xf numFmtId="0" fontId="81" fillId="26" borderId="0" xfId="0" applyFont="1" applyFill="1" applyAlignment="1">
      <alignment horizontal="left" vertical="center"/>
    </xf>
    <xf numFmtId="0" fontId="27" fillId="26" borderId="0" xfId="0" applyFont="1" applyFill="1" applyAlignment="1">
      <alignment horizontal="center" wrapText="1"/>
    </xf>
    <xf numFmtId="0" fontId="27" fillId="26" borderId="0" xfId="0" applyFont="1" applyFill="1" applyAlignment="1">
      <alignment horizontal="center"/>
    </xf>
    <xf numFmtId="0" fontId="21" fillId="26" borderId="0" xfId="0" applyFont="1" applyFill="1" applyAlignment="1">
      <alignment horizontal="left" wrapText="1"/>
    </xf>
    <xf numFmtId="0" fontId="19" fillId="26" borderId="0" xfId="0" applyFont="1" applyFill="1" applyAlignment="1">
      <alignment horizontal="center" wrapText="1"/>
    </xf>
    <xf numFmtId="0" fontId="23" fillId="26" borderId="0" xfId="1" applyFill="1" applyAlignment="1" applyProtection="1">
      <alignment horizontal="left" vertical="center" wrapText="1"/>
    </xf>
    <xf numFmtId="0" fontId="81" fillId="26" borderId="0" xfId="0" quotePrefix="1" applyFont="1" applyFill="1" applyAlignment="1">
      <alignment horizontal="left" vertical="center" wrapText="1"/>
    </xf>
    <xf numFmtId="0" fontId="0" fillId="0" borderId="0" xfId="0" applyAlignment="1">
      <alignment vertical="center" wrapText="1"/>
    </xf>
    <xf numFmtId="4" fontId="67" fillId="17" borderId="7" xfId="0" applyNumberFormat="1" applyFont="1" applyFill="1" applyBorder="1" applyAlignment="1" applyProtection="1">
      <alignment horizontal="left" vertical="center"/>
      <protection locked="0"/>
    </xf>
    <xf numFmtId="0" fontId="0" fillId="0" borderId="43" xfId="0" applyBorder="1" applyAlignment="1">
      <alignment horizontal="left" vertical="center"/>
    </xf>
    <xf numFmtId="0" fontId="0" fillId="0" borderId="24" xfId="0" applyBorder="1" applyAlignment="1">
      <alignment horizontal="left" vertical="center"/>
    </xf>
    <xf numFmtId="0" fontId="21" fillId="0" borderId="0" xfId="0" quotePrefix="1" applyFont="1" applyAlignment="1">
      <alignment horizontal="left" vertical="top" wrapText="1"/>
    </xf>
    <xf numFmtId="0" fontId="21" fillId="0" borderId="0" xfId="0" applyFont="1" applyAlignment="1">
      <alignment horizontal="left" vertical="top" wrapText="1"/>
    </xf>
    <xf numFmtId="0" fontId="19" fillId="0" borderId="0" xfId="0" applyFont="1" applyAlignment="1">
      <alignment vertical="center" wrapText="1"/>
    </xf>
    <xf numFmtId="0" fontId="21" fillId="26" borderId="0" xfId="0" quotePrefix="1" applyFont="1" applyFill="1" applyAlignment="1">
      <alignment horizontal="left" vertical="center" wrapText="1"/>
    </xf>
    <xf numFmtId="0" fontId="19" fillId="26" borderId="4" xfId="0" applyFont="1" applyFill="1" applyBorder="1" applyAlignment="1">
      <alignment horizontal="left" vertical="center"/>
    </xf>
    <xf numFmtId="0" fontId="19" fillId="26" borderId="0" xfId="0" applyFont="1" applyFill="1" applyAlignment="1">
      <alignment horizontal="left" vertical="center"/>
    </xf>
    <xf numFmtId="0" fontId="19" fillId="26" borderId="4" xfId="0" applyFont="1" applyFill="1" applyBorder="1" applyAlignment="1">
      <alignment horizontal="left"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0" fillId="0" borderId="0" xfId="0" applyAlignment="1">
      <alignment horizontal="left" vertical="center" wrapText="1"/>
    </xf>
    <xf numFmtId="0" fontId="0" fillId="0" borderId="0" xfId="0" quotePrefix="1" applyAlignment="1">
      <alignment horizontal="left" vertical="center" wrapText="1"/>
    </xf>
    <xf numFmtId="0" fontId="19" fillId="0" borderId="0" xfId="0" applyFont="1" applyAlignment="1">
      <alignment horizontal="left" vertical="top" wrapText="1"/>
    </xf>
    <xf numFmtId="0" fontId="21" fillId="0" borderId="0" xfId="0" applyFont="1" applyAlignment="1">
      <alignment vertical="center" wrapText="1"/>
    </xf>
    <xf numFmtId="0" fontId="21" fillId="26" borderId="0" xfId="0" applyFont="1" applyFill="1" applyAlignment="1">
      <alignment horizontal="left" vertical="center" wrapText="1"/>
    </xf>
    <xf numFmtId="0" fontId="19" fillId="26" borderId="1" xfId="0" applyFont="1" applyFill="1" applyBorder="1" applyAlignment="1">
      <alignment horizontal="left" vertical="center" wrapText="1"/>
    </xf>
    <xf numFmtId="0" fontId="19" fillId="26" borderId="49" xfId="0" applyFont="1" applyFill="1" applyBorder="1" applyAlignment="1">
      <alignment horizontal="left" vertical="center" wrapText="1"/>
    </xf>
    <xf numFmtId="0" fontId="19" fillId="26" borderId="4" xfId="0" applyFont="1" applyFill="1" applyBorder="1" applyAlignment="1">
      <alignment horizontal="left"/>
    </xf>
    <xf numFmtId="0" fontId="19" fillId="26" borderId="0" xfId="0" applyFont="1" applyFill="1" applyAlignment="1">
      <alignment horizontal="left"/>
    </xf>
    <xf numFmtId="0" fontId="19" fillId="26" borderId="4" xfId="0" applyFont="1" applyFill="1" applyBorder="1" applyAlignment="1">
      <alignment vertical="center" wrapText="1"/>
    </xf>
    <xf numFmtId="0" fontId="19" fillId="26" borderId="48" xfId="0" applyFont="1" applyFill="1" applyBorder="1" applyAlignment="1">
      <alignment vertical="center" wrapText="1"/>
    </xf>
    <xf numFmtId="0" fontId="19" fillId="26" borderId="4" xfId="0" applyFont="1" applyFill="1" applyBorder="1" applyAlignment="1">
      <alignment horizontal="left" wrapText="1"/>
    </xf>
    <xf numFmtId="0" fontId="19" fillId="26" borderId="0" xfId="0" applyFont="1" applyFill="1" applyAlignment="1">
      <alignment horizontal="left" wrapText="1"/>
    </xf>
    <xf numFmtId="0" fontId="0" fillId="26" borderId="0" xfId="0" applyFill="1" applyAlignment="1">
      <alignment horizontal="left"/>
    </xf>
    <xf numFmtId="0" fontId="21" fillId="26" borderId="21" xfId="0" applyFont="1" applyFill="1" applyBorder="1" applyAlignment="1">
      <alignment vertical="center" wrapText="1"/>
    </xf>
    <xf numFmtId="0" fontId="21" fillId="26" borderId="19" xfId="0" applyFont="1" applyFill="1" applyBorder="1" applyAlignment="1">
      <alignment vertical="center" wrapText="1"/>
    </xf>
    <xf numFmtId="0" fontId="21" fillId="26" borderId="47" xfId="0" applyFont="1" applyFill="1" applyBorder="1" applyAlignment="1">
      <alignment vertical="center" wrapText="1"/>
    </xf>
    <xf numFmtId="0" fontId="21" fillId="26" borderId="0" xfId="0" applyFont="1" applyFill="1" applyAlignment="1">
      <alignment horizontal="left" vertical="center"/>
    </xf>
    <xf numFmtId="0" fontId="0" fillId="0" borderId="22" xfId="0" applyBorder="1" applyAlignment="1">
      <alignment horizontal="left" vertical="center" wrapText="1"/>
    </xf>
    <xf numFmtId="0" fontId="21" fillId="18" borderId="22" xfId="0" applyFont="1" applyFill="1" applyBorder="1" applyAlignment="1">
      <alignment horizontal="center" vertical="center" wrapText="1"/>
    </xf>
    <xf numFmtId="0" fontId="0" fillId="0" borderId="22" xfId="0" quotePrefix="1" applyBorder="1" applyAlignment="1">
      <alignment horizontal="left" vertical="center" wrapText="1"/>
    </xf>
    <xf numFmtId="0" fontId="0" fillId="26" borderId="0" xfId="0" applyFill="1" applyAlignment="1">
      <alignment vertical="center" wrapText="1"/>
    </xf>
    <xf numFmtId="0" fontId="96" fillId="26" borderId="0" xfId="0" applyFont="1" applyFill="1" applyAlignment="1">
      <alignment horizontal="left" vertical="center"/>
    </xf>
    <xf numFmtId="0" fontId="70" fillId="26" borderId="0" xfId="0" applyFont="1" applyFill="1" applyAlignment="1">
      <alignment horizontal="left" vertical="center"/>
    </xf>
    <xf numFmtId="0" fontId="21" fillId="32" borderId="22" xfId="0" applyFont="1" applyFill="1" applyBorder="1" applyAlignment="1">
      <alignment horizontal="center" vertical="center" wrapText="1"/>
    </xf>
    <xf numFmtId="0" fontId="0" fillId="26" borderId="0" xfId="0" applyFill="1" applyAlignment="1">
      <alignment horizontal="left" vertical="top" wrapText="1"/>
    </xf>
    <xf numFmtId="0" fontId="0" fillId="26" borderId="0" xfId="0" applyFill="1" applyAlignment="1">
      <alignment horizontal="left" vertical="top"/>
    </xf>
    <xf numFmtId="0" fontId="0" fillId="26" borderId="0" xfId="0" applyFill="1" applyAlignment="1">
      <alignment horizontal="left" vertical="center"/>
    </xf>
    <xf numFmtId="0" fontId="19" fillId="0" borderId="22" xfId="0" applyFont="1" applyBorder="1" applyAlignment="1">
      <alignment horizontal="left" vertical="center" wrapText="1" indent="1"/>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19" fillId="0" borderId="23" xfId="0" applyFont="1" applyBorder="1" applyAlignment="1">
      <alignment horizontal="left" vertical="center" wrapText="1" indent="1"/>
    </xf>
    <xf numFmtId="0" fontId="21" fillId="38" borderId="42" xfId="0" applyFont="1" applyFill="1" applyBorder="1" applyAlignment="1">
      <alignment horizontal="center" vertical="center" wrapText="1"/>
    </xf>
    <xf numFmtId="0" fontId="21" fillId="38" borderId="42" xfId="0" applyFont="1" applyFill="1" applyBorder="1" applyAlignment="1">
      <alignment horizontal="center" vertical="center"/>
    </xf>
    <xf numFmtId="0" fontId="69" fillId="0" borderId="42" xfId="0" applyFont="1" applyBorder="1" applyAlignment="1">
      <alignment horizontal="left" vertical="center"/>
    </xf>
    <xf numFmtId="0" fontId="19" fillId="0" borderId="42" xfId="0" applyFont="1" applyBorder="1" applyAlignment="1">
      <alignment horizontal="left" vertical="center" wrapText="1"/>
    </xf>
    <xf numFmtId="0" fontId="0" fillId="0" borderId="42" xfId="0" applyBorder="1" applyAlignment="1">
      <alignment horizontal="left" vertical="center" wrapText="1"/>
    </xf>
    <xf numFmtId="0" fontId="0" fillId="26" borderId="0" xfId="0" applyFill="1" applyAlignment="1">
      <alignment horizontal="center" wrapText="1"/>
    </xf>
    <xf numFmtId="0" fontId="21" fillId="26" borderId="0" xfId="0" quotePrefix="1" applyFont="1" applyFill="1" applyAlignment="1">
      <alignment horizontal="left" vertical="center"/>
    </xf>
    <xf numFmtId="0" fontId="0" fillId="26" borderId="0" xfId="0" applyFill="1" applyAlignment="1">
      <alignment horizontal="center"/>
    </xf>
    <xf numFmtId="0" fontId="43" fillId="26" borderId="0" xfId="0" applyFont="1" applyFill="1" applyAlignment="1">
      <alignment vertical="center" wrapText="1"/>
    </xf>
    <xf numFmtId="0" fontId="86" fillId="9" borderId="39" xfId="0" applyFont="1" applyFill="1" applyBorder="1" applyAlignment="1">
      <alignment horizontal="left" vertical="center"/>
    </xf>
    <xf numFmtId="0" fontId="86" fillId="9" borderId="40" xfId="0" applyFont="1" applyFill="1" applyBorder="1" applyAlignment="1">
      <alignment horizontal="left" vertical="center"/>
    </xf>
    <xf numFmtId="0" fontId="26" fillId="9" borderId="0" xfId="0" applyFont="1" applyFill="1" applyAlignment="1">
      <alignment horizontal="center" vertical="center"/>
    </xf>
    <xf numFmtId="0" fontId="26" fillId="27" borderId="8" xfId="0" applyFont="1" applyFill="1" applyBorder="1" applyAlignment="1">
      <alignment horizontal="center" vertical="center" wrapText="1"/>
    </xf>
    <xf numFmtId="0" fontId="26" fillId="27" borderId="9" xfId="0" applyFont="1" applyFill="1" applyBorder="1" applyAlignment="1">
      <alignment horizontal="center" vertical="center" wrapText="1"/>
    </xf>
    <xf numFmtId="0" fontId="92" fillId="27" borderId="5" xfId="0" applyFont="1" applyFill="1" applyBorder="1" applyAlignment="1">
      <alignment horizontal="center" vertical="center" wrapText="1"/>
    </xf>
    <xf numFmtId="0" fontId="92" fillId="27" borderId="34" xfId="0" applyFont="1" applyFill="1" applyBorder="1" applyAlignment="1">
      <alignment horizontal="center" vertical="center" wrapText="1"/>
    </xf>
    <xf numFmtId="0" fontId="86" fillId="9" borderId="35" xfId="0" applyFont="1" applyFill="1" applyBorder="1" applyAlignment="1">
      <alignment horizontal="left" vertical="center"/>
    </xf>
    <xf numFmtId="0" fontId="86" fillId="9" borderId="36" xfId="0" applyFont="1" applyFill="1" applyBorder="1" applyAlignment="1">
      <alignment horizontal="left" vertical="center"/>
    </xf>
    <xf numFmtId="0" fontId="53" fillId="2" borderId="30" xfId="0" applyFont="1" applyFill="1" applyBorder="1" applyAlignment="1">
      <alignment horizontal="left" vertical="top" wrapText="1"/>
    </xf>
    <xf numFmtId="0" fontId="53" fillId="2" borderId="26" xfId="0" applyFont="1" applyFill="1" applyBorder="1" applyAlignment="1">
      <alignment horizontal="left" vertical="top" wrapText="1"/>
    </xf>
    <xf numFmtId="0" fontId="28" fillId="2" borderId="30" xfId="0" applyFont="1" applyFill="1" applyBorder="1" applyAlignment="1">
      <alignment horizontal="left" vertical="top" wrapText="1"/>
    </xf>
    <xf numFmtId="0" fontId="32" fillId="0" borderId="26" xfId="0" applyFont="1" applyBorder="1" applyAlignment="1">
      <alignment horizontal="left" vertical="top" wrapText="1"/>
    </xf>
    <xf numFmtId="0" fontId="0" fillId="0" borderId="26" xfId="0" applyBorder="1" applyAlignment="1">
      <alignment horizontal="left" vertical="top" wrapText="1"/>
    </xf>
    <xf numFmtId="0" fontId="20" fillId="2" borderId="30" xfId="0" applyFont="1" applyFill="1" applyBorder="1" applyAlignment="1">
      <alignment horizontal="left" vertical="top" wrapText="1"/>
    </xf>
    <xf numFmtId="0" fontId="53" fillId="0" borderId="26" xfId="0" applyFont="1" applyBorder="1" applyAlignment="1">
      <alignment horizontal="left" vertical="top" wrapText="1"/>
    </xf>
    <xf numFmtId="0" fontId="0" fillId="0" borderId="0" xfId="0" applyAlignment="1">
      <alignment horizontal="center"/>
    </xf>
    <xf numFmtId="0" fontId="0" fillId="0" borderId="33" xfId="0" applyBorder="1"/>
    <xf numFmtId="0" fontId="20" fillId="2" borderId="26" xfId="0" applyFont="1" applyFill="1" applyBorder="1" applyAlignment="1">
      <alignment horizontal="left" vertical="top" wrapText="1"/>
    </xf>
    <xf numFmtId="0" fontId="21" fillId="2" borderId="30" xfId="0" applyFont="1" applyFill="1" applyBorder="1" applyAlignment="1">
      <alignment horizontal="left" vertical="top" wrapText="1"/>
    </xf>
    <xf numFmtId="0" fontId="21" fillId="0" borderId="26" xfId="0" applyFont="1" applyBorder="1" applyAlignment="1">
      <alignment horizontal="left" vertical="top" wrapText="1"/>
    </xf>
    <xf numFmtId="0" fontId="21" fillId="2" borderId="26" xfId="0" applyFont="1" applyFill="1" applyBorder="1" applyAlignment="1">
      <alignment horizontal="left" vertical="top" wrapText="1"/>
    </xf>
    <xf numFmtId="0" fontId="21" fillId="0" borderId="0" xfId="0" applyFont="1" applyAlignment="1">
      <alignment horizontal="center" vertical="center" wrapText="1"/>
    </xf>
    <xf numFmtId="0" fontId="26" fillId="0" borderId="8" xfId="0" applyFont="1" applyBorder="1" applyAlignment="1">
      <alignment horizontal="left" vertical="center" indent="1"/>
    </xf>
    <xf numFmtId="0" fontId="26" fillId="0" borderId="18" xfId="0" applyFont="1" applyBorder="1" applyAlignment="1">
      <alignment horizontal="left" vertical="center" indent="1"/>
    </xf>
    <xf numFmtId="0" fontId="26" fillId="0" borderId="9" xfId="0" applyFont="1" applyBorder="1" applyAlignment="1">
      <alignment horizontal="left" vertical="center" indent="1"/>
    </xf>
    <xf numFmtId="164" fontId="24" fillId="2" borderId="21" xfId="0" applyNumberFormat="1" applyFont="1" applyFill="1" applyBorder="1" applyAlignment="1">
      <alignment horizontal="left" vertical="center"/>
    </xf>
    <xf numFmtId="0" fontId="0" fillId="2" borderId="19" xfId="0" applyFill="1" applyBorder="1" applyAlignment="1">
      <alignment horizontal="left" vertical="center"/>
    </xf>
    <xf numFmtId="0" fontId="21" fillId="2" borderId="29" xfId="0" applyFont="1" applyFill="1" applyBorder="1" applyAlignment="1">
      <alignment horizontal="left" vertical="center" wrapText="1"/>
    </xf>
    <xf numFmtId="0" fontId="22" fillId="2" borderId="25" xfId="0" applyFont="1" applyFill="1" applyBorder="1" applyAlignment="1">
      <alignment vertical="center" wrapText="1"/>
    </xf>
    <xf numFmtId="0" fontId="21" fillId="2" borderId="30"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5" fillId="2" borderId="5" xfId="0" applyFont="1" applyFill="1" applyBorder="1" applyAlignment="1">
      <alignment horizontal="left" vertical="center" wrapText="1" indent="1"/>
    </xf>
    <xf numFmtId="0" fontId="25" fillId="2" borderId="1" xfId="0" applyFont="1" applyFill="1" applyBorder="1" applyAlignment="1">
      <alignment horizontal="left" vertical="center" wrapText="1" indent="1"/>
    </xf>
    <xf numFmtId="0" fontId="25" fillId="2" borderId="5" xfId="0" applyFont="1" applyFill="1" applyBorder="1" applyAlignment="1">
      <alignment horizontal="left" vertical="center" indent="1"/>
    </xf>
    <xf numFmtId="0" fontId="25" fillId="2" borderId="1" xfId="0" applyFont="1" applyFill="1" applyBorder="1" applyAlignment="1">
      <alignment horizontal="left" vertical="center" indent="1"/>
    </xf>
    <xf numFmtId="0" fontId="34" fillId="2" borderId="18" xfId="0" applyFont="1" applyFill="1" applyBorder="1" applyAlignment="1">
      <alignment horizontal="left" vertical="center" indent="1"/>
    </xf>
    <xf numFmtId="0" fontId="33" fillId="2" borderId="9" xfId="0" applyFont="1" applyFill="1" applyBorder="1" applyAlignment="1">
      <alignment horizontal="left" vertical="center" indent="1"/>
    </xf>
    <xf numFmtId="0" fontId="24" fillId="2" borderId="21" xfId="0" applyFont="1" applyFill="1" applyBorder="1" applyAlignment="1">
      <alignment horizontal="left" vertical="center" indent="1"/>
    </xf>
    <xf numFmtId="0" fontId="0" fillId="2" borderId="19" xfId="0" applyFill="1" applyBorder="1" applyAlignment="1">
      <alignment horizontal="left" vertical="center" indent="1"/>
    </xf>
    <xf numFmtId="0" fontId="28" fillId="2" borderId="26" xfId="0" applyFont="1" applyFill="1" applyBorder="1" applyAlignment="1">
      <alignment horizontal="left" vertical="top" wrapText="1"/>
    </xf>
    <xf numFmtId="0" fontId="42" fillId="2" borderId="0" xfId="0" applyFont="1" applyFill="1" applyAlignment="1">
      <alignment horizontal="left" vertical="top" wrapText="1"/>
    </xf>
    <xf numFmtId="0" fontId="0" fillId="0" borderId="33" xfId="0" applyBorder="1" applyAlignment="1">
      <alignment horizontal="left" vertical="top" wrapText="1"/>
    </xf>
    <xf numFmtId="0" fontId="32" fillId="2" borderId="0" xfId="0" quotePrefix="1" applyFont="1" applyFill="1" applyAlignment="1">
      <alignment horizontal="left"/>
    </xf>
    <xf numFmtId="0" fontId="0" fillId="2" borderId="33" xfId="0" applyFill="1" applyBorder="1"/>
    <xf numFmtId="0" fontId="19" fillId="2" borderId="0" xfId="0" quotePrefix="1" applyFont="1" applyFill="1" applyAlignment="1">
      <alignment horizontal="left"/>
    </xf>
    <xf numFmtId="0" fontId="32" fillId="2" borderId="1" xfId="0" quotePrefix="1" applyFont="1" applyFill="1" applyBorder="1" applyAlignment="1">
      <alignment horizontal="left"/>
    </xf>
    <xf numFmtId="0" fontId="0" fillId="2" borderId="34" xfId="0" applyFill="1" applyBorder="1"/>
    <xf numFmtId="0" fontId="26" fillId="2" borderId="4" xfId="0" applyFont="1" applyFill="1" applyBorder="1" applyAlignment="1">
      <alignment wrapText="1"/>
    </xf>
    <xf numFmtId="0" fontId="32" fillId="2" borderId="0" xfId="0" applyFont="1" applyFill="1"/>
    <xf numFmtId="0" fontId="32" fillId="2" borderId="33" xfId="0" applyFont="1" applyFill="1" applyBorder="1"/>
    <xf numFmtId="0" fontId="47" fillId="2" borderId="0" xfId="0" applyFont="1" applyFill="1" applyAlignment="1">
      <alignment horizontal="left" vertical="center" wrapText="1"/>
    </xf>
    <xf numFmtId="0" fontId="47" fillId="2" borderId="33" xfId="0" applyFont="1" applyFill="1" applyBorder="1" applyAlignment="1">
      <alignment horizontal="left" vertical="center"/>
    </xf>
    <xf numFmtId="0" fontId="31" fillId="2" borderId="0" xfId="0" quotePrefix="1" applyFont="1" applyFill="1" applyAlignment="1">
      <alignment horizontal="left" vertical="center" wrapText="1"/>
    </xf>
    <xf numFmtId="0" fontId="31" fillId="2" borderId="33" xfId="0" applyFont="1" applyFill="1" applyBorder="1" applyAlignment="1">
      <alignment horizontal="left" vertical="center"/>
    </xf>
    <xf numFmtId="0" fontId="21" fillId="2" borderId="31" xfId="0" applyFont="1" applyFill="1" applyBorder="1" applyAlignment="1">
      <alignment horizontal="left" vertical="top" wrapText="1"/>
    </xf>
    <xf numFmtId="0" fontId="21" fillId="0" borderId="27" xfId="0" applyFont="1" applyBorder="1" applyAlignment="1">
      <alignment horizontal="left" vertical="top" wrapText="1"/>
    </xf>
    <xf numFmtId="0" fontId="32" fillId="2" borderId="0" xfId="0" applyFont="1" applyFill="1" applyAlignment="1">
      <alignment wrapText="1"/>
    </xf>
    <xf numFmtId="0" fontId="32" fillId="2" borderId="33" xfId="0" applyFont="1" applyFill="1" applyBorder="1" applyAlignment="1">
      <alignment wrapText="1"/>
    </xf>
    <xf numFmtId="49" fontId="22" fillId="2" borderId="0" xfId="0" quotePrefix="1" applyNumberFormat="1" applyFont="1" applyFill="1" applyAlignment="1">
      <alignment vertical="center" wrapText="1"/>
    </xf>
    <xf numFmtId="49" fontId="22" fillId="2" borderId="33" xfId="0" applyNumberFormat="1" applyFont="1" applyFill="1" applyBorder="1" applyAlignment="1">
      <alignment vertical="center"/>
    </xf>
    <xf numFmtId="0" fontId="39" fillId="2" borderId="1"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71" fillId="23" borderId="12" xfId="0" applyFont="1" applyFill="1" applyBorder="1" applyAlignment="1">
      <alignment horizontal="center"/>
    </xf>
    <xf numFmtId="0" fontId="74" fillId="12" borderId="42" xfId="0" applyFont="1" applyFill="1" applyBorder="1" applyAlignment="1">
      <alignment horizontal="left" vertical="center" wrapText="1"/>
    </xf>
    <xf numFmtId="0" fontId="74" fillId="12" borderId="22" xfId="0" applyFont="1" applyFill="1" applyBorder="1" applyAlignment="1">
      <alignment horizontal="left" vertical="center" wrapText="1"/>
    </xf>
    <xf numFmtId="0" fontId="74" fillId="12" borderId="22" xfId="0" applyFont="1" applyFill="1" applyBorder="1" applyAlignment="1">
      <alignment horizontal="left" wrapText="1"/>
    </xf>
    <xf numFmtId="0" fontId="71" fillId="23" borderId="22" xfId="0" applyFont="1" applyFill="1" applyBorder="1" applyAlignment="1">
      <alignment horizontal="center" vertical="center" wrapText="1"/>
    </xf>
    <xf numFmtId="0" fontId="17" fillId="12" borderId="10" xfId="0" applyFont="1" applyFill="1" applyBorder="1" applyAlignment="1">
      <alignment horizontal="left"/>
    </xf>
    <xf numFmtId="0" fontId="18" fillId="12" borderId="11" xfId="0" applyFont="1" applyFill="1" applyBorder="1" applyAlignment="1">
      <alignment horizontal="left"/>
    </xf>
    <xf numFmtId="0" fontId="18" fillId="12" borderId="23" xfId="0" applyFont="1" applyFill="1" applyBorder="1" applyAlignment="1">
      <alignment horizontal="left"/>
    </xf>
    <xf numFmtId="0" fontId="74" fillId="12" borderId="10" xfId="0" applyFont="1" applyFill="1" applyBorder="1" applyAlignment="1">
      <alignment horizontal="left" vertical="center" wrapText="1"/>
    </xf>
    <xf numFmtId="0" fontId="74" fillId="12" borderId="11" xfId="0" applyFont="1" applyFill="1" applyBorder="1" applyAlignment="1">
      <alignment horizontal="left" vertical="center" wrapText="1"/>
    </xf>
    <xf numFmtId="0" fontId="74" fillId="12" borderId="23" xfId="0" applyFont="1" applyFill="1" applyBorder="1" applyAlignment="1">
      <alignment horizontal="left" vertical="center" wrapText="1"/>
    </xf>
    <xf numFmtId="0" fontId="61" fillId="22" borderId="10" xfId="0" applyFont="1" applyFill="1" applyBorder="1" applyAlignment="1">
      <alignment horizontal="center"/>
    </xf>
    <xf numFmtId="0" fontId="61" fillId="22" borderId="11" xfId="0" applyFont="1" applyFill="1" applyBorder="1" applyAlignment="1">
      <alignment horizontal="center"/>
    </xf>
    <xf numFmtId="0" fontId="61" fillId="22" borderId="23" xfId="0" applyFont="1" applyFill="1" applyBorder="1" applyAlignment="1">
      <alignment horizontal="center"/>
    </xf>
    <xf numFmtId="0" fontId="18" fillId="12" borderId="10" xfId="0" applyFont="1" applyFill="1" applyBorder="1" applyAlignment="1">
      <alignment horizontal="left"/>
    </xf>
    <xf numFmtId="0" fontId="71" fillId="23" borderId="10" xfId="0" applyFont="1" applyFill="1" applyBorder="1" applyAlignment="1">
      <alignment horizontal="center" vertical="center" wrapText="1"/>
    </xf>
    <xf numFmtId="0" fontId="71" fillId="23" borderId="23" xfId="0" applyFont="1" applyFill="1" applyBorder="1" applyAlignment="1">
      <alignment horizontal="center" vertical="center" wrapText="1"/>
    </xf>
    <xf numFmtId="0" fontId="71" fillId="23" borderId="11" xfId="0" applyFont="1" applyFill="1" applyBorder="1" applyAlignment="1">
      <alignment horizontal="center" vertical="center" wrapText="1"/>
    </xf>
    <xf numFmtId="0" fontId="71" fillId="23" borderId="16" xfId="0" applyFont="1" applyFill="1" applyBorder="1" applyAlignment="1">
      <alignment horizontal="center" vertical="center" wrapText="1"/>
    </xf>
    <xf numFmtId="0" fontId="71" fillId="23" borderId="0" xfId="0" applyFont="1" applyFill="1" applyAlignment="1">
      <alignment horizontal="center" vertical="center" wrapText="1"/>
    </xf>
    <xf numFmtId="0" fontId="71" fillId="21" borderId="12" xfId="0" applyFont="1" applyFill="1" applyBorder="1" applyAlignment="1">
      <alignment horizontal="center"/>
    </xf>
    <xf numFmtId="0" fontId="71" fillId="23" borderId="0" xfId="0" applyFont="1" applyFill="1" applyAlignment="1">
      <alignment horizontal="center"/>
    </xf>
    <xf numFmtId="0" fontId="74" fillId="12" borderId="10" xfId="0" applyFont="1" applyFill="1" applyBorder="1" applyAlignment="1">
      <alignment horizontal="left" vertical="top" wrapText="1"/>
    </xf>
    <xf numFmtId="0" fontId="74" fillId="12" borderId="11" xfId="0" applyFont="1" applyFill="1" applyBorder="1" applyAlignment="1">
      <alignment horizontal="left" vertical="top" wrapText="1"/>
    </xf>
    <xf numFmtId="0" fontId="74" fillId="12" borderId="23" xfId="0" applyFont="1" applyFill="1" applyBorder="1" applyAlignment="1">
      <alignment horizontal="left" vertical="top" wrapText="1"/>
    </xf>
    <xf numFmtId="0" fontId="21" fillId="0" borderId="0" xfId="2" applyFont="1" applyAlignment="1">
      <alignment horizontal="center" textRotation="90"/>
    </xf>
    <xf numFmtId="0" fontId="66" fillId="8" borderId="0" xfId="0" applyFont="1" applyFill="1" applyAlignment="1">
      <alignment horizontal="center"/>
    </xf>
    <xf numFmtId="0" fontId="20" fillId="2" borderId="45" xfId="0" applyFont="1" applyFill="1" applyBorder="1" applyAlignment="1">
      <alignment horizontal="left" vertical="top" wrapText="1"/>
    </xf>
    <xf numFmtId="0" fontId="21" fillId="2" borderId="45" xfId="0" applyFont="1" applyFill="1" applyBorder="1" applyAlignment="1">
      <alignment horizontal="left" vertical="top" wrapText="1"/>
    </xf>
    <xf numFmtId="0" fontId="53" fillId="2" borderId="45" xfId="0" applyFont="1" applyFill="1" applyBorder="1" applyAlignment="1">
      <alignment horizontal="left" vertical="top" wrapText="1"/>
    </xf>
    <xf numFmtId="0" fontId="21" fillId="2" borderId="44" xfId="0" applyFont="1" applyFill="1" applyBorder="1" applyAlignment="1">
      <alignment horizontal="left" vertical="center" wrapText="1"/>
    </xf>
    <xf numFmtId="0" fontId="21" fillId="2" borderId="45" xfId="0" applyFont="1" applyFill="1" applyBorder="1" applyAlignment="1">
      <alignment horizontal="left" vertical="center" wrapText="1"/>
    </xf>
    <xf numFmtId="0" fontId="28" fillId="2" borderId="45" xfId="0" applyFont="1" applyFill="1" applyBorder="1" applyAlignment="1">
      <alignment horizontal="left" vertical="top" wrapText="1"/>
    </xf>
    <xf numFmtId="0" fontId="26" fillId="2" borderId="4" xfId="0" applyFont="1" applyFill="1" applyBorder="1" applyAlignment="1">
      <alignment horizontal="left" wrapText="1"/>
    </xf>
    <xf numFmtId="0" fontId="19" fillId="2" borderId="0" xfId="0" applyFont="1" applyFill="1" applyAlignment="1">
      <alignment horizontal="left"/>
    </xf>
    <xf numFmtId="0" fontId="19" fillId="2" borderId="48" xfId="0" applyFont="1" applyFill="1" applyBorder="1" applyAlignment="1">
      <alignment horizontal="left"/>
    </xf>
    <xf numFmtId="0" fontId="21" fillId="2" borderId="46" xfId="0" applyFont="1" applyFill="1" applyBorder="1" applyAlignment="1">
      <alignment horizontal="left" vertical="top" wrapText="1"/>
    </xf>
  </cellXfs>
  <cellStyles count="6">
    <cellStyle name="Hypertextové prepojenie" xfId="1" builtinId="8"/>
    <cellStyle name="Normal 11 2" xfId="4"/>
    <cellStyle name="Normal 12 2" xfId="3"/>
    <cellStyle name="Normal 2 2 2" xfId="2"/>
    <cellStyle name="Normálna" xfId="0" builtinId="0"/>
    <cellStyle name="Normálna 2" xfId="5"/>
  </cellStyles>
  <dxfs count="6">
    <dxf>
      <fill>
        <patternFill>
          <bgColor rgb="FFFFFF00"/>
        </patternFill>
      </fill>
    </dxf>
    <dxf>
      <fill>
        <patternFill>
          <bgColor theme="6" tint="0.39994506668294322"/>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s>
  <tableStyles count="0" defaultTableStyle="TableStyleMedium9" defaultPivotStyle="PivotStyleLight16"/>
  <colors>
    <mruColors>
      <color rgb="FF66FF99"/>
      <color rgb="FFFF99FF"/>
      <color rgb="FFFF9933"/>
      <color rgb="FFFFFFFF"/>
      <color rgb="FFCCFFFF"/>
      <color rgb="FFFF99CC"/>
      <color rgb="FFFFFF99"/>
      <color rgb="FFFFFFCC"/>
      <color rgb="FF800080"/>
      <color rgb="FFBD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structure!$F$5"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CheckBox" fmlaLink="$F$5"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7.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9.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CH4'!A1"/><Relationship Id="rId13" Type="http://schemas.openxmlformats.org/officeDocument/2006/relationships/hyperlink" Target="#'NH3'!A1"/><Relationship Id="rId18" Type="http://schemas.openxmlformats.org/officeDocument/2006/relationships/hyperlink" Target="#NOx_ROAD!A1"/><Relationship Id="rId3" Type="http://schemas.openxmlformats.org/officeDocument/2006/relationships/hyperlink" Target="#'Biomass CO2'!A1"/><Relationship Id="rId21" Type="http://schemas.openxmlformats.org/officeDocument/2006/relationships/hyperlink" Target="#PM2.5_ROAD!A1"/><Relationship Id="rId7" Type="http://schemas.openxmlformats.org/officeDocument/2006/relationships/hyperlink" Target="#N2O!A1"/><Relationship Id="rId12" Type="http://schemas.openxmlformats.org/officeDocument/2006/relationships/hyperlink" Target="#NMVOC!A1"/><Relationship Id="rId17" Type="http://schemas.openxmlformats.org/officeDocument/2006/relationships/hyperlink" Target="#CO2_ROAD!A1"/><Relationship Id="rId2" Type="http://schemas.openxmlformats.org/officeDocument/2006/relationships/hyperlink" Target="#'CO2'!A1"/><Relationship Id="rId16" Type="http://schemas.openxmlformats.org/officeDocument/2006/relationships/hyperlink" Target="#'Check Report'!A1"/><Relationship Id="rId20" Type="http://schemas.openxmlformats.org/officeDocument/2006/relationships/hyperlink" Target="#PM10_ROAD!A1"/><Relationship Id="rId1" Type="http://schemas.openxmlformats.org/officeDocument/2006/relationships/hyperlink" Target="#structure!A1"/><Relationship Id="rId6" Type="http://schemas.openxmlformats.org/officeDocument/2006/relationships/hyperlink" Target="#SF6_NF3!A1"/><Relationship Id="rId11" Type="http://schemas.openxmlformats.org/officeDocument/2006/relationships/hyperlink" Target="#PM2.5!A1"/><Relationship Id="rId5" Type="http://schemas.openxmlformats.org/officeDocument/2006/relationships/hyperlink" Target="#PFC!A1"/><Relationship Id="rId15" Type="http://schemas.openxmlformats.org/officeDocument/2006/relationships/hyperlink" Target="#'PM10'!A1"/><Relationship Id="rId10" Type="http://schemas.openxmlformats.org/officeDocument/2006/relationships/hyperlink" Target="#SOx!A1"/><Relationship Id="rId19" Type="http://schemas.openxmlformats.org/officeDocument/2006/relationships/hyperlink" Target="#NMVOC_ROAD!A1"/><Relationship Id="rId4" Type="http://schemas.openxmlformats.org/officeDocument/2006/relationships/hyperlink" Target="#HFC!A1"/><Relationship Id="rId9" Type="http://schemas.openxmlformats.org/officeDocument/2006/relationships/hyperlink" Target="#NOx!A1"/><Relationship Id="rId14" Type="http://schemas.openxmlformats.org/officeDocument/2006/relationships/hyperlink" Target="#CO!A1"/></Relationships>
</file>

<file path=xl/drawings/_rels/drawing7.xml.rels><?xml version="1.0" encoding="UTF-8" standalone="yes"?>
<Relationships xmlns="http://schemas.openxmlformats.org/package/2006/relationships"><Relationship Id="rId1" Type="http://schemas.openxmlformats.org/officeDocument/2006/relationships/hyperlink" Target="#footnotes_list!A1"/></Relationships>
</file>

<file path=xl/drawings/_rels/drawing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9.xml.rels><?xml version="1.0" encoding="UTF-8" standalone="yes"?>
<Relationships xmlns="http://schemas.openxmlformats.org/package/2006/relationships"><Relationship Id="rId1" Type="http://schemas.openxmlformats.org/officeDocument/2006/relationships/hyperlink" Target="#footnote_list!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746760</xdr:colOff>
          <xdr:row>0</xdr:row>
          <xdr:rowOff>441960</xdr:rowOff>
        </xdr:from>
        <xdr:to>
          <xdr:col>14</xdr:col>
          <xdr:colOff>1584960</xdr:colOff>
          <xdr:row>2</xdr:row>
          <xdr:rowOff>0</xdr:rowOff>
        </xdr:to>
        <xdr:sp macro="" textlink="">
          <xdr:nvSpPr>
            <xdr:cNvPr id="281601" name="CHECKALL" hidden="1">
              <a:extLst>
                <a:ext uri="{63B3BB69-23CF-44E3-9099-C40C66FF867C}">
                  <a14:compatExt spid="_x0000_s281601"/>
                </a:ext>
                <a:ext uri="{FF2B5EF4-FFF2-40B4-BE49-F238E27FC236}">
                  <a16:creationId xmlns:a16="http://schemas.microsoft.com/office/drawing/2014/main" id="{00000000-0008-0000-0000-0000014C0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480060</xdr:colOff>
          <xdr:row>0</xdr:row>
          <xdr:rowOff>99060</xdr:rowOff>
        </xdr:from>
        <xdr:to>
          <xdr:col>16</xdr:col>
          <xdr:colOff>30480</xdr:colOff>
          <xdr:row>0</xdr:row>
          <xdr:rowOff>297180</xdr:rowOff>
        </xdr:to>
        <xdr:sp macro="" textlink="">
          <xdr:nvSpPr>
            <xdr:cNvPr id="281603" name="Check Box 3" descr="Enable Automatics Checks on Closing Workbook" hidden="1">
              <a:extLst>
                <a:ext uri="{63B3BB69-23CF-44E3-9099-C40C66FF867C}">
                  <a14:compatExt spid="_x0000_s281603"/>
                </a:ext>
                <a:ext uri="{FF2B5EF4-FFF2-40B4-BE49-F238E27FC236}">
                  <a16:creationId xmlns:a16="http://schemas.microsoft.com/office/drawing/2014/main" id="{00000000-0008-0000-00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Enable automatic checks when closing workbook</a:t>
              </a:r>
            </a:p>
          </xdr:txBody>
        </xdr:sp>
        <xdr:clientData/>
      </xdr:twoCellAnchor>
    </mc:Choice>
    <mc:Fallback/>
  </mc:AlternateContent>
  <xdr:twoCellAnchor editAs="oneCell">
    <xdr:from>
      <xdr:col>0</xdr:col>
      <xdr:colOff>0</xdr:colOff>
      <xdr:row>0</xdr:row>
      <xdr:rowOff>2</xdr:rowOff>
    </xdr:from>
    <xdr:to>
      <xdr:col>6</xdr:col>
      <xdr:colOff>550545</xdr:colOff>
      <xdr:row>1</xdr:row>
      <xdr:rowOff>114300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
          <a:ext cx="2943225" cy="571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18177" name="Button 1" hidden="1">
              <a:extLst>
                <a:ext uri="{63B3BB69-23CF-44E3-9099-C40C66FF867C}">
                  <a14:compatExt spid="_x0000_s818177"/>
                </a:ext>
                <a:ext uri="{FF2B5EF4-FFF2-40B4-BE49-F238E27FC236}">
                  <a16:creationId xmlns:a16="http://schemas.microsoft.com/office/drawing/2014/main" id="{00000000-0008-0000-0D00-000001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18178" name="Button 2" hidden="1">
              <a:extLst>
                <a:ext uri="{63B3BB69-23CF-44E3-9099-C40C66FF867C}">
                  <a14:compatExt spid="_x0000_s818178"/>
                </a:ext>
                <a:ext uri="{FF2B5EF4-FFF2-40B4-BE49-F238E27FC236}">
                  <a16:creationId xmlns:a16="http://schemas.microsoft.com/office/drawing/2014/main" id="{00000000-0008-0000-0D00-000002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18179" name="Button 3" hidden="1">
              <a:extLst>
                <a:ext uri="{63B3BB69-23CF-44E3-9099-C40C66FF867C}">
                  <a14:compatExt spid="_x0000_s818179"/>
                </a:ext>
                <a:ext uri="{FF2B5EF4-FFF2-40B4-BE49-F238E27FC236}">
                  <a16:creationId xmlns:a16="http://schemas.microsoft.com/office/drawing/2014/main" id="{00000000-0008-0000-0D00-000003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18180" name="Button 4" hidden="1">
              <a:extLst>
                <a:ext uri="{63B3BB69-23CF-44E3-9099-C40C66FF867C}">
                  <a14:compatExt spid="_x0000_s818180"/>
                </a:ext>
                <a:ext uri="{FF2B5EF4-FFF2-40B4-BE49-F238E27FC236}">
                  <a16:creationId xmlns:a16="http://schemas.microsoft.com/office/drawing/2014/main" id="{00000000-0008-0000-0D00-000004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D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D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0225" name="Button 1" hidden="1">
              <a:extLst>
                <a:ext uri="{63B3BB69-23CF-44E3-9099-C40C66FF867C}">
                  <a14:compatExt spid="_x0000_s820225"/>
                </a:ext>
                <a:ext uri="{FF2B5EF4-FFF2-40B4-BE49-F238E27FC236}">
                  <a16:creationId xmlns:a16="http://schemas.microsoft.com/office/drawing/2014/main" id="{00000000-0008-0000-0F00-000001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0226" name="Button 2" hidden="1">
              <a:extLst>
                <a:ext uri="{63B3BB69-23CF-44E3-9099-C40C66FF867C}">
                  <a14:compatExt spid="_x0000_s820226"/>
                </a:ext>
                <a:ext uri="{FF2B5EF4-FFF2-40B4-BE49-F238E27FC236}">
                  <a16:creationId xmlns:a16="http://schemas.microsoft.com/office/drawing/2014/main" id="{00000000-0008-0000-0F00-000002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0227" name="Button 3" hidden="1">
              <a:extLst>
                <a:ext uri="{63B3BB69-23CF-44E3-9099-C40C66FF867C}">
                  <a14:compatExt spid="_x0000_s820227"/>
                </a:ext>
                <a:ext uri="{FF2B5EF4-FFF2-40B4-BE49-F238E27FC236}">
                  <a16:creationId xmlns:a16="http://schemas.microsoft.com/office/drawing/2014/main" id="{00000000-0008-0000-0F00-000003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0228" name="Button 4" hidden="1">
              <a:extLst>
                <a:ext uri="{63B3BB69-23CF-44E3-9099-C40C66FF867C}">
                  <a14:compatExt spid="_x0000_s820228"/>
                </a:ext>
                <a:ext uri="{FF2B5EF4-FFF2-40B4-BE49-F238E27FC236}">
                  <a16:creationId xmlns:a16="http://schemas.microsoft.com/office/drawing/2014/main" id="{00000000-0008-0000-0F00-000004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F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F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19201" name="Button 1" hidden="1">
              <a:extLst>
                <a:ext uri="{63B3BB69-23CF-44E3-9099-C40C66FF867C}">
                  <a14:compatExt spid="_x0000_s819201"/>
                </a:ext>
                <a:ext uri="{FF2B5EF4-FFF2-40B4-BE49-F238E27FC236}">
                  <a16:creationId xmlns:a16="http://schemas.microsoft.com/office/drawing/2014/main" id="{00000000-0008-0000-0E00-000001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19202" name="Button 2" hidden="1">
              <a:extLst>
                <a:ext uri="{63B3BB69-23CF-44E3-9099-C40C66FF867C}">
                  <a14:compatExt spid="_x0000_s819202"/>
                </a:ext>
                <a:ext uri="{FF2B5EF4-FFF2-40B4-BE49-F238E27FC236}">
                  <a16:creationId xmlns:a16="http://schemas.microsoft.com/office/drawing/2014/main" id="{00000000-0008-0000-0E00-000002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19203" name="Button 3" hidden="1">
              <a:extLst>
                <a:ext uri="{63B3BB69-23CF-44E3-9099-C40C66FF867C}">
                  <a14:compatExt spid="_x0000_s819203"/>
                </a:ext>
                <a:ext uri="{FF2B5EF4-FFF2-40B4-BE49-F238E27FC236}">
                  <a16:creationId xmlns:a16="http://schemas.microsoft.com/office/drawing/2014/main" id="{00000000-0008-0000-0E00-000003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19204" name="Button 4" hidden="1">
              <a:extLst>
                <a:ext uri="{63B3BB69-23CF-44E3-9099-C40C66FF867C}">
                  <a14:compatExt spid="_x0000_s819204"/>
                </a:ext>
                <a:ext uri="{FF2B5EF4-FFF2-40B4-BE49-F238E27FC236}">
                  <a16:creationId xmlns:a16="http://schemas.microsoft.com/office/drawing/2014/main" id="{00000000-0008-0000-0E00-000004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E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E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1249" name="Button 1" hidden="1">
              <a:extLst>
                <a:ext uri="{63B3BB69-23CF-44E3-9099-C40C66FF867C}">
                  <a14:compatExt spid="_x0000_s821249"/>
                </a:ext>
                <a:ext uri="{FF2B5EF4-FFF2-40B4-BE49-F238E27FC236}">
                  <a16:creationId xmlns:a16="http://schemas.microsoft.com/office/drawing/2014/main" id="{00000000-0008-0000-1000-000001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1250" name="Button 2" hidden="1">
              <a:extLst>
                <a:ext uri="{63B3BB69-23CF-44E3-9099-C40C66FF867C}">
                  <a14:compatExt spid="_x0000_s821250"/>
                </a:ext>
                <a:ext uri="{FF2B5EF4-FFF2-40B4-BE49-F238E27FC236}">
                  <a16:creationId xmlns:a16="http://schemas.microsoft.com/office/drawing/2014/main" id="{00000000-0008-0000-1000-000002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1251" name="Button 3" hidden="1">
              <a:extLst>
                <a:ext uri="{63B3BB69-23CF-44E3-9099-C40C66FF867C}">
                  <a14:compatExt spid="_x0000_s821251"/>
                </a:ext>
                <a:ext uri="{FF2B5EF4-FFF2-40B4-BE49-F238E27FC236}">
                  <a16:creationId xmlns:a16="http://schemas.microsoft.com/office/drawing/2014/main" id="{00000000-0008-0000-1000-000003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1252" name="Button 4" hidden="1">
              <a:extLst>
                <a:ext uri="{63B3BB69-23CF-44E3-9099-C40C66FF867C}">
                  <a14:compatExt spid="_x0000_s821252"/>
                </a:ext>
                <a:ext uri="{FF2B5EF4-FFF2-40B4-BE49-F238E27FC236}">
                  <a16:creationId xmlns:a16="http://schemas.microsoft.com/office/drawing/2014/main" id="{00000000-0008-0000-1000-000004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0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0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2273" name="Button 1" hidden="1">
              <a:extLst>
                <a:ext uri="{63B3BB69-23CF-44E3-9099-C40C66FF867C}">
                  <a14:compatExt spid="_x0000_s822273"/>
                </a:ext>
                <a:ext uri="{FF2B5EF4-FFF2-40B4-BE49-F238E27FC236}">
                  <a16:creationId xmlns:a16="http://schemas.microsoft.com/office/drawing/2014/main" id="{00000000-0008-0000-1100-000001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2274" name="Button 2" hidden="1">
              <a:extLst>
                <a:ext uri="{63B3BB69-23CF-44E3-9099-C40C66FF867C}">
                  <a14:compatExt spid="_x0000_s822274"/>
                </a:ext>
                <a:ext uri="{FF2B5EF4-FFF2-40B4-BE49-F238E27FC236}">
                  <a16:creationId xmlns:a16="http://schemas.microsoft.com/office/drawing/2014/main" id="{00000000-0008-0000-1100-000002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2275" name="Button 3" hidden="1">
              <a:extLst>
                <a:ext uri="{63B3BB69-23CF-44E3-9099-C40C66FF867C}">
                  <a14:compatExt spid="_x0000_s822275"/>
                </a:ext>
                <a:ext uri="{FF2B5EF4-FFF2-40B4-BE49-F238E27FC236}">
                  <a16:creationId xmlns:a16="http://schemas.microsoft.com/office/drawing/2014/main" id="{00000000-0008-0000-1100-000003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2276" name="Button 4" hidden="1">
              <a:extLst>
                <a:ext uri="{63B3BB69-23CF-44E3-9099-C40C66FF867C}">
                  <a14:compatExt spid="_x0000_s822276"/>
                </a:ext>
                <a:ext uri="{FF2B5EF4-FFF2-40B4-BE49-F238E27FC236}">
                  <a16:creationId xmlns:a16="http://schemas.microsoft.com/office/drawing/2014/main" id="{00000000-0008-0000-1100-000004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1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1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3297" name="Button 1" hidden="1">
              <a:extLst>
                <a:ext uri="{63B3BB69-23CF-44E3-9099-C40C66FF867C}">
                  <a14:compatExt spid="_x0000_s823297"/>
                </a:ext>
                <a:ext uri="{FF2B5EF4-FFF2-40B4-BE49-F238E27FC236}">
                  <a16:creationId xmlns:a16="http://schemas.microsoft.com/office/drawing/2014/main" id="{00000000-0008-0000-1200-000001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3298" name="Button 2" hidden="1">
              <a:extLst>
                <a:ext uri="{63B3BB69-23CF-44E3-9099-C40C66FF867C}">
                  <a14:compatExt spid="_x0000_s823298"/>
                </a:ext>
                <a:ext uri="{FF2B5EF4-FFF2-40B4-BE49-F238E27FC236}">
                  <a16:creationId xmlns:a16="http://schemas.microsoft.com/office/drawing/2014/main" id="{00000000-0008-0000-1200-000002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3299" name="Button 3" hidden="1">
              <a:extLst>
                <a:ext uri="{63B3BB69-23CF-44E3-9099-C40C66FF867C}">
                  <a14:compatExt spid="_x0000_s823299"/>
                </a:ext>
                <a:ext uri="{FF2B5EF4-FFF2-40B4-BE49-F238E27FC236}">
                  <a16:creationId xmlns:a16="http://schemas.microsoft.com/office/drawing/2014/main" id="{00000000-0008-0000-1200-000003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3300" name="Button 4" hidden="1">
              <a:extLst>
                <a:ext uri="{63B3BB69-23CF-44E3-9099-C40C66FF867C}">
                  <a14:compatExt spid="_x0000_s823300"/>
                </a:ext>
                <a:ext uri="{FF2B5EF4-FFF2-40B4-BE49-F238E27FC236}">
                  <a16:creationId xmlns:a16="http://schemas.microsoft.com/office/drawing/2014/main" id="{00000000-0008-0000-1200-000004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2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2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4321" name="Button 1" hidden="1">
              <a:extLst>
                <a:ext uri="{63B3BB69-23CF-44E3-9099-C40C66FF867C}">
                  <a14:compatExt spid="_x0000_s824321"/>
                </a:ext>
                <a:ext uri="{FF2B5EF4-FFF2-40B4-BE49-F238E27FC236}">
                  <a16:creationId xmlns:a16="http://schemas.microsoft.com/office/drawing/2014/main" id="{00000000-0008-0000-1300-000001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4322" name="Button 2" hidden="1">
              <a:extLst>
                <a:ext uri="{63B3BB69-23CF-44E3-9099-C40C66FF867C}">
                  <a14:compatExt spid="_x0000_s824322"/>
                </a:ext>
                <a:ext uri="{FF2B5EF4-FFF2-40B4-BE49-F238E27FC236}">
                  <a16:creationId xmlns:a16="http://schemas.microsoft.com/office/drawing/2014/main" id="{00000000-0008-0000-1300-000002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4323" name="Button 3" hidden="1">
              <a:extLst>
                <a:ext uri="{63B3BB69-23CF-44E3-9099-C40C66FF867C}">
                  <a14:compatExt spid="_x0000_s824323"/>
                </a:ext>
                <a:ext uri="{FF2B5EF4-FFF2-40B4-BE49-F238E27FC236}">
                  <a16:creationId xmlns:a16="http://schemas.microsoft.com/office/drawing/2014/main" id="{00000000-0008-0000-1300-000003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4324" name="Button 4" hidden="1">
              <a:extLst>
                <a:ext uri="{63B3BB69-23CF-44E3-9099-C40C66FF867C}">
                  <a14:compatExt spid="_x0000_s824324"/>
                </a:ext>
                <a:ext uri="{FF2B5EF4-FFF2-40B4-BE49-F238E27FC236}">
                  <a16:creationId xmlns:a16="http://schemas.microsoft.com/office/drawing/2014/main" id="{00000000-0008-0000-1300-000004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3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3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51969" name="Button 1" hidden="1">
              <a:extLst>
                <a:ext uri="{63B3BB69-23CF-44E3-9099-C40C66FF867C}">
                  <a14:compatExt spid="_x0000_s851969"/>
                </a:ext>
                <a:ext uri="{FF2B5EF4-FFF2-40B4-BE49-F238E27FC236}">
                  <a16:creationId xmlns:a16="http://schemas.microsoft.com/office/drawing/2014/main" id="{00000000-0008-0000-1400-000001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51970" name="Button 2" hidden="1">
              <a:extLst>
                <a:ext uri="{63B3BB69-23CF-44E3-9099-C40C66FF867C}">
                  <a14:compatExt spid="_x0000_s851970"/>
                </a:ext>
                <a:ext uri="{FF2B5EF4-FFF2-40B4-BE49-F238E27FC236}">
                  <a16:creationId xmlns:a16="http://schemas.microsoft.com/office/drawing/2014/main" id="{00000000-0008-0000-1400-000002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51971" name="Button 3" hidden="1">
              <a:extLst>
                <a:ext uri="{63B3BB69-23CF-44E3-9099-C40C66FF867C}">
                  <a14:compatExt spid="_x0000_s851971"/>
                </a:ext>
                <a:ext uri="{FF2B5EF4-FFF2-40B4-BE49-F238E27FC236}">
                  <a16:creationId xmlns:a16="http://schemas.microsoft.com/office/drawing/2014/main" id="{00000000-0008-0000-1400-000003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51972" name="Button 4" hidden="1">
              <a:extLst>
                <a:ext uri="{63B3BB69-23CF-44E3-9099-C40C66FF867C}">
                  <a14:compatExt spid="_x0000_s851972"/>
                </a:ext>
                <a:ext uri="{FF2B5EF4-FFF2-40B4-BE49-F238E27FC236}">
                  <a16:creationId xmlns:a16="http://schemas.microsoft.com/office/drawing/2014/main" id="{00000000-0008-0000-1400-000004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4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4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5345" name="Button 1" hidden="1">
              <a:extLst>
                <a:ext uri="{63B3BB69-23CF-44E3-9099-C40C66FF867C}">
                  <a14:compatExt spid="_x0000_s825345"/>
                </a:ext>
                <a:ext uri="{FF2B5EF4-FFF2-40B4-BE49-F238E27FC236}">
                  <a16:creationId xmlns:a16="http://schemas.microsoft.com/office/drawing/2014/main" id="{00000000-0008-0000-1500-000001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5346" name="Button 2" hidden="1">
              <a:extLst>
                <a:ext uri="{63B3BB69-23CF-44E3-9099-C40C66FF867C}">
                  <a14:compatExt spid="_x0000_s825346"/>
                </a:ext>
                <a:ext uri="{FF2B5EF4-FFF2-40B4-BE49-F238E27FC236}">
                  <a16:creationId xmlns:a16="http://schemas.microsoft.com/office/drawing/2014/main" id="{00000000-0008-0000-1500-000002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5347" name="Button 3" hidden="1">
              <a:extLst>
                <a:ext uri="{63B3BB69-23CF-44E3-9099-C40C66FF867C}">
                  <a14:compatExt spid="_x0000_s825347"/>
                </a:ext>
                <a:ext uri="{FF2B5EF4-FFF2-40B4-BE49-F238E27FC236}">
                  <a16:creationId xmlns:a16="http://schemas.microsoft.com/office/drawing/2014/main" id="{00000000-0008-0000-1500-000003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5348" name="Button 4" hidden="1">
              <a:extLst>
                <a:ext uri="{63B3BB69-23CF-44E3-9099-C40C66FF867C}">
                  <a14:compatExt spid="_x0000_s825348"/>
                </a:ext>
                <a:ext uri="{FF2B5EF4-FFF2-40B4-BE49-F238E27FC236}">
                  <a16:creationId xmlns:a16="http://schemas.microsoft.com/office/drawing/2014/main" id="{00000000-0008-0000-1500-000004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5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5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6369" name="Button 1" hidden="1">
              <a:extLst>
                <a:ext uri="{63B3BB69-23CF-44E3-9099-C40C66FF867C}">
                  <a14:compatExt spid="_x0000_s826369"/>
                </a:ext>
                <a:ext uri="{FF2B5EF4-FFF2-40B4-BE49-F238E27FC236}">
                  <a16:creationId xmlns:a16="http://schemas.microsoft.com/office/drawing/2014/main" id="{00000000-0008-0000-1600-000001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6370" name="Button 2" hidden="1">
              <a:extLst>
                <a:ext uri="{63B3BB69-23CF-44E3-9099-C40C66FF867C}">
                  <a14:compatExt spid="_x0000_s826370"/>
                </a:ext>
                <a:ext uri="{FF2B5EF4-FFF2-40B4-BE49-F238E27FC236}">
                  <a16:creationId xmlns:a16="http://schemas.microsoft.com/office/drawing/2014/main" id="{00000000-0008-0000-1600-000002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6371" name="Button 3" hidden="1">
              <a:extLst>
                <a:ext uri="{63B3BB69-23CF-44E3-9099-C40C66FF867C}">
                  <a14:compatExt spid="_x0000_s826371"/>
                </a:ext>
                <a:ext uri="{FF2B5EF4-FFF2-40B4-BE49-F238E27FC236}">
                  <a16:creationId xmlns:a16="http://schemas.microsoft.com/office/drawing/2014/main" id="{00000000-0008-0000-1600-000003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6372" name="Button 4" hidden="1">
              <a:extLst>
                <a:ext uri="{63B3BB69-23CF-44E3-9099-C40C66FF867C}">
                  <a14:compatExt spid="_x0000_s826372"/>
                </a:ext>
                <a:ext uri="{FF2B5EF4-FFF2-40B4-BE49-F238E27FC236}">
                  <a16:creationId xmlns:a16="http://schemas.microsoft.com/office/drawing/2014/main" id="{00000000-0008-0000-1600-000004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6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6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1699260</xdr:colOff>
          <xdr:row>1</xdr:row>
          <xdr:rowOff>175260</xdr:rowOff>
        </xdr:from>
        <xdr:to>
          <xdr:col>5</xdr:col>
          <xdr:colOff>2727960</xdr:colOff>
          <xdr:row>2</xdr:row>
          <xdr:rowOff>213360</xdr:rowOff>
        </xdr:to>
        <xdr:sp macro="" textlink="">
          <xdr:nvSpPr>
            <xdr:cNvPr id="59746" name="Button 354" hidden="1">
              <a:extLst>
                <a:ext uri="{63B3BB69-23CF-44E3-9099-C40C66FF867C}">
                  <a14:compatExt spid="_x0000_s59746"/>
                </a:ext>
                <a:ext uri="{FF2B5EF4-FFF2-40B4-BE49-F238E27FC236}">
                  <a16:creationId xmlns:a16="http://schemas.microsoft.com/office/drawing/2014/main" id="{00000000-0008-0000-0100-000062E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Reset questionnaire formatting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533400</xdr:colOff>
          <xdr:row>1</xdr:row>
          <xdr:rowOff>175260</xdr:rowOff>
        </xdr:from>
        <xdr:to>
          <xdr:col>5</xdr:col>
          <xdr:colOff>1508760</xdr:colOff>
          <xdr:row>2</xdr:row>
          <xdr:rowOff>182880</xdr:rowOff>
        </xdr:to>
        <xdr:sp macro="" textlink="">
          <xdr:nvSpPr>
            <xdr:cNvPr id="59747" name="CHECKALL" hidden="1">
              <a:extLst>
                <a:ext uri="{63B3BB69-23CF-44E3-9099-C40C66FF867C}">
                  <a14:compatExt spid="_x0000_s59747"/>
                </a:ext>
                <a:ext uri="{FF2B5EF4-FFF2-40B4-BE49-F238E27FC236}">
                  <a16:creationId xmlns:a16="http://schemas.microsoft.com/office/drawing/2014/main" id="{00000000-0008-0000-0100-000063E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480060</xdr:colOff>
          <xdr:row>0</xdr:row>
          <xdr:rowOff>213360</xdr:rowOff>
        </xdr:from>
        <xdr:to>
          <xdr:col>5</xdr:col>
          <xdr:colOff>2423160</xdr:colOff>
          <xdr:row>1</xdr:row>
          <xdr:rowOff>60960</xdr:rowOff>
        </xdr:to>
        <xdr:sp macro="" textlink="">
          <xdr:nvSpPr>
            <xdr:cNvPr id="59750" name="Check Box 358" descr="Enable Automatics Checks on Closing Workbook" hidden="1">
              <a:extLst>
                <a:ext uri="{63B3BB69-23CF-44E3-9099-C40C66FF867C}">
                  <a14:compatExt spid="_x0000_s59750"/>
                </a:ext>
                <a:ext uri="{FF2B5EF4-FFF2-40B4-BE49-F238E27FC236}">
                  <a16:creationId xmlns:a16="http://schemas.microsoft.com/office/drawing/2014/main" id="{00000000-0008-0000-01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Enable automatic checks when closing workbook</a:t>
              </a:r>
            </a:p>
          </xdr:txBody>
        </xdr:sp>
        <xdr:clientData fLocksWithSheet="0"/>
      </xdr:twoCellAnchor>
    </mc:Choice>
    <mc:Fallback/>
  </mc:AlternateContent>
  <xdr:twoCellAnchor editAs="oneCell">
    <xdr:from>
      <xdr:col>0</xdr:col>
      <xdr:colOff>0</xdr:colOff>
      <xdr:row>0</xdr:row>
      <xdr:rowOff>0</xdr:rowOff>
    </xdr:from>
    <xdr:to>
      <xdr:col>3</xdr:col>
      <xdr:colOff>1278927</xdr:colOff>
      <xdr:row>1</xdr:row>
      <xdr:rowOff>112057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0" y="0"/>
          <a:ext cx="2943225" cy="571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7393" name="Button 1" hidden="1">
              <a:extLst>
                <a:ext uri="{63B3BB69-23CF-44E3-9099-C40C66FF867C}">
                  <a14:compatExt spid="_x0000_s827393"/>
                </a:ext>
                <a:ext uri="{FF2B5EF4-FFF2-40B4-BE49-F238E27FC236}">
                  <a16:creationId xmlns:a16="http://schemas.microsoft.com/office/drawing/2014/main" id="{00000000-0008-0000-1700-000001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7394" name="Button 2" hidden="1">
              <a:extLst>
                <a:ext uri="{63B3BB69-23CF-44E3-9099-C40C66FF867C}">
                  <a14:compatExt spid="_x0000_s827394"/>
                </a:ext>
                <a:ext uri="{FF2B5EF4-FFF2-40B4-BE49-F238E27FC236}">
                  <a16:creationId xmlns:a16="http://schemas.microsoft.com/office/drawing/2014/main" id="{00000000-0008-0000-1700-000002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7395" name="Button 3" hidden="1">
              <a:extLst>
                <a:ext uri="{63B3BB69-23CF-44E3-9099-C40C66FF867C}">
                  <a14:compatExt spid="_x0000_s827395"/>
                </a:ext>
                <a:ext uri="{FF2B5EF4-FFF2-40B4-BE49-F238E27FC236}">
                  <a16:creationId xmlns:a16="http://schemas.microsoft.com/office/drawing/2014/main" id="{00000000-0008-0000-1700-000003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7396" name="Button 4" hidden="1">
              <a:extLst>
                <a:ext uri="{63B3BB69-23CF-44E3-9099-C40C66FF867C}">
                  <a14:compatExt spid="_x0000_s827396"/>
                </a:ext>
                <a:ext uri="{FF2B5EF4-FFF2-40B4-BE49-F238E27FC236}">
                  <a16:creationId xmlns:a16="http://schemas.microsoft.com/office/drawing/2014/main" id="{00000000-0008-0000-1700-000004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7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7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52993" name="Button 1" hidden="1">
              <a:extLst>
                <a:ext uri="{63B3BB69-23CF-44E3-9099-C40C66FF867C}">
                  <a14:compatExt spid="_x0000_s852993"/>
                </a:ext>
                <a:ext uri="{FF2B5EF4-FFF2-40B4-BE49-F238E27FC236}">
                  <a16:creationId xmlns:a16="http://schemas.microsoft.com/office/drawing/2014/main" id="{00000000-0008-0000-1800-000001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52994" name="Button 2" hidden="1">
              <a:extLst>
                <a:ext uri="{63B3BB69-23CF-44E3-9099-C40C66FF867C}">
                  <a14:compatExt spid="_x0000_s852994"/>
                </a:ext>
                <a:ext uri="{FF2B5EF4-FFF2-40B4-BE49-F238E27FC236}">
                  <a16:creationId xmlns:a16="http://schemas.microsoft.com/office/drawing/2014/main" id="{00000000-0008-0000-1800-000002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52995" name="Button 3" hidden="1">
              <a:extLst>
                <a:ext uri="{63B3BB69-23CF-44E3-9099-C40C66FF867C}">
                  <a14:compatExt spid="_x0000_s852995"/>
                </a:ext>
                <a:ext uri="{FF2B5EF4-FFF2-40B4-BE49-F238E27FC236}">
                  <a16:creationId xmlns:a16="http://schemas.microsoft.com/office/drawing/2014/main" id="{00000000-0008-0000-1800-000003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52996" name="Button 4" hidden="1">
              <a:extLst>
                <a:ext uri="{63B3BB69-23CF-44E3-9099-C40C66FF867C}">
                  <a14:compatExt spid="_x0000_s852996"/>
                </a:ext>
                <a:ext uri="{FF2B5EF4-FFF2-40B4-BE49-F238E27FC236}">
                  <a16:creationId xmlns:a16="http://schemas.microsoft.com/office/drawing/2014/main" id="{00000000-0008-0000-1800-000004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8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8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8417" name="Button 1" hidden="1">
              <a:extLst>
                <a:ext uri="{63B3BB69-23CF-44E3-9099-C40C66FF867C}">
                  <a14:compatExt spid="_x0000_s828417"/>
                </a:ext>
                <a:ext uri="{FF2B5EF4-FFF2-40B4-BE49-F238E27FC236}">
                  <a16:creationId xmlns:a16="http://schemas.microsoft.com/office/drawing/2014/main" id="{00000000-0008-0000-1900-000001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8418" name="Button 2" hidden="1">
              <a:extLst>
                <a:ext uri="{63B3BB69-23CF-44E3-9099-C40C66FF867C}">
                  <a14:compatExt spid="_x0000_s828418"/>
                </a:ext>
                <a:ext uri="{FF2B5EF4-FFF2-40B4-BE49-F238E27FC236}">
                  <a16:creationId xmlns:a16="http://schemas.microsoft.com/office/drawing/2014/main" id="{00000000-0008-0000-1900-000002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8419" name="Button 3" hidden="1">
              <a:extLst>
                <a:ext uri="{63B3BB69-23CF-44E3-9099-C40C66FF867C}">
                  <a14:compatExt spid="_x0000_s828419"/>
                </a:ext>
                <a:ext uri="{FF2B5EF4-FFF2-40B4-BE49-F238E27FC236}">
                  <a16:creationId xmlns:a16="http://schemas.microsoft.com/office/drawing/2014/main" id="{00000000-0008-0000-1900-000003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8420" name="Button 4" hidden="1">
              <a:extLst>
                <a:ext uri="{63B3BB69-23CF-44E3-9099-C40C66FF867C}">
                  <a14:compatExt spid="_x0000_s828420"/>
                </a:ext>
                <a:ext uri="{FF2B5EF4-FFF2-40B4-BE49-F238E27FC236}">
                  <a16:creationId xmlns:a16="http://schemas.microsoft.com/office/drawing/2014/main" id="{00000000-0008-0000-1900-000004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9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9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9441" name="Button 1" hidden="1">
              <a:extLst>
                <a:ext uri="{63B3BB69-23CF-44E3-9099-C40C66FF867C}">
                  <a14:compatExt spid="_x0000_s829441"/>
                </a:ext>
                <a:ext uri="{FF2B5EF4-FFF2-40B4-BE49-F238E27FC236}">
                  <a16:creationId xmlns:a16="http://schemas.microsoft.com/office/drawing/2014/main" id="{00000000-0008-0000-1A00-000001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9442" name="Button 2" hidden="1">
              <a:extLst>
                <a:ext uri="{63B3BB69-23CF-44E3-9099-C40C66FF867C}">
                  <a14:compatExt spid="_x0000_s829442"/>
                </a:ext>
                <a:ext uri="{FF2B5EF4-FFF2-40B4-BE49-F238E27FC236}">
                  <a16:creationId xmlns:a16="http://schemas.microsoft.com/office/drawing/2014/main" id="{00000000-0008-0000-1A00-000002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9443" name="Button 3" hidden="1">
              <a:extLst>
                <a:ext uri="{63B3BB69-23CF-44E3-9099-C40C66FF867C}">
                  <a14:compatExt spid="_x0000_s829443"/>
                </a:ext>
                <a:ext uri="{FF2B5EF4-FFF2-40B4-BE49-F238E27FC236}">
                  <a16:creationId xmlns:a16="http://schemas.microsoft.com/office/drawing/2014/main" id="{00000000-0008-0000-1A00-000003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9444" name="Button 4" hidden="1">
              <a:extLst>
                <a:ext uri="{63B3BB69-23CF-44E3-9099-C40C66FF867C}">
                  <a14:compatExt spid="_x0000_s829444"/>
                </a:ext>
                <a:ext uri="{FF2B5EF4-FFF2-40B4-BE49-F238E27FC236}">
                  <a16:creationId xmlns:a16="http://schemas.microsoft.com/office/drawing/2014/main" id="{00000000-0008-0000-1A00-000004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A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A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54017" name="Button 1" hidden="1">
              <a:extLst>
                <a:ext uri="{63B3BB69-23CF-44E3-9099-C40C66FF867C}">
                  <a14:compatExt spid="_x0000_s854017"/>
                </a:ext>
                <a:ext uri="{FF2B5EF4-FFF2-40B4-BE49-F238E27FC236}">
                  <a16:creationId xmlns:a16="http://schemas.microsoft.com/office/drawing/2014/main" id="{00000000-0008-0000-1B00-000001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54018" name="Button 2" hidden="1">
              <a:extLst>
                <a:ext uri="{63B3BB69-23CF-44E3-9099-C40C66FF867C}">
                  <a14:compatExt spid="_x0000_s854018"/>
                </a:ext>
                <a:ext uri="{FF2B5EF4-FFF2-40B4-BE49-F238E27FC236}">
                  <a16:creationId xmlns:a16="http://schemas.microsoft.com/office/drawing/2014/main" id="{00000000-0008-0000-1B00-000002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54019" name="Button 3" hidden="1">
              <a:extLst>
                <a:ext uri="{63B3BB69-23CF-44E3-9099-C40C66FF867C}">
                  <a14:compatExt spid="_x0000_s854019"/>
                </a:ext>
                <a:ext uri="{FF2B5EF4-FFF2-40B4-BE49-F238E27FC236}">
                  <a16:creationId xmlns:a16="http://schemas.microsoft.com/office/drawing/2014/main" id="{00000000-0008-0000-1B00-000003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54020" name="Button 4" hidden="1">
              <a:extLst>
                <a:ext uri="{63B3BB69-23CF-44E3-9099-C40C66FF867C}">
                  <a14:compatExt spid="_x0000_s854020"/>
                </a:ext>
                <a:ext uri="{FF2B5EF4-FFF2-40B4-BE49-F238E27FC236}">
                  <a16:creationId xmlns:a16="http://schemas.microsoft.com/office/drawing/2014/main" id="{00000000-0008-0000-1B00-000004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B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B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30465" name="Button 1" hidden="1">
              <a:extLst>
                <a:ext uri="{63B3BB69-23CF-44E3-9099-C40C66FF867C}">
                  <a14:compatExt spid="_x0000_s830465"/>
                </a:ext>
                <a:ext uri="{FF2B5EF4-FFF2-40B4-BE49-F238E27FC236}">
                  <a16:creationId xmlns:a16="http://schemas.microsoft.com/office/drawing/2014/main" id="{00000000-0008-0000-1C00-000001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30466" name="Button 2" hidden="1">
              <a:extLst>
                <a:ext uri="{63B3BB69-23CF-44E3-9099-C40C66FF867C}">
                  <a14:compatExt spid="_x0000_s830466"/>
                </a:ext>
                <a:ext uri="{FF2B5EF4-FFF2-40B4-BE49-F238E27FC236}">
                  <a16:creationId xmlns:a16="http://schemas.microsoft.com/office/drawing/2014/main" id="{00000000-0008-0000-1C00-000002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30467" name="Button 3" hidden="1">
              <a:extLst>
                <a:ext uri="{63B3BB69-23CF-44E3-9099-C40C66FF867C}">
                  <a14:compatExt spid="_x0000_s830467"/>
                </a:ext>
                <a:ext uri="{FF2B5EF4-FFF2-40B4-BE49-F238E27FC236}">
                  <a16:creationId xmlns:a16="http://schemas.microsoft.com/office/drawing/2014/main" id="{00000000-0008-0000-1C00-000003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30468" name="Button 4" hidden="1">
              <a:extLst>
                <a:ext uri="{63B3BB69-23CF-44E3-9099-C40C66FF867C}">
                  <a14:compatExt spid="_x0000_s830468"/>
                </a:ext>
                <a:ext uri="{FF2B5EF4-FFF2-40B4-BE49-F238E27FC236}">
                  <a16:creationId xmlns:a16="http://schemas.microsoft.com/office/drawing/2014/main" id="{00000000-0008-0000-1C00-000004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C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C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55041" name="Button 1" hidden="1">
              <a:extLst>
                <a:ext uri="{63B3BB69-23CF-44E3-9099-C40C66FF867C}">
                  <a14:compatExt spid="_x0000_s855041"/>
                </a:ext>
                <a:ext uri="{FF2B5EF4-FFF2-40B4-BE49-F238E27FC236}">
                  <a16:creationId xmlns:a16="http://schemas.microsoft.com/office/drawing/2014/main" id="{00000000-0008-0000-1D00-000001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55042" name="Button 2" hidden="1">
              <a:extLst>
                <a:ext uri="{63B3BB69-23CF-44E3-9099-C40C66FF867C}">
                  <a14:compatExt spid="_x0000_s855042"/>
                </a:ext>
                <a:ext uri="{FF2B5EF4-FFF2-40B4-BE49-F238E27FC236}">
                  <a16:creationId xmlns:a16="http://schemas.microsoft.com/office/drawing/2014/main" id="{00000000-0008-0000-1D00-000002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55043" name="Button 3" hidden="1">
              <a:extLst>
                <a:ext uri="{63B3BB69-23CF-44E3-9099-C40C66FF867C}">
                  <a14:compatExt spid="_x0000_s855043"/>
                </a:ext>
                <a:ext uri="{FF2B5EF4-FFF2-40B4-BE49-F238E27FC236}">
                  <a16:creationId xmlns:a16="http://schemas.microsoft.com/office/drawing/2014/main" id="{00000000-0008-0000-1D00-000003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55044" name="Button 4" hidden="1">
              <a:extLst>
                <a:ext uri="{63B3BB69-23CF-44E3-9099-C40C66FF867C}">
                  <a14:compatExt spid="_x0000_s855044"/>
                </a:ext>
                <a:ext uri="{FF2B5EF4-FFF2-40B4-BE49-F238E27FC236}">
                  <a16:creationId xmlns:a16="http://schemas.microsoft.com/office/drawing/2014/main" id="{00000000-0008-0000-1D00-000004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D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D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589317</xdr:colOff>
      <xdr:row>3</xdr:row>
      <xdr:rowOff>93007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2938182" cy="569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593127</xdr:colOff>
      <xdr:row>3</xdr:row>
      <xdr:rowOff>96817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2932467" cy="607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513117</xdr:colOff>
      <xdr:row>3</xdr:row>
      <xdr:rowOff>93007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2936277" cy="611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9</xdr:col>
      <xdr:colOff>306833</xdr:colOff>
      <xdr:row>14</xdr:row>
      <xdr:rowOff>180448</xdr:rowOff>
    </xdr:from>
    <xdr:to>
      <xdr:col>13</xdr:col>
      <xdr:colOff>41720</xdr:colOff>
      <xdr:row>16</xdr:row>
      <xdr:rowOff>94835</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0509196" y="3961601"/>
          <a:ext cx="3076257" cy="614883"/>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fr-BE" sz="1200" b="1" i="0" u="none" strike="noStrike" baseline="0">
              <a:solidFill>
                <a:srgbClr val="FF0000"/>
              </a:solidFill>
              <a:latin typeface="Arial"/>
              <a:cs typeface="Arial"/>
            </a:rPr>
            <a:t>Please fill in a footnote text for each symbol you used in the footnote cells in the pollutants' tables.</a:t>
          </a:r>
        </a:p>
      </xdr:txBody>
    </xdr:sp>
    <xdr:clientData/>
  </xdr:twoCellAnchor>
  <xdr:twoCellAnchor editAs="absolute">
    <xdr:from>
      <xdr:col>7</xdr:col>
      <xdr:colOff>59199</xdr:colOff>
      <xdr:row>15</xdr:row>
      <xdr:rowOff>212751</xdr:rowOff>
    </xdr:from>
    <xdr:to>
      <xdr:col>9</xdr:col>
      <xdr:colOff>129524</xdr:colOff>
      <xdr:row>16</xdr:row>
      <xdr:rowOff>207261</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rot="3574139">
          <a:off x="9883227" y="4219295"/>
          <a:ext cx="337138" cy="575422"/>
        </a:xfrm>
        <a:prstGeom prst="downArrow">
          <a:avLst>
            <a:gd name="adj1" fmla="val 50000"/>
            <a:gd name="adj2" fmla="val 43294"/>
          </a:avLst>
        </a:prstGeom>
        <a:solidFill>
          <a:srgbClr val="FFFFFF"/>
        </a:solidFill>
        <a:ln w="9525">
          <a:solidFill>
            <a:srgbClr val="000000"/>
          </a:solidFill>
          <a:miter lim="800000"/>
          <a:headEnd/>
          <a:tailEnd/>
        </a:ln>
      </xdr:spPr>
    </xdr:sp>
    <xdr:clientData/>
  </xdr:twoCellAnchor>
  <xdr:twoCellAnchor>
    <xdr:from>
      <xdr:col>8</xdr:col>
      <xdr:colOff>138948</xdr:colOff>
      <xdr:row>1</xdr:row>
      <xdr:rowOff>62193</xdr:rowOff>
    </xdr:from>
    <xdr:to>
      <xdr:col>10</xdr:col>
      <xdr:colOff>14403</xdr:colOff>
      <xdr:row>4</xdr:row>
      <xdr:rowOff>116541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2145891" y="127507"/>
          <a:ext cx="920483" cy="740148"/>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Back to structure</a:t>
          </a:r>
        </a:p>
      </xdr:txBody>
    </xdr:sp>
    <xdr:clientData/>
  </xdr:twoCellAnchor>
  <xdr:twoCellAnchor>
    <xdr:from>
      <xdr:col>10</xdr:col>
      <xdr:colOff>160080</xdr:colOff>
      <xdr:row>1</xdr:row>
      <xdr:rowOff>72839</xdr:rowOff>
    </xdr:from>
    <xdr:to>
      <xdr:col>11</xdr:col>
      <xdr:colOff>739650</xdr:colOff>
      <xdr:row>2</xdr:row>
      <xdr:rowOff>193419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3212051" y="138153"/>
          <a:ext cx="1363342"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CO2</a:t>
          </a:r>
          <a:endParaRPr lang="fr-BE" sz="1000"/>
        </a:p>
      </xdr:txBody>
    </xdr:sp>
    <xdr:clientData/>
  </xdr:twoCellAnchor>
  <xdr:twoCellAnchor>
    <xdr:from>
      <xdr:col>10</xdr:col>
      <xdr:colOff>155598</xdr:colOff>
      <xdr:row>3</xdr:row>
      <xdr:rowOff>38099</xdr:rowOff>
    </xdr:from>
    <xdr:to>
      <xdr:col>11</xdr:col>
      <xdr:colOff>735168</xdr:colOff>
      <xdr:row>4</xdr:row>
      <xdr:rowOff>178108</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3207569" y="560613"/>
          <a:ext cx="1363342" cy="368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a:t>
          </a:r>
        </a:p>
        <a:p>
          <a:pPr algn="ctr"/>
          <a:r>
            <a:rPr lang="fr-BE" sz="1000" baseline="0"/>
            <a:t>biomass CO2</a:t>
          </a:r>
          <a:endParaRPr lang="fr-BE" sz="1000"/>
        </a:p>
      </xdr:txBody>
    </xdr:sp>
    <xdr:clientData/>
  </xdr:twoCellAnchor>
  <xdr:twoCellAnchor>
    <xdr:from>
      <xdr:col>11</xdr:col>
      <xdr:colOff>838841</xdr:colOff>
      <xdr:row>1</xdr:row>
      <xdr:rowOff>75080</xdr:rowOff>
    </xdr:from>
    <xdr:to>
      <xdr:col>13</xdr:col>
      <xdr:colOff>429498</xdr:colOff>
      <xdr:row>2</xdr:row>
      <xdr:rowOff>195660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14674584" y="140394"/>
          <a:ext cx="1332371"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HFC</a:t>
          </a:r>
          <a:endParaRPr lang="fr-BE" sz="1000"/>
        </a:p>
      </xdr:txBody>
    </xdr:sp>
    <xdr:clientData/>
  </xdr:twoCellAnchor>
  <xdr:twoCellAnchor>
    <xdr:from>
      <xdr:col>11</xdr:col>
      <xdr:colOff>827635</xdr:colOff>
      <xdr:row>3</xdr:row>
      <xdr:rowOff>41461</xdr:rowOff>
    </xdr:from>
    <xdr:to>
      <xdr:col>13</xdr:col>
      <xdr:colOff>418292</xdr:colOff>
      <xdr:row>4</xdr:row>
      <xdr:rowOff>162042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800-000008000000}"/>
            </a:ext>
          </a:extLst>
        </xdr:cNvPr>
        <xdr:cNvSpPr/>
      </xdr:nvSpPr>
      <xdr:spPr>
        <a:xfrm>
          <a:off x="14663378" y="563975"/>
          <a:ext cx="1332371" cy="3491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PFC</a:t>
          </a:r>
          <a:endParaRPr lang="fr-BE" sz="1000"/>
        </a:p>
      </xdr:txBody>
    </xdr:sp>
    <xdr:clientData/>
  </xdr:twoCellAnchor>
  <xdr:twoCellAnchor>
    <xdr:from>
      <xdr:col>11</xdr:col>
      <xdr:colOff>814188</xdr:colOff>
      <xdr:row>5</xdr:row>
      <xdr:rowOff>23813</xdr:rowOff>
    </xdr:from>
    <xdr:to>
      <xdr:col>13</xdr:col>
      <xdr:colOff>434746</xdr:colOff>
      <xdr:row>6</xdr:row>
      <xdr:rowOff>128670</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800-000009000000}"/>
            </a:ext>
          </a:extLst>
        </xdr:cNvPr>
        <xdr:cNvSpPr/>
      </xdr:nvSpPr>
      <xdr:spPr>
        <a:xfrm>
          <a:off x="14649931" y="1003527"/>
          <a:ext cx="1362272" cy="355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SF6_NF3</a:t>
          </a:r>
          <a:endParaRPr lang="fr-BE" sz="1000"/>
        </a:p>
      </xdr:txBody>
    </xdr:sp>
    <xdr:clientData/>
  </xdr:twoCellAnchor>
  <xdr:twoCellAnchor>
    <xdr:from>
      <xdr:col>10</xdr:col>
      <xdr:colOff>155597</xdr:colOff>
      <xdr:row>5</xdr:row>
      <xdr:rowOff>5605</xdr:rowOff>
    </xdr:from>
    <xdr:to>
      <xdr:col>11</xdr:col>
      <xdr:colOff>735167</xdr:colOff>
      <xdr:row>6</xdr:row>
      <xdr:rowOff>108417</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800-00000A000000}"/>
            </a:ext>
          </a:extLst>
        </xdr:cNvPr>
        <xdr:cNvSpPr/>
      </xdr:nvSpPr>
      <xdr:spPr>
        <a:xfrm>
          <a:off x="13207568" y="985319"/>
          <a:ext cx="136334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N2O</a:t>
          </a:r>
          <a:endParaRPr lang="fr-BE" sz="1000"/>
        </a:p>
      </xdr:txBody>
    </xdr:sp>
    <xdr:clientData/>
  </xdr:twoCellAnchor>
  <xdr:twoCellAnchor>
    <xdr:from>
      <xdr:col>10</xdr:col>
      <xdr:colOff>151115</xdr:colOff>
      <xdr:row>6</xdr:row>
      <xdr:rowOff>193863</xdr:rowOff>
    </xdr:from>
    <xdr:to>
      <xdr:col>11</xdr:col>
      <xdr:colOff>730685</xdr:colOff>
      <xdr:row>8</xdr:row>
      <xdr:rowOff>215805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800-00000B000000}"/>
            </a:ext>
          </a:extLst>
        </xdr:cNvPr>
        <xdr:cNvSpPr/>
      </xdr:nvSpPr>
      <xdr:spPr>
        <a:xfrm>
          <a:off x="13203086" y="1423949"/>
          <a:ext cx="1363342" cy="348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CH4</a:t>
          </a:r>
          <a:endParaRPr lang="fr-BE" sz="1000"/>
        </a:p>
      </xdr:txBody>
    </xdr:sp>
    <xdr:clientData/>
  </xdr:twoCellAnchor>
  <xdr:twoCellAnchor>
    <xdr:from>
      <xdr:col>11</xdr:col>
      <xdr:colOff>823713</xdr:colOff>
      <xdr:row>6</xdr:row>
      <xdr:rowOff>197224</xdr:rowOff>
    </xdr:from>
    <xdr:to>
      <xdr:col>13</xdr:col>
      <xdr:colOff>444271</xdr:colOff>
      <xdr:row>8</xdr:row>
      <xdr:rowOff>223836</xdr:rowOff>
    </xdr:to>
    <xdr:sp macro="" textlink="">
      <xdr:nvSpPr>
        <xdr:cNvPr id="16" name="Rounded Rectangle 15">
          <a:hlinkClick xmlns:r="http://schemas.openxmlformats.org/officeDocument/2006/relationships" r:id="rId9"/>
          <a:extLst>
            <a:ext uri="{FF2B5EF4-FFF2-40B4-BE49-F238E27FC236}">
              <a16:creationId xmlns:a16="http://schemas.microsoft.com/office/drawing/2014/main" id="{00000000-0008-0000-0800-000010000000}"/>
            </a:ext>
          </a:extLst>
        </xdr:cNvPr>
        <xdr:cNvSpPr/>
      </xdr:nvSpPr>
      <xdr:spPr>
        <a:xfrm>
          <a:off x="14659456" y="1427310"/>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NOx</a:t>
          </a:r>
          <a:endParaRPr lang="fr-BE" sz="1000"/>
        </a:p>
      </xdr:txBody>
    </xdr:sp>
    <xdr:clientData/>
  </xdr:twoCellAnchor>
  <xdr:twoCellAnchor>
    <xdr:from>
      <xdr:col>13</xdr:col>
      <xdr:colOff>516190</xdr:colOff>
      <xdr:row>1</xdr:row>
      <xdr:rowOff>73400</xdr:rowOff>
    </xdr:from>
    <xdr:to>
      <xdr:col>15</xdr:col>
      <xdr:colOff>310919</xdr:colOff>
      <xdr:row>2</xdr:row>
      <xdr:rowOff>205074</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800-000011000000}"/>
            </a:ext>
          </a:extLst>
        </xdr:cNvPr>
        <xdr:cNvSpPr/>
      </xdr:nvSpPr>
      <xdr:spPr>
        <a:xfrm>
          <a:off x="16093647" y="138714"/>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SOx</a:t>
          </a:r>
          <a:endParaRPr lang="fr-BE" sz="1000"/>
        </a:p>
      </xdr:txBody>
    </xdr:sp>
    <xdr:clientData/>
  </xdr:twoCellAnchor>
  <xdr:twoCellAnchor>
    <xdr:from>
      <xdr:col>15</xdr:col>
      <xdr:colOff>399848</xdr:colOff>
      <xdr:row>3</xdr:row>
      <xdr:rowOff>47102</xdr:rowOff>
    </xdr:from>
    <xdr:to>
      <xdr:col>17</xdr:col>
      <xdr:colOff>218783</xdr:colOff>
      <xdr:row>4</xdr:row>
      <xdr:rowOff>178776</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id="{00000000-0008-0000-0800-000012000000}"/>
            </a:ext>
          </a:extLst>
        </xdr:cNvPr>
        <xdr:cNvSpPr/>
      </xdr:nvSpPr>
      <xdr:spPr>
        <a:xfrm>
          <a:off x="17544848" y="569616"/>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PM2_5</a:t>
          </a:r>
          <a:endParaRPr lang="fr-BE" sz="1000"/>
        </a:p>
      </xdr:txBody>
    </xdr:sp>
    <xdr:clientData/>
  </xdr:twoCellAnchor>
  <xdr:twoCellAnchor>
    <xdr:from>
      <xdr:col>13</xdr:col>
      <xdr:colOff>520953</xdr:colOff>
      <xdr:row>5</xdr:row>
      <xdr:rowOff>30538</xdr:rowOff>
    </xdr:from>
    <xdr:to>
      <xdr:col>15</xdr:col>
      <xdr:colOff>315682</xdr:colOff>
      <xdr:row>6</xdr:row>
      <xdr:rowOff>133350</xdr:rowOff>
    </xdr:to>
    <xdr:sp macro="" textlink="">
      <xdr:nvSpPr>
        <xdr:cNvPr id="20" name="Rounded Rectangle 19">
          <a:hlinkClick xmlns:r="http://schemas.openxmlformats.org/officeDocument/2006/relationships" r:id="rId12"/>
          <a:extLst>
            <a:ext uri="{FF2B5EF4-FFF2-40B4-BE49-F238E27FC236}">
              <a16:creationId xmlns:a16="http://schemas.microsoft.com/office/drawing/2014/main" id="{00000000-0008-0000-0800-000014000000}"/>
            </a:ext>
          </a:extLst>
        </xdr:cNvPr>
        <xdr:cNvSpPr/>
      </xdr:nvSpPr>
      <xdr:spPr>
        <a:xfrm>
          <a:off x="16098410" y="1010252"/>
          <a:ext cx="136227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NMVOC</a:t>
          </a:r>
          <a:endParaRPr lang="fr-BE" sz="1000"/>
        </a:p>
      </xdr:txBody>
    </xdr:sp>
    <xdr:clientData/>
  </xdr:twoCellAnchor>
  <xdr:twoCellAnchor>
    <xdr:from>
      <xdr:col>13</xdr:col>
      <xdr:colOff>516190</xdr:colOff>
      <xdr:row>3</xdr:row>
      <xdr:rowOff>44825</xdr:rowOff>
    </xdr:from>
    <xdr:to>
      <xdr:col>15</xdr:col>
      <xdr:colOff>310919</xdr:colOff>
      <xdr:row>4</xdr:row>
      <xdr:rowOff>176499</xdr:rowOff>
    </xdr:to>
    <xdr:sp macro="" textlink="">
      <xdr:nvSpPr>
        <xdr:cNvPr id="21" name="Rounded Rectangle 20">
          <a:hlinkClick xmlns:r="http://schemas.openxmlformats.org/officeDocument/2006/relationships" r:id="rId13"/>
          <a:extLst>
            <a:ext uri="{FF2B5EF4-FFF2-40B4-BE49-F238E27FC236}">
              <a16:creationId xmlns:a16="http://schemas.microsoft.com/office/drawing/2014/main" id="{00000000-0008-0000-0800-000015000000}"/>
            </a:ext>
          </a:extLst>
        </xdr:cNvPr>
        <xdr:cNvSpPr/>
      </xdr:nvSpPr>
      <xdr:spPr>
        <a:xfrm>
          <a:off x="16093647" y="567339"/>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NH3</a:t>
          </a:r>
          <a:endParaRPr lang="fr-BE" sz="1000"/>
        </a:p>
      </xdr:txBody>
    </xdr:sp>
    <xdr:clientData/>
  </xdr:twoCellAnchor>
  <xdr:twoCellAnchor>
    <xdr:from>
      <xdr:col>13</xdr:col>
      <xdr:colOff>520953</xdr:colOff>
      <xdr:row>6</xdr:row>
      <xdr:rowOff>201987</xdr:rowOff>
    </xdr:from>
    <xdr:to>
      <xdr:col>15</xdr:col>
      <xdr:colOff>315682</xdr:colOff>
      <xdr:row>8</xdr:row>
      <xdr:rowOff>228599</xdr:rowOff>
    </xdr:to>
    <xdr:sp macro="" textlink="">
      <xdr:nvSpPr>
        <xdr:cNvPr id="22" name="Rounded Rectangle 21">
          <a:hlinkClick xmlns:r="http://schemas.openxmlformats.org/officeDocument/2006/relationships" r:id="rId14"/>
          <a:extLst>
            <a:ext uri="{FF2B5EF4-FFF2-40B4-BE49-F238E27FC236}">
              <a16:creationId xmlns:a16="http://schemas.microsoft.com/office/drawing/2014/main" id="{00000000-0008-0000-0800-000016000000}"/>
            </a:ext>
          </a:extLst>
        </xdr:cNvPr>
        <xdr:cNvSpPr/>
      </xdr:nvSpPr>
      <xdr:spPr>
        <a:xfrm>
          <a:off x="16098410" y="1432073"/>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CO</a:t>
          </a:r>
          <a:endParaRPr lang="fr-BE" sz="1000"/>
        </a:p>
      </xdr:txBody>
    </xdr:sp>
    <xdr:clientData/>
  </xdr:twoCellAnchor>
  <xdr:twoCellAnchor>
    <xdr:from>
      <xdr:col>15</xdr:col>
      <xdr:colOff>395085</xdr:colOff>
      <xdr:row>1</xdr:row>
      <xdr:rowOff>73399</xdr:rowOff>
    </xdr:from>
    <xdr:to>
      <xdr:col>17</xdr:col>
      <xdr:colOff>214020</xdr:colOff>
      <xdr:row>2</xdr:row>
      <xdr:rowOff>205073</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800-000017000000}"/>
            </a:ext>
          </a:extLst>
        </xdr:cNvPr>
        <xdr:cNvSpPr/>
      </xdr:nvSpPr>
      <xdr:spPr>
        <a:xfrm>
          <a:off x="17540085" y="138713"/>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PM10</a:t>
          </a:r>
          <a:endParaRPr lang="fr-BE" sz="1000"/>
        </a:p>
      </xdr:txBody>
    </xdr:sp>
    <xdr:clientData/>
  </xdr:twoCellAnchor>
  <xdr:twoCellAnchor>
    <xdr:from>
      <xdr:col>5</xdr:col>
      <xdr:colOff>119743</xdr:colOff>
      <xdr:row>3</xdr:row>
      <xdr:rowOff>76195</xdr:rowOff>
    </xdr:from>
    <xdr:to>
      <xdr:col>6</xdr:col>
      <xdr:colOff>729343</xdr:colOff>
      <xdr:row>6</xdr:row>
      <xdr:rowOff>10885</xdr:rowOff>
    </xdr:to>
    <xdr:sp macro="[0]!SwitchFlags2Classical" textlink="">
      <xdr:nvSpPr>
        <xdr:cNvPr id="19" name="Rounded Rectangle 18">
          <a:extLst>
            <a:ext uri="{FF2B5EF4-FFF2-40B4-BE49-F238E27FC236}">
              <a16:creationId xmlns:a16="http://schemas.microsoft.com/office/drawing/2014/main" id="{00000000-0008-0000-0800-000013000000}"/>
            </a:ext>
          </a:extLst>
        </xdr:cNvPr>
        <xdr:cNvSpPr/>
      </xdr:nvSpPr>
      <xdr:spPr>
        <a:xfrm>
          <a:off x="10014857" y="598709"/>
          <a:ext cx="1534886" cy="64226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Classical Flags</a:t>
          </a:r>
        </a:p>
      </xdr:txBody>
    </xdr:sp>
    <xdr:clientData/>
  </xdr:twoCellAnchor>
  <xdr:twoCellAnchor>
    <xdr:from>
      <xdr:col>5</xdr:col>
      <xdr:colOff>119744</xdr:colOff>
      <xdr:row>6</xdr:row>
      <xdr:rowOff>54430</xdr:rowOff>
    </xdr:from>
    <xdr:to>
      <xdr:col>6</xdr:col>
      <xdr:colOff>729343</xdr:colOff>
      <xdr:row>8</xdr:row>
      <xdr:rowOff>326572</xdr:rowOff>
    </xdr:to>
    <xdr:sp macro="[0]!SwitchFlags2SDMX" textlink="">
      <xdr:nvSpPr>
        <xdr:cNvPr id="24" name="Rounded Rectangle 23">
          <a:extLst>
            <a:ext uri="{FF2B5EF4-FFF2-40B4-BE49-F238E27FC236}">
              <a16:creationId xmlns:a16="http://schemas.microsoft.com/office/drawing/2014/main" id="{00000000-0008-0000-0800-000018000000}"/>
            </a:ext>
          </a:extLst>
        </xdr:cNvPr>
        <xdr:cNvSpPr/>
      </xdr:nvSpPr>
      <xdr:spPr>
        <a:xfrm>
          <a:off x="10014858" y="1284516"/>
          <a:ext cx="1534885" cy="59871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SDMX Flags</a:t>
          </a:r>
        </a:p>
      </xdr:txBody>
    </xdr:sp>
    <xdr:clientData/>
  </xdr:twoCellAnchor>
  <xdr:twoCellAnchor>
    <xdr:from>
      <xdr:col>8</xdr:col>
      <xdr:colOff>119898</xdr:colOff>
      <xdr:row>5</xdr:row>
      <xdr:rowOff>41783</xdr:rowOff>
    </xdr:from>
    <xdr:to>
      <xdr:col>9</xdr:col>
      <xdr:colOff>779124</xdr:colOff>
      <xdr:row>8</xdr:row>
      <xdr:rowOff>204988</xdr:rowOff>
    </xdr:to>
    <xdr:sp macro="" textlink="">
      <xdr:nvSpPr>
        <xdr:cNvPr id="25" name="Rounded Rectangle 24">
          <a:hlinkClick xmlns:r="http://schemas.openxmlformats.org/officeDocument/2006/relationships" r:id="rId16"/>
          <a:extLst>
            <a:ext uri="{FF2B5EF4-FFF2-40B4-BE49-F238E27FC236}">
              <a16:creationId xmlns:a16="http://schemas.microsoft.com/office/drawing/2014/main" id="{00000000-0008-0000-0800-000019000000}"/>
            </a:ext>
          </a:extLst>
        </xdr:cNvPr>
        <xdr:cNvSpPr/>
      </xdr:nvSpPr>
      <xdr:spPr>
        <a:xfrm>
          <a:off x="12126841" y="1021497"/>
          <a:ext cx="920483" cy="740148"/>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 to check report</a:t>
          </a:r>
        </a:p>
      </xdr:txBody>
    </xdr:sp>
    <xdr:clientData/>
  </xdr:twoCellAnchor>
  <xdr:twoCellAnchor>
    <xdr:from>
      <xdr:col>15</xdr:col>
      <xdr:colOff>449036</xdr:colOff>
      <xdr:row>5</xdr:row>
      <xdr:rowOff>40821</xdr:rowOff>
    </xdr:from>
    <xdr:to>
      <xdr:col>17</xdr:col>
      <xdr:colOff>266066</xdr:colOff>
      <xdr:row>6</xdr:row>
      <xdr:rowOff>153173</xdr:rowOff>
    </xdr:to>
    <xdr:sp macro="" textlink="">
      <xdr:nvSpPr>
        <xdr:cNvPr id="13" name="Rounded Rectangle 17">
          <a:hlinkClick xmlns:r="http://schemas.openxmlformats.org/officeDocument/2006/relationships" r:id="rId17"/>
          <a:extLst>
            <a:ext uri="{FF2B5EF4-FFF2-40B4-BE49-F238E27FC236}">
              <a16:creationId xmlns:a16="http://schemas.microsoft.com/office/drawing/2014/main" id="{00000000-0008-0000-0800-00000D000000}"/>
            </a:ext>
          </a:extLst>
        </xdr:cNvPr>
        <xdr:cNvSpPr/>
      </xdr:nvSpPr>
      <xdr:spPr>
        <a:xfrm>
          <a:off x="15512143" y="1020535"/>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CO2_ROAD</a:t>
          </a:r>
        </a:p>
      </xdr:txBody>
    </xdr:sp>
    <xdr:clientData/>
  </xdr:twoCellAnchor>
  <xdr:twoCellAnchor>
    <xdr:from>
      <xdr:col>15</xdr:col>
      <xdr:colOff>449037</xdr:colOff>
      <xdr:row>6</xdr:row>
      <xdr:rowOff>204107</xdr:rowOff>
    </xdr:from>
    <xdr:to>
      <xdr:col>17</xdr:col>
      <xdr:colOff>266067</xdr:colOff>
      <xdr:row>8</xdr:row>
      <xdr:rowOff>234817</xdr:rowOff>
    </xdr:to>
    <xdr:sp macro="" textlink="">
      <xdr:nvSpPr>
        <xdr:cNvPr id="15" name="Rounded Rectangle 17">
          <a:hlinkClick xmlns:r="http://schemas.openxmlformats.org/officeDocument/2006/relationships" r:id="rId18"/>
          <a:extLst>
            <a:ext uri="{FF2B5EF4-FFF2-40B4-BE49-F238E27FC236}">
              <a16:creationId xmlns:a16="http://schemas.microsoft.com/office/drawing/2014/main" id="{00000000-0008-0000-0800-00000F000000}"/>
            </a:ext>
          </a:extLst>
        </xdr:cNvPr>
        <xdr:cNvSpPr/>
      </xdr:nvSpPr>
      <xdr:spPr>
        <a:xfrm>
          <a:off x="15512144" y="1428750"/>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NOX_ROAD</a:t>
          </a:r>
        </a:p>
      </xdr:txBody>
    </xdr:sp>
    <xdr:clientData/>
  </xdr:twoCellAnchor>
  <xdr:twoCellAnchor>
    <xdr:from>
      <xdr:col>17</xdr:col>
      <xdr:colOff>312965</xdr:colOff>
      <xdr:row>1</xdr:row>
      <xdr:rowOff>81643</xdr:rowOff>
    </xdr:from>
    <xdr:to>
      <xdr:col>19</xdr:col>
      <xdr:colOff>129994</xdr:colOff>
      <xdr:row>2</xdr:row>
      <xdr:rowOff>207603</xdr:rowOff>
    </xdr:to>
    <xdr:sp macro="" textlink="">
      <xdr:nvSpPr>
        <xdr:cNvPr id="26" name="Rounded Rectangle 17">
          <a:hlinkClick xmlns:r="http://schemas.openxmlformats.org/officeDocument/2006/relationships" r:id="rId19"/>
          <a:extLst>
            <a:ext uri="{FF2B5EF4-FFF2-40B4-BE49-F238E27FC236}">
              <a16:creationId xmlns:a16="http://schemas.microsoft.com/office/drawing/2014/main" id="{00000000-0008-0000-0800-00001A000000}"/>
            </a:ext>
          </a:extLst>
        </xdr:cNvPr>
        <xdr:cNvSpPr/>
      </xdr:nvSpPr>
      <xdr:spPr>
        <a:xfrm>
          <a:off x="16927286" y="136072"/>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NMVOC_ROAD</a:t>
          </a:r>
        </a:p>
      </xdr:txBody>
    </xdr:sp>
    <xdr:clientData/>
  </xdr:twoCellAnchor>
  <xdr:twoCellAnchor>
    <xdr:from>
      <xdr:col>17</xdr:col>
      <xdr:colOff>340179</xdr:colOff>
      <xdr:row>3</xdr:row>
      <xdr:rowOff>68036</xdr:rowOff>
    </xdr:from>
    <xdr:to>
      <xdr:col>19</xdr:col>
      <xdr:colOff>157208</xdr:colOff>
      <xdr:row>4</xdr:row>
      <xdr:rowOff>193995</xdr:rowOff>
    </xdr:to>
    <xdr:sp macro="" textlink="">
      <xdr:nvSpPr>
        <xdr:cNvPr id="27" name="Rounded Rectangle 17">
          <a:hlinkClick xmlns:r="http://schemas.openxmlformats.org/officeDocument/2006/relationships" r:id="rId20"/>
          <a:extLst>
            <a:ext uri="{FF2B5EF4-FFF2-40B4-BE49-F238E27FC236}">
              <a16:creationId xmlns:a16="http://schemas.microsoft.com/office/drawing/2014/main" id="{00000000-0008-0000-0800-00001B000000}"/>
            </a:ext>
          </a:extLst>
        </xdr:cNvPr>
        <xdr:cNvSpPr/>
      </xdr:nvSpPr>
      <xdr:spPr>
        <a:xfrm>
          <a:off x="16954500" y="585107"/>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PM10_ROAD</a:t>
          </a:r>
        </a:p>
      </xdr:txBody>
    </xdr:sp>
    <xdr:clientData/>
  </xdr:twoCellAnchor>
  <xdr:twoCellAnchor>
    <xdr:from>
      <xdr:col>17</xdr:col>
      <xdr:colOff>367393</xdr:colOff>
      <xdr:row>5</xdr:row>
      <xdr:rowOff>54429</xdr:rowOff>
    </xdr:from>
    <xdr:to>
      <xdr:col>19</xdr:col>
      <xdr:colOff>184422</xdr:colOff>
      <xdr:row>6</xdr:row>
      <xdr:rowOff>166781</xdr:rowOff>
    </xdr:to>
    <xdr:sp macro="" textlink="">
      <xdr:nvSpPr>
        <xdr:cNvPr id="28" name="Rounded Rectangle 17">
          <a:hlinkClick xmlns:r="http://schemas.openxmlformats.org/officeDocument/2006/relationships" r:id="rId21"/>
          <a:extLst>
            <a:ext uri="{FF2B5EF4-FFF2-40B4-BE49-F238E27FC236}">
              <a16:creationId xmlns:a16="http://schemas.microsoft.com/office/drawing/2014/main" id="{00000000-0008-0000-0800-00001C000000}"/>
            </a:ext>
          </a:extLst>
        </xdr:cNvPr>
        <xdr:cNvSpPr/>
      </xdr:nvSpPr>
      <xdr:spPr>
        <a:xfrm>
          <a:off x="16981714" y="1034143"/>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PM2_5_ROAD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0900-000002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0900-000005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0900-000006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0900-000007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9" name="Rounded Rectangle 8">
          <a:extLst>
            <a:ext uri="{FF2B5EF4-FFF2-40B4-BE49-F238E27FC236}">
              <a16:creationId xmlns:a16="http://schemas.microsoft.com/office/drawing/2014/main" id="{00000000-0008-0000-0900-000009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10" name="Rounded Rectangle 9">
          <a:extLst>
            <a:ext uri="{FF2B5EF4-FFF2-40B4-BE49-F238E27FC236}">
              <a16:creationId xmlns:a16="http://schemas.microsoft.com/office/drawing/2014/main" id="{00000000-0008-0000-0900-00000A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900-00000B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17153" name="Button 1" hidden="1">
              <a:extLst>
                <a:ext uri="{63B3BB69-23CF-44E3-9099-C40C66FF867C}">
                  <a14:compatExt spid="_x0000_s817153"/>
                </a:ext>
                <a:ext uri="{FF2B5EF4-FFF2-40B4-BE49-F238E27FC236}">
                  <a16:creationId xmlns:a16="http://schemas.microsoft.com/office/drawing/2014/main" id="{00000000-0008-0000-0B00-000001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17154" name="Button 2" hidden="1">
              <a:extLst>
                <a:ext uri="{63B3BB69-23CF-44E3-9099-C40C66FF867C}">
                  <a14:compatExt spid="_x0000_s817154"/>
                </a:ext>
                <a:ext uri="{FF2B5EF4-FFF2-40B4-BE49-F238E27FC236}">
                  <a16:creationId xmlns:a16="http://schemas.microsoft.com/office/drawing/2014/main" id="{00000000-0008-0000-0B00-000002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17155" name="Button 3" hidden="1">
              <a:extLst>
                <a:ext uri="{63B3BB69-23CF-44E3-9099-C40C66FF867C}">
                  <a14:compatExt spid="_x0000_s817155"/>
                </a:ext>
                <a:ext uri="{FF2B5EF4-FFF2-40B4-BE49-F238E27FC236}">
                  <a16:creationId xmlns:a16="http://schemas.microsoft.com/office/drawing/2014/main" id="{00000000-0008-0000-0B00-000003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17156" name="Button 4" hidden="1">
              <a:extLst>
                <a:ext uri="{63B3BB69-23CF-44E3-9099-C40C66FF867C}">
                  <a14:compatExt spid="_x0000_s817156"/>
                </a:ext>
                <a:ext uri="{FF2B5EF4-FFF2-40B4-BE49-F238E27FC236}">
                  <a16:creationId xmlns:a16="http://schemas.microsoft.com/office/drawing/2014/main" id="{00000000-0008-0000-0B00-000004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B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B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3108960</xdr:colOff>
          <xdr:row>1</xdr:row>
          <xdr:rowOff>76200</xdr:rowOff>
        </xdr:from>
        <xdr:to>
          <xdr:col>4</xdr:col>
          <xdr:colOff>3810000</xdr:colOff>
          <xdr:row>2</xdr:row>
          <xdr:rowOff>304800</xdr:rowOff>
        </xdr:to>
        <xdr:sp macro="" textlink="">
          <xdr:nvSpPr>
            <xdr:cNvPr id="845825" name="Button 1" hidden="1">
              <a:extLst>
                <a:ext uri="{63B3BB69-23CF-44E3-9099-C40C66FF867C}">
                  <a14:compatExt spid="_x0000_s845825"/>
                </a:ext>
                <a:ext uri="{FF2B5EF4-FFF2-40B4-BE49-F238E27FC236}">
                  <a16:creationId xmlns:a16="http://schemas.microsoft.com/office/drawing/2014/main" id="{00000000-0008-0000-0C00-000001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2918460</xdr:colOff>
          <xdr:row>3</xdr:row>
          <xdr:rowOff>76200</xdr:rowOff>
        </xdr:from>
        <xdr:to>
          <xdr:col>4</xdr:col>
          <xdr:colOff>3162300</xdr:colOff>
          <xdr:row>3</xdr:row>
          <xdr:rowOff>327660</xdr:rowOff>
        </xdr:to>
        <xdr:sp macro="" textlink="">
          <xdr:nvSpPr>
            <xdr:cNvPr id="845826" name="Button 2" hidden="1">
              <a:extLst>
                <a:ext uri="{63B3BB69-23CF-44E3-9099-C40C66FF867C}">
                  <a14:compatExt spid="_x0000_s845826"/>
                </a:ext>
                <a:ext uri="{FF2B5EF4-FFF2-40B4-BE49-F238E27FC236}">
                  <a16:creationId xmlns:a16="http://schemas.microsoft.com/office/drawing/2014/main" id="{00000000-0008-0000-0C00-000002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3261360</xdr:colOff>
          <xdr:row>3</xdr:row>
          <xdr:rowOff>76200</xdr:rowOff>
        </xdr:from>
        <xdr:to>
          <xdr:col>4</xdr:col>
          <xdr:colOff>3505200</xdr:colOff>
          <xdr:row>3</xdr:row>
          <xdr:rowOff>327660</xdr:rowOff>
        </xdr:to>
        <xdr:sp macro="" textlink="">
          <xdr:nvSpPr>
            <xdr:cNvPr id="845827" name="Button 3" hidden="1">
              <a:extLst>
                <a:ext uri="{63B3BB69-23CF-44E3-9099-C40C66FF867C}">
                  <a14:compatExt spid="_x0000_s845827"/>
                </a:ext>
                <a:ext uri="{FF2B5EF4-FFF2-40B4-BE49-F238E27FC236}">
                  <a16:creationId xmlns:a16="http://schemas.microsoft.com/office/drawing/2014/main" id="{00000000-0008-0000-0C00-000003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3604260</xdr:colOff>
          <xdr:row>3</xdr:row>
          <xdr:rowOff>68580</xdr:rowOff>
        </xdr:from>
        <xdr:to>
          <xdr:col>4</xdr:col>
          <xdr:colOff>3840480</xdr:colOff>
          <xdr:row>3</xdr:row>
          <xdr:rowOff>327660</xdr:rowOff>
        </xdr:to>
        <xdr:sp macro="" textlink="">
          <xdr:nvSpPr>
            <xdr:cNvPr id="845828" name="Button 4" hidden="1">
              <a:extLst>
                <a:ext uri="{63B3BB69-23CF-44E3-9099-C40C66FF867C}">
                  <a14:compatExt spid="_x0000_s845828"/>
                </a:ext>
                <a:ext uri="{FF2B5EF4-FFF2-40B4-BE49-F238E27FC236}">
                  <a16:creationId xmlns:a16="http://schemas.microsoft.com/office/drawing/2014/main" id="{00000000-0008-0000-0C00-000004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C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C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anka.szemesova@shmu.sk"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ctrlProp" Target="../ctrlProps/ctrlProp13.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6.vml"/><Relationship Id="rId7" Type="http://schemas.openxmlformats.org/officeDocument/2006/relationships/ctrlProp" Target="../ctrlProps/ctrlProp17.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10.vml"/><Relationship Id="rId7" Type="http://schemas.openxmlformats.org/officeDocument/2006/relationships/ctrlProp" Target="../ctrlProps/ctrlProp33.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1.vml"/><Relationship Id="rId7" Type="http://schemas.openxmlformats.org/officeDocument/2006/relationships/ctrlProp" Target="../ctrlProps/ctrlProp37.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2.vml"/><Relationship Id="rId7" Type="http://schemas.openxmlformats.org/officeDocument/2006/relationships/ctrlProp" Target="../ctrlProps/ctrlProp41.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5.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9.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5.vml"/><Relationship Id="rId7" Type="http://schemas.openxmlformats.org/officeDocument/2006/relationships/ctrlProp" Target="../ctrlProps/ctrlProp53.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3.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6.vml"/><Relationship Id="rId7" Type="http://schemas.openxmlformats.org/officeDocument/2006/relationships/ctrlProp" Target="../ctrlProps/ctrlProp57.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vmlDrawing" Target="../drawings/vmlDrawing17.vml"/><Relationship Id="rId7" Type="http://schemas.openxmlformats.org/officeDocument/2006/relationships/ctrlProp" Target="../ctrlProps/ctrlProp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25.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18.vml"/><Relationship Id="rId7" Type="http://schemas.openxmlformats.org/officeDocument/2006/relationships/ctrlProp" Target="../ctrlProps/ctrlProp65.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vmlDrawing" Target="../drawings/vmlDrawing19.vml"/><Relationship Id="rId7" Type="http://schemas.openxmlformats.org/officeDocument/2006/relationships/ctrlProp" Target="../ctrlProps/ctrlProp69.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vmlDrawing" Target="../drawings/vmlDrawing20.vml"/><Relationship Id="rId7" Type="http://schemas.openxmlformats.org/officeDocument/2006/relationships/ctrlProp" Target="../ctrlProps/ctrlProp73.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19.xml"/><Relationship Id="rId3" Type="http://schemas.openxmlformats.org/officeDocument/2006/relationships/vmlDrawing" Target="../drawings/vmlDrawing21.vml"/><Relationship Id="rId7" Type="http://schemas.openxmlformats.org/officeDocument/2006/relationships/ctrlProp" Target="../ctrlProps/ctrlProp77.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20.xml"/><Relationship Id="rId3" Type="http://schemas.openxmlformats.org/officeDocument/2006/relationships/vmlDrawing" Target="../drawings/vmlDrawing22.vml"/><Relationship Id="rId7" Type="http://schemas.openxmlformats.org/officeDocument/2006/relationships/ctrlProp" Target="../ctrlProps/ctrlProp81.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ec.europa.eu/eurostat/web/environment/methodology" TargetMode="External"/></Relationships>
</file>

<file path=xl/worksheets/_rels/sheet30.xml.rels><?xml version="1.0" encoding="UTF-8" standalone="yes"?>
<Relationships xmlns="http://schemas.openxmlformats.org/package/2006/relationships"><Relationship Id="rId8" Type="http://schemas.openxmlformats.org/officeDocument/2006/relationships/comments" Target="../comments21.xml"/><Relationship Id="rId3" Type="http://schemas.openxmlformats.org/officeDocument/2006/relationships/vmlDrawing" Target="../drawings/vmlDrawing23.vml"/><Relationship Id="rId7" Type="http://schemas.openxmlformats.org/officeDocument/2006/relationships/ctrlProp" Target="../ctrlProps/ctrlProp85.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TRO">
    <tabColor theme="4" tint="0.59999389629810485"/>
  </sheetPr>
  <dimension ref="A1:S52"/>
  <sheetViews>
    <sheetView showGridLines="0" showRowColHeaders="0" zoomScaleNormal="100" workbookViewId="0">
      <selection activeCell="C26" sqref="C26:O26"/>
    </sheetView>
  </sheetViews>
  <sheetFormatPr defaultColWidth="9.33203125" defaultRowHeight="13.2"/>
  <cols>
    <col min="1" max="1" width="3" customWidth="1"/>
    <col min="2" max="3" width="6.6640625" customWidth="1"/>
    <col min="4" max="4" width="6.44140625" customWidth="1"/>
    <col min="5" max="5" width="8.33203125" customWidth="1"/>
    <col min="6" max="6" width="4.5546875" customWidth="1"/>
    <col min="11" max="11" width="15.33203125" customWidth="1"/>
    <col min="12" max="12" width="15.5546875" customWidth="1"/>
    <col min="15" max="15" width="27.44140625" customWidth="1"/>
    <col min="16" max="16" width="9.5546875" customWidth="1"/>
  </cols>
  <sheetData>
    <row r="1" spans="1:19" ht="36" customHeight="1">
      <c r="A1" s="59"/>
      <c r="B1" s="59"/>
      <c r="C1" s="59"/>
      <c r="D1" s="59"/>
      <c r="E1" s="59"/>
      <c r="F1" s="59"/>
      <c r="G1" s="59"/>
      <c r="H1" s="59"/>
      <c r="I1" s="59"/>
      <c r="J1" s="59"/>
      <c r="K1" s="59"/>
      <c r="L1" s="59"/>
      <c r="M1" s="59"/>
      <c r="N1" s="59"/>
      <c r="O1" s="59"/>
      <c r="P1" s="52"/>
      <c r="Q1" s="60" t="s">
        <v>229</v>
      </c>
      <c r="R1" s="60" t="s">
        <v>229</v>
      </c>
      <c r="S1" s="60" t="s">
        <v>229</v>
      </c>
    </row>
    <row r="2" spans="1:19" ht="46.95" customHeight="1">
      <c r="A2" s="442" t="s">
        <v>586</v>
      </c>
      <c r="B2" s="442"/>
      <c r="C2" s="442"/>
      <c r="D2" s="442"/>
      <c r="E2" s="442"/>
      <c r="F2" s="442"/>
      <c r="G2" s="442"/>
      <c r="H2" s="442"/>
      <c r="I2" s="442"/>
      <c r="J2" s="442"/>
      <c r="K2" s="442"/>
      <c r="L2" s="442"/>
      <c r="M2" s="147">
        <v>2023</v>
      </c>
      <c r="N2" s="148"/>
      <c r="O2" s="148"/>
      <c r="P2" s="54"/>
    </row>
    <row r="3" spans="1:19" ht="26.25" customHeight="1">
      <c r="A3" s="447" t="s">
        <v>144</v>
      </c>
      <c r="B3" s="447"/>
      <c r="C3" s="447"/>
      <c r="D3" s="447"/>
      <c r="E3" s="447"/>
      <c r="F3" s="447"/>
      <c r="G3" s="447"/>
      <c r="H3" s="447"/>
      <c r="I3" s="447"/>
      <c r="J3" s="447"/>
      <c r="K3" s="447"/>
      <c r="L3" s="447"/>
      <c r="M3" s="447"/>
      <c r="N3" s="447"/>
      <c r="O3" s="447"/>
      <c r="P3" s="54"/>
    </row>
    <row r="4" spans="1:19" ht="22.95" customHeight="1">
      <c r="A4" s="141"/>
      <c r="B4" s="141"/>
      <c r="C4" s="141"/>
      <c r="D4" s="141"/>
      <c r="E4" s="141"/>
      <c r="F4" s="141"/>
      <c r="G4" s="141"/>
      <c r="H4" s="141"/>
      <c r="I4" s="141"/>
      <c r="J4" s="141"/>
      <c r="K4" s="141"/>
      <c r="L4" s="141"/>
      <c r="M4" s="141"/>
      <c r="N4" s="141"/>
      <c r="O4" s="141"/>
      <c r="P4" s="54"/>
    </row>
    <row r="5" spans="1:19" ht="25.95" customHeight="1">
      <c r="A5" s="141"/>
      <c r="B5" s="440" t="s">
        <v>1080</v>
      </c>
      <c r="C5" s="441"/>
      <c r="D5" s="441"/>
      <c r="E5" s="441"/>
      <c r="F5" s="441"/>
      <c r="G5" s="441"/>
      <c r="H5" s="441"/>
      <c r="I5" s="441"/>
      <c r="J5" s="441"/>
      <c r="K5" s="441"/>
      <c r="L5" s="441"/>
      <c r="M5" s="441"/>
      <c r="N5" s="441"/>
      <c r="O5" s="441"/>
      <c r="P5" s="54"/>
    </row>
    <row r="6" spans="1:19" ht="13.8" thickBot="1">
      <c r="A6" s="448"/>
      <c r="B6" s="446"/>
      <c r="C6" s="446"/>
      <c r="D6" s="446"/>
      <c r="E6" s="446"/>
      <c r="F6" s="446"/>
      <c r="G6" s="446"/>
      <c r="H6" s="446"/>
      <c r="I6" s="446"/>
      <c r="J6" s="446"/>
      <c r="K6" s="446"/>
      <c r="L6" s="446"/>
      <c r="M6" s="446"/>
      <c r="N6" s="446"/>
      <c r="O6" s="446"/>
      <c r="P6" s="54"/>
    </row>
    <row r="7" spans="1:19" ht="13.8" thickBot="1">
      <c r="A7" s="59"/>
      <c r="B7" s="61" t="s">
        <v>53</v>
      </c>
      <c r="C7" s="61"/>
      <c r="D7" s="61"/>
      <c r="E7" s="61"/>
      <c r="F7" s="62" t="str">
        <f>IF(G7="","",LOOKUP(G7,Parameters!B29:C68))</f>
        <v>SK</v>
      </c>
      <c r="G7" s="449" t="s">
        <v>236</v>
      </c>
      <c r="H7" s="450"/>
      <c r="I7" s="59"/>
      <c r="J7" s="61"/>
      <c r="K7" s="61"/>
      <c r="L7" s="61"/>
      <c r="M7" s="61"/>
      <c r="N7" s="61"/>
      <c r="O7" s="61"/>
      <c r="P7" s="54"/>
    </row>
    <row r="8" spans="1:19" ht="29.1" customHeight="1">
      <c r="A8" s="54"/>
      <c r="B8" s="444" t="s">
        <v>582</v>
      </c>
      <c r="C8" s="444"/>
      <c r="D8" s="444"/>
      <c r="E8" s="444"/>
      <c r="F8" s="444"/>
      <c r="G8" s="444"/>
      <c r="H8" s="444"/>
      <c r="I8" s="444"/>
      <c r="J8" s="444"/>
      <c r="K8" s="445" t="str">
        <f>"30/09/"&amp;M2</f>
        <v>30/09/2023</v>
      </c>
      <c r="L8" s="445"/>
      <c r="M8" s="54"/>
      <c r="N8" s="54"/>
      <c r="O8" s="54"/>
      <c r="P8" s="54"/>
    </row>
    <row r="9" spans="1:19" ht="13.2" customHeight="1">
      <c r="A9" s="54"/>
      <c r="B9" s="446"/>
      <c r="C9" s="446"/>
      <c r="D9" s="446"/>
      <c r="E9" s="446"/>
      <c r="F9" s="446"/>
      <c r="G9" s="446"/>
      <c r="H9" s="446"/>
      <c r="I9" s="446"/>
      <c r="J9" s="446"/>
      <c r="K9" s="446"/>
      <c r="L9" s="446"/>
      <c r="M9" s="446"/>
      <c r="N9" s="446"/>
      <c r="O9" s="446"/>
      <c r="P9" s="54"/>
    </row>
    <row r="10" spans="1:19">
      <c r="A10" s="54"/>
      <c r="B10" s="444" t="s">
        <v>583</v>
      </c>
      <c r="C10" s="444"/>
      <c r="D10" s="444"/>
      <c r="E10" s="444"/>
      <c r="F10" s="444"/>
      <c r="G10" s="444"/>
      <c r="H10" s="444"/>
      <c r="I10" s="444"/>
      <c r="J10" s="444"/>
      <c r="K10" s="444"/>
      <c r="L10" s="444"/>
      <c r="M10" s="444"/>
      <c r="N10" s="444"/>
      <c r="O10" s="444"/>
      <c r="P10" s="54"/>
    </row>
    <row r="11" spans="1:19">
      <c r="A11" s="54"/>
      <c r="B11" s="443"/>
      <c r="C11" s="443"/>
      <c r="D11" s="443"/>
      <c r="E11" s="443"/>
      <c r="F11" s="443"/>
      <c r="G11" s="443"/>
      <c r="H11" s="443"/>
      <c r="I11" s="443"/>
      <c r="J11" s="443"/>
      <c r="K11" s="443"/>
      <c r="L11" s="443"/>
      <c r="M11" s="443"/>
      <c r="N11" s="443"/>
      <c r="O11" s="443"/>
      <c r="P11" s="142"/>
    </row>
    <row r="12" spans="1:19">
      <c r="A12" s="54"/>
      <c r="B12" s="362" t="s">
        <v>1135</v>
      </c>
      <c r="C12" s="54"/>
      <c r="D12" s="54"/>
      <c r="E12" s="54"/>
      <c r="F12" s="54" t="s">
        <v>62</v>
      </c>
      <c r="G12" s="54"/>
      <c r="H12" s="54"/>
      <c r="I12" s="54"/>
      <c r="J12" s="54"/>
      <c r="K12" s="54"/>
      <c r="L12" s="54"/>
      <c r="M12" s="54"/>
      <c r="N12" s="54"/>
      <c r="O12" s="54"/>
      <c r="P12" s="54"/>
    </row>
    <row r="13" spans="1:19">
      <c r="A13" s="54"/>
      <c r="B13" s="362" t="s">
        <v>1136</v>
      </c>
      <c r="C13" s="54"/>
      <c r="D13" s="54"/>
      <c r="E13" s="54"/>
      <c r="F13" s="54"/>
      <c r="G13" s="54"/>
      <c r="H13" s="54"/>
      <c r="I13" s="54"/>
      <c r="J13" s="54"/>
      <c r="K13" s="54"/>
      <c r="L13" s="54"/>
      <c r="M13" s="54"/>
      <c r="N13" s="54"/>
      <c r="O13" s="54"/>
      <c r="P13" s="54"/>
    </row>
    <row r="14" spans="1:19">
      <c r="A14" s="54"/>
      <c r="B14" s="231" t="s">
        <v>1014</v>
      </c>
      <c r="C14" s="144"/>
      <c r="D14" s="144"/>
      <c r="E14" s="144"/>
      <c r="F14" s="143"/>
      <c r="G14" s="143"/>
      <c r="H14" s="143"/>
      <c r="I14" s="143"/>
      <c r="J14" s="143"/>
      <c r="K14" s="143"/>
      <c r="L14" s="143"/>
      <c r="M14" s="143"/>
      <c r="N14" s="143"/>
      <c r="O14" s="143"/>
      <c r="P14" s="54"/>
    </row>
    <row r="15" spans="1:19" ht="12.75" customHeight="1">
      <c r="A15" s="54"/>
      <c r="B15" s="54"/>
      <c r="C15" s="54"/>
      <c r="D15" s="54"/>
      <c r="E15" s="54"/>
      <c r="F15" s="54"/>
      <c r="G15" s="54"/>
      <c r="H15" s="54"/>
      <c r="I15" s="54"/>
      <c r="J15" s="54"/>
      <c r="K15" s="54"/>
      <c r="L15" s="54"/>
      <c r="M15" s="54"/>
      <c r="N15" s="54"/>
      <c r="O15" s="54"/>
      <c r="P15" s="54"/>
    </row>
    <row r="16" spans="1:19" ht="16.2" customHeight="1">
      <c r="A16" s="54"/>
      <c r="B16" s="441" t="s">
        <v>249</v>
      </c>
      <c r="C16" s="441"/>
      <c r="D16" s="441"/>
      <c r="E16" s="441"/>
      <c r="F16" s="441"/>
      <c r="G16" s="441"/>
      <c r="H16" s="441"/>
      <c r="I16" s="441"/>
      <c r="J16" s="441"/>
      <c r="K16" s="441"/>
      <c r="L16" s="441"/>
      <c r="M16" s="441"/>
      <c r="N16" s="441"/>
      <c r="O16" s="441"/>
      <c r="P16" s="54"/>
    </row>
    <row r="17" spans="1:16">
      <c r="A17" s="54"/>
      <c r="B17" s="146"/>
      <c r="C17" s="146"/>
      <c r="D17" s="146"/>
      <c r="E17" s="146"/>
      <c r="F17" s="146"/>
      <c r="G17" s="146"/>
      <c r="H17" s="146"/>
      <c r="I17" s="146"/>
      <c r="J17" s="146"/>
      <c r="K17" s="146"/>
      <c r="L17" s="146"/>
      <c r="M17" s="146"/>
      <c r="N17" s="146"/>
      <c r="O17" s="146"/>
      <c r="P17" s="54"/>
    </row>
    <row r="18" spans="1:16" ht="12.75" customHeight="1">
      <c r="A18" s="54"/>
      <c r="B18" s="441" t="s">
        <v>584</v>
      </c>
      <c r="C18" s="441"/>
      <c r="D18" s="441"/>
      <c r="E18" s="441"/>
      <c r="F18" s="441"/>
      <c r="G18" s="441"/>
      <c r="H18" s="441"/>
      <c r="I18" s="441"/>
      <c r="J18" s="441"/>
      <c r="K18" s="441"/>
      <c r="L18" s="441"/>
      <c r="M18" s="441"/>
      <c r="N18" s="441"/>
      <c r="O18" s="441"/>
      <c r="P18" s="54"/>
    </row>
    <row r="19" spans="1:16">
      <c r="A19" s="54"/>
      <c r="B19" s="441"/>
      <c r="C19" s="441"/>
      <c r="D19" s="441"/>
      <c r="E19" s="441"/>
      <c r="F19" s="441"/>
      <c r="G19" s="441"/>
      <c r="H19" s="441"/>
      <c r="I19" s="441"/>
      <c r="J19" s="441"/>
      <c r="K19" s="441"/>
      <c r="L19" s="441"/>
      <c r="M19" s="441"/>
      <c r="N19" s="441"/>
      <c r="O19" s="441"/>
      <c r="P19" s="54"/>
    </row>
    <row r="20" spans="1:16">
      <c r="A20" s="54"/>
      <c r="B20" s="54"/>
      <c r="C20" s="54"/>
      <c r="D20" s="145"/>
      <c r="E20" s="145"/>
      <c r="F20" s="145"/>
      <c r="G20" s="145"/>
      <c r="H20" s="145"/>
      <c r="I20" s="145"/>
      <c r="J20" s="145"/>
      <c r="K20" s="145"/>
      <c r="L20" s="145"/>
      <c r="M20" s="145"/>
      <c r="N20" s="145"/>
      <c r="O20" s="145"/>
      <c r="P20" s="54"/>
    </row>
    <row r="21" spans="1:16" ht="12.75" customHeight="1">
      <c r="A21" s="54"/>
      <c r="B21" s="61"/>
      <c r="C21" s="54"/>
      <c r="D21" s="54"/>
      <c r="E21" s="54"/>
      <c r="F21" s="54"/>
      <c r="G21" s="54"/>
      <c r="H21" s="54"/>
      <c r="I21" s="54"/>
      <c r="J21" s="54"/>
      <c r="K21" s="54"/>
      <c r="L21" s="54"/>
      <c r="M21" s="54"/>
      <c r="N21" s="54"/>
      <c r="O21" s="54"/>
      <c r="P21" s="54"/>
    </row>
    <row r="22" spans="1:16">
      <c r="A22" s="54"/>
      <c r="B22" s="451" t="s">
        <v>585</v>
      </c>
      <c r="C22" s="451"/>
      <c r="D22" s="451"/>
      <c r="E22" s="451"/>
      <c r="F22" s="451"/>
      <c r="G22" s="451"/>
      <c r="H22" s="451"/>
      <c r="I22" s="451"/>
      <c r="J22" s="451"/>
      <c r="K22" s="451"/>
      <c r="L22" s="451"/>
      <c r="M22" s="451"/>
      <c r="N22" s="451"/>
      <c r="O22" s="451"/>
      <c r="P22" s="54"/>
    </row>
    <row r="23" spans="1:16" ht="7.2" customHeight="1">
      <c r="A23" s="54"/>
      <c r="B23" s="451"/>
      <c r="C23" s="451"/>
      <c r="D23" s="451"/>
      <c r="E23" s="451"/>
      <c r="F23" s="451"/>
      <c r="G23" s="451"/>
      <c r="H23" s="451"/>
      <c r="I23" s="451"/>
      <c r="J23" s="451"/>
      <c r="K23" s="451"/>
      <c r="L23" s="451"/>
      <c r="M23" s="451"/>
      <c r="N23" s="451"/>
      <c r="O23" s="451"/>
      <c r="P23" s="54"/>
    </row>
    <row r="24" spans="1:16">
      <c r="A24" s="54" t="s">
        <v>62</v>
      </c>
      <c r="B24" s="54"/>
      <c r="C24" s="452" t="s">
        <v>1580</v>
      </c>
      <c r="D24" s="453"/>
      <c r="E24" s="453"/>
      <c r="F24" s="453"/>
      <c r="G24" s="453"/>
      <c r="H24" s="453"/>
      <c r="I24" s="453"/>
      <c r="J24" s="453"/>
      <c r="K24" s="453"/>
      <c r="L24" s="453"/>
      <c r="M24" s="453"/>
      <c r="N24" s="453"/>
      <c r="O24" s="453"/>
      <c r="P24" s="54"/>
    </row>
    <row r="25" spans="1:16">
      <c r="A25" s="54"/>
      <c r="B25" s="54"/>
      <c r="C25" s="454" t="s">
        <v>1581</v>
      </c>
      <c r="D25" s="455"/>
      <c r="E25" s="455"/>
      <c r="F25" s="455"/>
      <c r="G25" s="455"/>
      <c r="H25" s="455"/>
      <c r="I25" s="455"/>
      <c r="J25" s="455"/>
      <c r="K25" s="455"/>
      <c r="L25" s="455"/>
      <c r="M25" s="455"/>
      <c r="N25" s="455"/>
      <c r="O25" s="455"/>
      <c r="P25" s="54"/>
    </row>
    <row r="26" spans="1:16">
      <c r="A26" s="54"/>
      <c r="B26" s="54"/>
      <c r="C26" s="454" t="s">
        <v>1582</v>
      </c>
      <c r="D26" s="455"/>
      <c r="E26" s="455"/>
      <c r="F26" s="455"/>
      <c r="G26" s="455"/>
      <c r="H26" s="455"/>
      <c r="I26" s="455"/>
      <c r="J26" s="455"/>
      <c r="K26" s="455"/>
      <c r="L26" s="455"/>
      <c r="M26" s="455"/>
      <c r="N26" s="455"/>
      <c r="O26" s="455"/>
      <c r="P26" s="54"/>
    </row>
    <row r="27" spans="1:16">
      <c r="A27" s="54"/>
      <c r="B27" s="54"/>
      <c r="C27" s="456" t="s">
        <v>1583</v>
      </c>
      <c r="D27" s="455"/>
      <c r="E27" s="455"/>
      <c r="F27" s="455"/>
      <c r="G27" s="455"/>
      <c r="H27" s="455"/>
      <c r="I27" s="455"/>
      <c r="J27" s="455"/>
      <c r="K27" s="455"/>
      <c r="L27" s="455"/>
      <c r="M27" s="455"/>
      <c r="N27" s="455"/>
      <c r="O27" s="455"/>
      <c r="P27" s="54"/>
    </row>
    <row r="28" spans="1:16">
      <c r="A28" s="54"/>
      <c r="B28" s="54"/>
      <c r="C28" s="454" t="s">
        <v>1584</v>
      </c>
      <c r="D28" s="455"/>
      <c r="E28" s="455"/>
      <c r="F28" s="455"/>
      <c r="G28" s="455"/>
      <c r="H28" s="455"/>
      <c r="I28" s="455"/>
      <c r="J28" s="455"/>
      <c r="K28" s="455"/>
      <c r="L28" s="455"/>
      <c r="M28" s="455"/>
      <c r="N28" s="455"/>
      <c r="O28" s="455"/>
      <c r="P28" s="54"/>
    </row>
    <row r="29" spans="1:16" ht="12.75" customHeight="1">
      <c r="A29" s="59"/>
      <c r="B29" s="52"/>
      <c r="C29" s="52"/>
      <c r="D29" s="52"/>
      <c r="E29" s="52"/>
      <c r="F29" s="11"/>
      <c r="G29" s="11"/>
      <c r="H29" s="11"/>
      <c r="I29" s="11"/>
      <c r="J29" s="11"/>
      <c r="K29" s="11"/>
      <c r="L29" s="11"/>
      <c r="M29" s="11"/>
      <c r="N29" s="11"/>
      <c r="O29" s="11"/>
      <c r="P29" s="54"/>
    </row>
    <row r="30" spans="1:16" ht="12.75" customHeight="1">
      <c r="A30" s="59"/>
      <c r="B30" s="52"/>
      <c r="C30" s="52"/>
      <c r="D30" s="52"/>
      <c r="E30" s="52"/>
      <c r="F30" s="11"/>
      <c r="G30" s="11"/>
      <c r="H30" s="11"/>
      <c r="I30" s="11"/>
      <c r="J30" s="11"/>
      <c r="K30" s="11"/>
      <c r="L30" s="11"/>
      <c r="M30" s="11"/>
      <c r="N30" s="11"/>
      <c r="O30" s="11"/>
      <c r="P30" s="54"/>
    </row>
    <row r="31" spans="1:16">
      <c r="A31" s="59"/>
      <c r="B31" s="54"/>
      <c r="C31" s="54"/>
      <c r="D31" s="54"/>
      <c r="E31" s="54"/>
      <c r="F31" s="54"/>
      <c r="G31" s="54"/>
      <c r="H31" s="54"/>
      <c r="I31" s="54"/>
      <c r="J31" s="54"/>
      <c r="K31" s="54"/>
      <c r="L31" s="54"/>
      <c r="M31" s="54"/>
      <c r="N31" s="54"/>
      <c r="O31" s="54"/>
      <c r="P31" s="54"/>
    </row>
    <row r="32" spans="1:16">
      <c r="A32" s="63"/>
      <c r="B32" s="63"/>
      <c r="C32" s="63"/>
      <c r="D32" s="63"/>
      <c r="E32" s="63"/>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c r="A34" s="63"/>
      <c r="B34" s="63"/>
    </row>
    <row r="35" spans="1:15">
      <c r="A35" s="63"/>
      <c r="B35" s="63"/>
    </row>
    <row r="36" spans="1:15">
      <c r="A36" s="63"/>
      <c r="B36" s="63"/>
    </row>
    <row r="37" spans="1:15">
      <c r="A37" s="63"/>
      <c r="B37" s="63"/>
    </row>
    <row r="38" spans="1:15">
      <c r="A38" s="63"/>
      <c r="B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A42" s="63"/>
      <c r="B42" s="63"/>
      <c r="C42" s="63"/>
      <c r="D42" s="63"/>
      <c r="E42" s="63"/>
      <c r="F42" s="63"/>
      <c r="G42" s="63"/>
      <c r="H42" s="63"/>
      <c r="I42" s="63"/>
      <c r="J42" s="63"/>
      <c r="K42" s="63"/>
      <c r="L42" s="63"/>
      <c r="M42" s="63"/>
      <c r="N42" s="63"/>
      <c r="O42" s="63"/>
    </row>
    <row r="43" spans="1:15">
      <c r="A43" s="63"/>
      <c r="B43" s="63"/>
      <c r="C43" s="63"/>
      <c r="D43" s="63"/>
      <c r="E43" s="63"/>
      <c r="F43" s="63"/>
      <c r="G43" s="63"/>
      <c r="H43" s="63"/>
      <c r="I43" s="63"/>
      <c r="J43" s="63"/>
      <c r="K43" s="63"/>
      <c r="L43" s="63"/>
      <c r="M43" s="63"/>
      <c r="N43" s="63"/>
      <c r="O43" s="63"/>
    </row>
    <row r="44" spans="1:15">
      <c r="A44" s="63"/>
      <c r="B44" s="63"/>
      <c r="C44" s="63"/>
      <c r="D44" s="63"/>
      <c r="E44" s="63"/>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row r="50" spans="1:15">
      <c r="A50" s="63"/>
      <c r="B50" s="63"/>
      <c r="C50" s="63"/>
      <c r="D50" s="63"/>
      <c r="E50" s="63"/>
      <c r="F50" s="63"/>
      <c r="G50" s="63"/>
      <c r="H50" s="63"/>
      <c r="I50" s="63"/>
      <c r="J50" s="63"/>
      <c r="K50" s="63"/>
      <c r="L50" s="63"/>
      <c r="M50" s="63"/>
      <c r="N50" s="63"/>
      <c r="O50" s="63"/>
    </row>
    <row r="51" spans="1:15">
      <c r="A51" s="63"/>
      <c r="B51" s="63"/>
      <c r="C51" s="63"/>
      <c r="D51" s="63"/>
      <c r="E51" s="63"/>
      <c r="F51" s="63"/>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sheetData>
  <mergeCells count="18">
    <mergeCell ref="B18:O19"/>
    <mergeCell ref="B22:O23"/>
    <mergeCell ref="C24:O24"/>
    <mergeCell ref="C28:O28"/>
    <mergeCell ref="C27:O27"/>
    <mergeCell ref="C26:O26"/>
    <mergeCell ref="C25:O25"/>
    <mergeCell ref="B5:O5"/>
    <mergeCell ref="A2:L2"/>
    <mergeCell ref="B11:O11"/>
    <mergeCell ref="B16:O16"/>
    <mergeCell ref="B10:O10"/>
    <mergeCell ref="B8:J8"/>
    <mergeCell ref="K8:L8"/>
    <mergeCell ref="B9:O9"/>
    <mergeCell ref="A3:O3"/>
    <mergeCell ref="A6:O6"/>
    <mergeCell ref="G7:H7"/>
  </mergeCells>
  <phoneticPr fontId="28" type="noConversion"/>
  <hyperlinks>
    <hyperlink ref="C27" r:id="rId1"/>
  </hyperlinks>
  <pageMargins left="0.75" right="0.75" top="1" bottom="1" header="0.4921259845" footer="0.4921259845"/>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81601" r:id="rId5" name="CHECKALL">
              <controlPr defaultSize="0" print="0" autoFill="0" autoPict="0" macro="[0]!CheckAllSheets">
                <anchor moveWithCells="1" sizeWithCells="1">
                  <from>
                    <xdr:col>14</xdr:col>
                    <xdr:colOff>746760</xdr:colOff>
                    <xdr:row>0</xdr:row>
                    <xdr:rowOff>441960</xdr:rowOff>
                  </from>
                  <to>
                    <xdr:col>14</xdr:col>
                    <xdr:colOff>1584960</xdr:colOff>
                    <xdr:row>2</xdr:row>
                    <xdr:rowOff>0</xdr:rowOff>
                  </to>
                </anchor>
              </controlPr>
            </control>
          </mc:Choice>
        </mc:AlternateContent>
        <mc:AlternateContent xmlns:mc="http://schemas.openxmlformats.org/markup-compatibility/2006">
          <mc:Choice Requires="x14">
            <control shapeId="281603" r:id="rId6" name="Check Box 3">
              <controlPr defaultSize="0" autoFill="0" autoLine="0" autoPict="0" altText="Enable Automatics Checks on Closing Workbook">
                <anchor moveWithCells="1">
                  <from>
                    <xdr:col>13</xdr:col>
                    <xdr:colOff>480060</xdr:colOff>
                    <xdr:row>0</xdr:row>
                    <xdr:rowOff>99060</xdr:rowOff>
                  </from>
                  <to>
                    <xdr:col>16</xdr:col>
                    <xdr:colOff>30480</xdr:colOff>
                    <xdr:row>0</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97" yWindow="713" count="1">
        <x14:dataValidation type="list" allowBlank="1" showInputMessage="1" showErrorMessage="1" error="Input data is not valid! Please select one country from the list." prompt="Select country">
          <x14:formula1>
            <xm:f>Parameters!$B$29:$B$68</xm:f>
          </x14:formula1>
          <xm:sqref>G7:H7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
    <tabColor indexed="42"/>
  </sheetPr>
  <dimension ref="A1:BE107"/>
  <sheetViews>
    <sheetView showGridLines="0" showOutlineSymbols="0" zoomScaleNormal="100" zoomScaleSheetLayoutView="100" workbookViewId="0">
      <pane xSplit="5" ySplit="4" topLeftCell="AS5" activePane="bottomRight" state="frozen"/>
      <selection activeCell="AN63" sqref="AN63"/>
      <selection pane="topRight" activeCell="AN63" sqref="AN63"/>
      <selection pane="bottomLeft" activeCell="AN63" sqref="AN63"/>
      <selection pane="bottomRight" activeCell="AZ101" sqref="AZ101"/>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s>
  <sheetData>
    <row r="1" spans="1:57" ht="30" customHeight="1" thickBot="1">
      <c r="A1" t="s">
        <v>347</v>
      </c>
      <c r="B1" s="572" t="s">
        <v>193</v>
      </c>
      <c r="C1" s="573"/>
      <c r="D1" s="58"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row>
    <row r="2" spans="1:57" ht="30" customHeight="1" thickBot="1">
      <c r="B2" s="566" t="s">
        <v>141</v>
      </c>
      <c r="C2" s="567"/>
      <c r="D2" s="10" t="s">
        <v>420</v>
      </c>
      <c r="E2" s="9" t="s">
        <v>421</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row>
    <row r="3" spans="1:57" ht="30" customHeight="1" thickBot="1">
      <c r="A3" s="30"/>
      <c r="B3" s="568" t="s">
        <v>194</v>
      </c>
      <c r="C3" s="569" t="s">
        <v>195</v>
      </c>
      <c r="D3" s="570" t="s">
        <v>422</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row>
    <row r="4" spans="1:57"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153">
        <v>2020</v>
      </c>
      <c r="BE4" s="164"/>
    </row>
    <row r="5" spans="1:57" s="12" customFormat="1" ht="20.100000000000001" customHeight="1">
      <c r="A5" s="32"/>
      <c r="B5" s="560" t="str">
        <f>Parameters!Q4</f>
        <v>A_U   01-99</v>
      </c>
      <c r="C5" s="561"/>
      <c r="D5" s="562" t="str">
        <f>Parameters!S4</f>
        <v>Total industries</v>
      </c>
      <c r="E5" s="563"/>
      <c r="F5" s="166"/>
      <c r="G5" s="196"/>
      <c r="H5" s="167"/>
      <c r="I5" s="196"/>
      <c r="J5" s="167"/>
      <c r="K5" s="197"/>
      <c r="L5" s="167"/>
      <c r="M5" s="197"/>
      <c r="N5" s="167"/>
      <c r="O5" s="197"/>
      <c r="P5" s="167"/>
      <c r="Q5" s="197"/>
      <c r="R5" s="167"/>
      <c r="S5" s="197"/>
      <c r="T5" s="167"/>
      <c r="U5" s="197"/>
      <c r="V5" s="167"/>
      <c r="W5" s="197"/>
      <c r="X5" s="167"/>
      <c r="Y5" s="197"/>
      <c r="Z5" s="167"/>
      <c r="AA5" s="197"/>
      <c r="AB5" s="167"/>
      <c r="AC5" s="197"/>
      <c r="AD5" s="167"/>
      <c r="AE5" s="197"/>
      <c r="AF5" s="167"/>
      <c r="AG5" s="197"/>
      <c r="AH5" s="167"/>
      <c r="AI5" s="197"/>
      <c r="AJ5" s="167"/>
      <c r="AK5" s="197"/>
      <c r="AL5" s="167"/>
      <c r="AM5" s="197"/>
      <c r="AN5" s="167"/>
      <c r="AO5" s="197"/>
      <c r="AP5" s="167"/>
      <c r="AQ5" s="197"/>
      <c r="AR5" s="167"/>
      <c r="AS5" s="197"/>
      <c r="AT5" s="167"/>
      <c r="AU5" s="197"/>
      <c r="AV5" s="167"/>
      <c r="AW5" s="197"/>
      <c r="AX5" s="167"/>
      <c r="AY5" s="197"/>
      <c r="AZ5" s="167"/>
      <c r="BA5" s="197"/>
      <c r="BB5" s="167"/>
      <c r="BC5" s="197"/>
      <c r="BD5" s="167"/>
      <c r="BE5" s="198"/>
    </row>
    <row r="6" spans="1:57" s="12" customFormat="1" ht="20.100000000000001" customHeight="1">
      <c r="A6" s="33"/>
      <c r="B6" s="199" t="str">
        <f>Parameters!Q5</f>
        <v>A</v>
      </c>
      <c r="C6" s="200"/>
      <c r="D6" s="564" t="str">
        <f>Parameters!S5</f>
        <v>Agriculture, forestry and fishing</v>
      </c>
      <c r="E6" s="565"/>
      <c r="F6" s="155"/>
      <c r="G6" s="201"/>
      <c r="H6" s="202"/>
      <c r="I6" s="201"/>
      <c r="J6" s="202"/>
      <c r="K6" s="201"/>
      <c r="L6" s="202"/>
      <c r="M6" s="201"/>
      <c r="N6" s="202"/>
      <c r="O6" s="201"/>
      <c r="P6" s="202"/>
      <c r="Q6" s="201"/>
      <c r="R6" s="202"/>
      <c r="S6" s="201"/>
      <c r="T6" s="202"/>
      <c r="U6" s="201"/>
      <c r="V6" s="202"/>
      <c r="W6" s="201"/>
      <c r="X6" s="202"/>
      <c r="Y6" s="201"/>
      <c r="Z6" s="202"/>
      <c r="AA6" s="201"/>
      <c r="AB6" s="202"/>
      <c r="AC6" s="201"/>
      <c r="AD6" s="202"/>
      <c r="AE6" s="201"/>
      <c r="AF6" s="202"/>
      <c r="AG6" s="201"/>
      <c r="AH6" s="202"/>
      <c r="AI6" s="201"/>
      <c r="AJ6" s="202"/>
      <c r="AK6" s="201"/>
      <c r="AL6" s="202"/>
      <c r="AM6" s="201"/>
      <c r="AN6" s="202"/>
      <c r="AO6" s="201"/>
      <c r="AP6" s="202"/>
      <c r="AQ6" s="201"/>
      <c r="AR6" s="202"/>
      <c r="AS6" s="201"/>
      <c r="AT6" s="202"/>
      <c r="AU6" s="201"/>
      <c r="AV6" s="202"/>
      <c r="AW6" s="201"/>
      <c r="AX6" s="202"/>
      <c r="AY6" s="201"/>
      <c r="AZ6" s="202"/>
      <c r="BA6" s="201"/>
      <c r="BB6" s="202"/>
      <c r="BC6" s="299"/>
      <c r="BD6" s="202"/>
      <c r="BE6" s="203"/>
    </row>
    <row r="7" spans="1:57" s="13" customFormat="1" ht="12.75" customHeight="1">
      <c r="A7" s="34"/>
      <c r="B7" s="204" t="str">
        <f>Parameters!Q6</f>
        <v>A01</v>
      </c>
      <c r="C7" s="205"/>
      <c r="D7" s="548" t="str">
        <f>Parameters!S6</f>
        <v>Crop and animal production, hunting and related service activities</v>
      </c>
      <c r="E7" s="547"/>
      <c r="F7" s="156"/>
      <c r="G7" s="201"/>
      <c r="H7" s="206"/>
      <c r="I7" s="201"/>
      <c r="J7" s="206"/>
      <c r="K7" s="201"/>
      <c r="L7" s="206"/>
      <c r="M7" s="201"/>
      <c r="N7" s="206"/>
      <c r="O7" s="201"/>
      <c r="P7" s="206"/>
      <c r="Q7" s="201"/>
      <c r="R7" s="206"/>
      <c r="S7" s="201"/>
      <c r="T7" s="206"/>
      <c r="U7" s="201"/>
      <c r="V7" s="206"/>
      <c r="W7" s="201"/>
      <c r="X7" s="206"/>
      <c r="Y7" s="201"/>
      <c r="Z7" s="206"/>
      <c r="AA7" s="201"/>
      <c r="AB7" s="206"/>
      <c r="AC7" s="201"/>
      <c r="AD7" s="206"/>
      <c r="AE7" s="201"/>
      <c r="AF7" s="206"/>
      <c r="AG7" s="201"/>
      <c r="AH7" s="206"/>
      <c r="AI7" s="201"/>
      <c r="AJ7" s="206"/>
      <c r="AK7" s="201"/>
      <c r="AL7" s="206"/>
      <c r="AM7" s="201"/>
      <c r="AN7" s="206"/>
      <c r="AO7" s="201"/>
      <c r="AP7" s="206"/>
      <c r="AQ7" s="201"/>
      <c r="AR7" s="206"/>
      <c r="AS7" s="201"/>
      <c r="AT7" s="206"/>
      <c r="AU7" s="201"/>
      <c r="AV7" s="206"/>
      <c r="AW7" s="201"/>
      <c r="AX7" s="206"/>
      <c r="AY7" s="201"/>
      <c r="AZ7" s="206"/>
      <c r="BA7" s="201"/>
      <c r="BB7" s="206"/>
      <c r="BC7" s="299"/>
      <c r="BD7" s="206"/>
      <c r="BE7" s="203"/>
    </row>
    <row r="8" spans="1:57" s="14" customFormat="1" ht="12.75" customHeight="1">
      <c r="A8" s="34"/>
      <c r="B8" s="204" t="str">
        <f>Parameters!Q7</f>
        <v>A02</v>
      </c>
      <c r="C8" s="205"/>
      <c r="D8" s="548" t="str">
        <f>Parameters!S7</f>
        <v>Forestry and logging</v>
      </c>
      <c r="E8" s="551"/>
      <c r="F8" s="156"/>
      <c r="G8" s="201"/>
      <c r="H8" s="206"/>
      <c r="I8" s="201"/>
      <c r="J8" s="206"/>
      <c r="K8" s="201"/>
      <c r="L8" s="206"/>
      <c r="M8" s="201"/>
      <c r="N8" s="206"/>
      <c r="O8" s="201"/>
      <c r="P8" s="206"/>
      <c r="Q8" s="201"/>
      <c r="R8" s="206"/>
      <c r="S8" s="201"/>
      <c r="T8" s="206"/>
      <c r="U8" s="201"/>
      <c r="V8" s="206"/>
      <c r="W8" s="201"/>
      <c r="X8" s="206"/>
      <c r="Y8" s="201"/>
      <c r="Z8" s="206"/>
      <c r="AA8" s="201"/>
      <c r="AB8" s="206"/>
      <c r="AC8" s="201"/>
      <c r="AD8" s="206"/>
      <c r="AE8" s="201"/>
      <c r="AF8" s="206"/>
      <c r="AG8" s="201"/>
      <c r="AH8" s="206"/>
      <c r="AI8" s="201"/>
      <c r="AJ8" s="206"/>
      <c r="AK8" s="201"/>
      <c r="AL8" s="206"/>
      <c r="AM8" s="201"/>
      <c r="AN8" s="206"/>
      <c r="AO8" s="201"/>
      <c r="AP8" s="206"/>
      <c r="AQ8" s="201"/>
      <c r="AR8" s="206"/>
      <c r="AS8" s="201"/>
      <c r="AT8" s="206"/>
      <c r="AU8" s="201"/>
      <c r="AV8" s="206"/>
      <c r="AW8" s="201"/>
      <c r="AX8" s="206"/>
      <c r="AY8" s="201"/>
      <c r="AZ8" s="206"/>
      <c r="BA8" s="201"/>
      <c r="BB8" s="206"/>
      <c r="BC8" s="299"/>
      <c r="BD8" s="206"/>
      <c r="BE8" s="203"/>
    </row>
    <row r="9" spans="1:57" s="14" customFormat="1" ht="12.75" customHeight="1">
      <c r="A9" s="35"/>
      <c r="B9" s="204" t="str">
        <f>Parameters!Q8</f>
        <v>A03</v>
      </c>
      <c r="C9" s="205"/>
      <c r="D9" s="548" t="str">
        <f>Parameters!S8</f>
        <v>Fishing and aquaculture</v>
      </c>
      <c r="E9" s="552"/>
      <c r="F9" s="156"/>
      <c r="G9" s="201"/>
      <c r="H9" s="206"/>
      <c r="I9" s="201"/>
      <c r="J9" s="206"/>
      <c r="K9" s="201"/>
      <c r="L9" s="206"/>
      <c r="M9" s="201"/>
      <c r="N9" s="206"/>
      <c r="O9" s="201"/>
      <c r="P9" s="206"/>
      <c r="Q9" s="201"/>
      <c r="R9" s="206"/>
      <c r="S9" s="201"/>
      <c r="T9" s="206"/>
      <c r="U9" s="201"/>
      <c r="V9" s="206"/>
      <c r="W9" s="201"/>
      <c r="X9" s="206"/>
      <c r="Y9" s="201"/>
      <c r="Z9" s="206"/>
      <c r="AA9" s="201"/>
      <c r="AB9" s="206"/>
      <c r="AC9" s="201"/>
      <c r="AD9" s="206"/>
      <c r="AE9" s="201"/>
      <c r="AF9" s="206"/>
      <c r="AG9" s="201"/>
      <c r="AH9" s="206"/>
      <c r="AI9" s="201"/>
      <c r="AJ9" s="206"/>
      <c r="AK9" s="201"/>
      <c r="AL9" s="206"/>
      <c r="AM9" s="201"/>
      <c r="AN9" s="206"/>
      <c r="AO9" s="201"/>
      <c r="AP9" s="206"/>
      <c r="AQ9" s="201"/>
      <c r="AR9" s="206"/>
      <c r="AS9" s="201"/>
      <c r="AT9" s="206"/>
      <c r="AU9" s="201"/>
      <c r="AV9" s="206"/>
      <c r="AW9" s="201"/>
      <c r="AX9" s="206"/>
      <c r="AY9" s="201"/>
      <c r="AZ9" s="206"/>
      <c r="BA9" s="201"/>
      <c r="BB9" s="206"/>
      <c r="BC9" s="299"/>
      <c r="BD9" s="206"/>
      <c r="BE9" s="203"/>
    </row>
    <row r="10" spans="1:57" s="13" customFormat="1" ht="12.75" customHeight="1">
      <c r="A10" s="36"/>
      <c r="B10" s="207" t="str">
        <f>Parameters!Q9</f>
        <v>B</v>
      </c>
      <c r="C10" s="208"/>
      <c r="D10" s="553" t="str">
        <f>Parameters!S9</f>
        <v>Mining and quarrying</v>
      </c>
      <c r="E10" s="554"/>
      <c r="F10" s="155"/>
      <c r="G10" s="201"/>
      <c r="H10" s="202"/>
      <c r="I10" s="201"/>
      <c r="J10" s="202"/>
      <c r="K10" s="201"/>
      <c r="L10" s="202"/>
      <c r="M10" s="201"/>
      <c r="N10" s="202"/>
      <c r="O10" s="201"/>
      <c r="P10" s="202"/>
      <c r="Q10" s="201"/>
      <c r="R10" s="202"/>
      <c r="S10" s="201"/>
      <c r="T10" s="202"/>
      <c r="U10" s="201"/>
      <c r="V10" s="202"/>
      <c r="W10" s="201"/>
      <c r="X10" s="202"/>
      <c r="Y10" s="201"/>
      <c r="Z10" s="202"/>
      <c r="AA10" s="201"/>
      <c r="AB10" s="202"/>
      <c r="AC10" s="201"/>
      <c r="AD10" s="202"/>
      <c r="AE10" s="201"/>
      <c r="AF10" s="202"/>
      <c r="AG10" s="201"/>
      <c r="AH10" s="202"/>
      <c r="AI10" s="201"/>
      <c r="AJ10" s="202"/>
      <c r="AK10" s="201"/>
      <c r="AL10" s="202"/>
      <c r="AM10" s="201"/>
      <c r="AN10" s="202"/>
      <c r="AO10" s="201"/>
      <c r="AP10" s="202"/>
      <c r="AQ10" s="201"/>
      <c r="AR10" s="202"/>
      <c r="AS10" s="201"/>
      <c r="AT10" s="202"/>
      <c r="AU10" s="201"/>
      <c r="AV10" s="202"/>
      <c r="AW10" s="201"/>
      <c r="AX10" s="202"/>
      <c r="AY10" s="201"/>
      <c r="AZ10" s="202"/>
      <c r="BA10" s="201"/>
      <c r="BB10" s="202"/>
      <c r="BC10" s="299"/>
      <c r="BD10" s="202"/>
      <c r="BE10" s="203"/>
    </row>
    <row r="11" spans="1:57" s="13" customFormat="1" ht="12.75" customHeight="1">
      <c r="A11" s="36"/>
      <c r="B11" s="207" t="str">
        <f>Parameters!Q10</f>
        <v>C</v>
      </c>
      <c r="C11" s="208"/>
      <c r="D11" s="553" t="str">
        <f>Parameters!S10</f>
        <v>Manufacturing</v>
      </c>
      <c r="E11" s="555"/>
      <c r="F11" s="155"/>
      <c r="G11" s="201"/>
      <c r="H11" s="202"/>
      <c r="I11" s="201"/>
      <c r="J11" s="202"/>
      <c r="K11" s="201"/>
      <c r="L11" s="202"/>
      <c r="M11" s="201"/>
      <c r="N11" s="202"/>
      <c r="O11" s="201"/>
      <c r="P11" s="202"/>
      <c r="Q11" s="201"/>
      <c r="R11" s="202"/>
      <c r="S11" s="201"/>
      <c r="T11" s="202"/>
      <c r="U11" s="201"/>
      <c r="V11" s="202"/>
      <c r="W11" s="201"/>
      <c r="X11" s="202"/>
      <c r="Y11" s="201"/>
      <c r="Z11" s="202"/>
      <c r="AA11" s="201"/>
      <c r="AB11" s="202"/>
      <c r="AC11" s="201"/>
      <c r="AD11" s="202"/>
      <c r="AE11" s="201"/>
      <c r="AF11" s="202"/>
      <c r="AG11" s="201"/>
      <c r="AH11" s="202"/>
      <c r="AI11" s="201"/>
      <c r="AJ11" s="202"/>
      <c r="AK11" s="201"/>
      <c r="AL11" s="202"/>
      <c r="AM11" s="201"/>
      <c r="AN11" s="202"/>
      <c r="AO11" s="201"/>
      <c r="AP11" s="202"/>
      <c r="AQ11" s="201"/>
      <c r="AR11" s="202"/>
      <c r="AS11" s="201"/>
      <c r="AT11" s="202"/>
      <c r="AU11" s="201"/>
      <c r="AV11" s="202"/>
      <c r="AW11" s="201"/>
      <c r="AX11" s="202"/>
      <c r="AY11" s="201"/>
      <c r="AZ11" s="202"/>
      <c r="BA11" s="201"/>
      <c r="BB11" s="202"/>
      <c r="BC11" s="299"/>
      <c r="BD11" s="202"/>
      <c r="BE11" s="203"/>
    </row>
    <row r="12" spans="1:57" s="13" customFormat="1" ht="12.75" customHeight="1">
      <c r="A12" s="37"/>
      <c r="B12" s="209" t="str">
        <f>Parameters!Q11</f>
        <v>C10-C12</v>
      </c>
      <c r="C12" s="210"/>
      <c r="D12" s="543" t="str">
        <f>Parameters!S11</f>
        <v>Manufacture of food products, beverages and tobacco
products</v>
      </c>
      <c r="E12" s="549"/>
      <c r="F12" s="157"/>
      <c r="G12" s="201"/>
      <c r="H12" s="211"/>
      <c r="I12" s="201"/>
      <c r="J12" s="211"/>
      <c r="K12" s="201"/>
      <c r="L12" s="211"/>
      <c r="M12" s="201"/>
      <c r="N12" s="211"/>
      <c r="O12" s="201"/>
      <c r="P12" s="211"/>
      <c r="Q12" s="201"/>
      <c r="R12" s="211"/>
      <c r="S12" s="201"/>
      <c r="T12" s="211"/>
      <c r="U12" s="201"/>
      <c r="V12" s="211"/>
      <c r="W12" s="201"/>
      <c r="X12" s="211"/>
      <c r="Y12" s="201"/>
      <c r="Z12" s="211"/>
      <c r="AA12" s="201"/>
      <c r="AB12" s="211"/>
      <c r="AC12" s="201"/>
      <c r="AD12" s="211"/>
      <c r="AE12" s="201"/>
      <c r="AF12" s="211"/>
      <c r="AG12" s="201"/>
      <c r="AH12" s="211"/>
      <c r="AI12" s="201"/>
      <c r="AJ12" s="211"/>
      <c r="AK12" s="201"/>
      <c r="AL12" s="211"/>
      <c r="AM12" s="201"/>
      <c r="AN12" s="211"/>
      <c r="AO12" s="201"/>
      <c r="AP12" s="211"/>
      <c r="AQ12" s="201"/>
      <c r="AR12" s="211"/>
      <c r="AS12" s="201"/>
      <c r="AT12" s="211"/>
      <c r="AU12" s="201"/>
      <c r="AV12" s="211"/>
      <c r="AW12" s="201"/>
      <c r="AX12" s="211"/>
      <c r="AY12" s="201"/>
      <c r="AZ12" s="211"/>
      <c r="BA12" s="201"/>
      <c r="BB12" s="211"/>
      <c r="BC12" s="299"/>
      <c r="BD12" s="211"/>
      <c r="BE12" s="203"/>
    </row>
    <row r="13" spans="1:57" s="13" customFormat="1" ht="12.75" customHeight="1">
      <c r="A13" s="37"/>
      <c r="B13" s="209" t="str">
        <f>Parameters!Q12</f>
        <v>C13-C15</v>
      </c>
      <c r="C13" s="210"/>
      <c r="D13" s="543" t="str">
        <f>Parameters!S12</f>
        <v>Manufacture of textiles, wearing apparel and leather products</v>
      </c>
      <c r="E13" s="544"/>
      <c r="F13" s="157"/>
      <c r="G13" s="201"/>
      <c r="H13" s="211"/>
      <c r="I13" s="201"/>
      <c r="J13" s="211"/>
      <c r="K13" s="201"/>
      <c r="L13" s="211"/>
      <c r="M13" s="201"/>
      <c r="N13" s="211"/>
      <c r="O13" s="201"/>
      <c r="P13" s="211"/>
      <c r="Q13" s="201"/>
      <c r="R13" s="211"/>
      <c r="S13" s="201"/>
      <c r="T13" s="211"/>
      <c r="U13" s="201"/>
      <c r="V13" s="211"/>
      <c r="W13" s="201"/>
      <c r="X13" s="211"/>
      <c r="Y13" s="201"/>
      <c r="Z13" s="211"/>
      <c r="AA13" s="201"/>
      <c r="AB13" s="211"/>
      <c r="AC13" s="201"/>
      <c r="AD13" s="211"/>
      <c r="AE13" s="201"/>
      <c r="AF13" s="211"/>
      <c r="AG13" s="201"/>
      <c r="AH13" s="211"/>
      <c r="AI13" s="201"/>
      <c r="AJ13" s="211"/>
      <c r="AK13" s="201"/>
      <c r="AL13" s="211"/>
      <c r="AM13" s="201"/>
      <c r="AN13" s="211"/>
      <c r="AO13" s="201"/>
      <c r="AP13" s="211"/>
      <c r="AQ13" s="201"/>
      <c r="AR13" s="211"/>
      <c r="AS13" s="201"/>
      <c r="AT13" s="211"/>
      <c r="AU13" s="201"/>
      <c r="AV13" s="211"/>
      <c r="AW13" s="201"/>
      <c r="AX13" s="211"/>
      <c r="AY13" s="201"/>
      <c r="AZ13" s="211"/>
      <c r="BA13" s="201"/>
      <c r="BB13" s="211"/>
      <c r="BC13" s="299"/>
      <c r="BD13" s="211"/>
      <c r="BE13" s="203"/>
    </row>
    <row r="14" spans="1:57" s="13" customFormat="1">
      <c r="A14" s="37"/>
      <c r="B14" s="209" t="str">
        <f>Parameters!Q13</f>
        <v>C16-C18</v>
      </c>
      <c r="C14" s="210"/>
      <c r="D14" s="543" t="str">
        <f>Parameters!S13</f>
        <v>Manufacture of wood, paper, printing and reproduction</v>
      </c>
      <c r="E14" s="544"/>
      <c r="F14" s="165"/>
      <c r="G14" s="212"/>
      <c r="H14" s="213"/>
      <c r="I14" s="212"/>
      <c r="J14" s="213"/>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212"/>
      <c r="AT14" s="213"/>
      <c r="AU14" s="212"/>
      <c r="AV14" s="213"/>
      <c r="AW14" s="212"/>
      <c r="AX14" s="213"/>
      <c r="AY14" s="212"/>
      <c r="AZ14" s="213"/>
      <c r="BA14" s="212"/>
      <c r="BB14" s="213"/>
      <c r="BC14" s="300"/>
      <c r="BD14" s="213"/>
      <c r="BE14" s="214"/>
    </row>
    <row r="15" spans="1:57"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156"/>
      <c r="G15" s="216"/>
      <c r="H15" s="206"/>
      <c r="I15" s="216"/>
      <c r="J15" s="206"/>
      <c r="K15" s="216"/>
      <c r="L15" s="206"/>
      <c r="M15" s="216"/>
      <c r="N15" s="206"/>
      <c r="O15" s="216"/>
      <c r="P15" s="206"/>
      <c r="Q15" s="216"/>
      <c r="R15" s="206"/>
      <c r="S15" s="216"/>
      <c r="T15" s="206"/>
      <c r="U15" s="216"/>
      <c r="V15" s="206"/>
      <c r="W15" s="216"/>
      <c r="X15" s="206"/>
      <c r="Y15" s="216"/>
      <c r="Z15" s="206"/>
      <c r="AA15" s="216"/>
      <c r="AB15" s="206"/>
      <c r="AC15" s="216"/>
      <c r="AD15" s="206"/>
      <c r="AE15" s="216"/>
      <c r="AF15" s="206"/>
      <c r="AG15" s="216"/>
      <c r="AH15" s="206"/>
      <c r="AI15" s="216"/>
      <c r="AJ15" s="206"/>
      <c r="AK15" s="216"/>
      <c r="AL15" s="206"/>
      <c r="AM15" s="216"/>
      <c r="AN15" s="206"/>
      <c r="AO15" s="216"/>
      <c r="AP15" s="206"/>
      <c r="AQ15" s="216"/>
      <c r="AR15" s="206"/>
      <c r="AS15" s="216"/>
      <c r="AT15" s="206"/>
      <c r="AU15" s="216"/>
      <c r="AV15" s="206"/>
      <c r="AW15" s="216"/>
      <c r="AX15" s="206"/>
      <c r="AY15" s="216"/>
      <c r="AZ15" s="206"/>
      <c r="BA15" s="216"/>
      <c r="BB15" s="206"/>
      <c r="BC15" s="301"/>
      <c r="BD15" s="206"/>
      <c r="BE15" s="217"/>
    </row>
    <row r="16" spans="1:57" s="14" customFormat="1" ht="12.75" customHeight="1">
      <c r="A16" s="35"/>
      <c r="B16" s="204" t="str">
        <f>Parameters!Q15</f>
        <v>C17</v>
      </c>
      <c r="C16" s="205"/>
      <c r="D16" s="548" t="str">
        <f>Parameters!S15</f>
        <v>Manufacture of paper and paper products</v>
      </c>
      <c r="E16" s="547"/>
      <c r="F16" s="156"/>
      <c r="G16" s="216"/>
      <c r="H16" s="206"/>
      <c r="I16" s="216"/>
      <c r="J16" s="206"/>
      <c r="K16" s="216"/>
      <c r="L16" s="206"/>
      <c r="M16" s="216"/>
      <c r="N16" s="206"/>
      <c r="O16" s="216"/>
      <c r="P16" s="206"/>
      <c r="Q16" s="216"/>
      <c r="R16" s="206"/>
      <c r="S16" s="216"/>
      <c r="T16" s="206"/>
      <c r="U16" s="216"/>
      <c r="V16" s="206"/>
      <c r="W16" s="216"/>
      <c r="X16" s="206"/>
      <c r="Y16" s="216"/>
      <c r="Z16" s="206"/>
      <c r="AA16" s="216"/>
      <c r="AB16" s="206"/>
      <c r="AC16" s="216"/>
      <c r="AD16" s="206"/>
      <c r="AE16" s="216"/>
      <c r="AF16" s="206"/>
      <c r="AG16" s="216"/>
      <c r="AH16" s="206"/>
      <c r="AI16" s="216"/>
      <c r="AJ16" s="206"/>
      <c r="AK16" s="216"/>
      <c r="AL16" s="206"/>
      <c r="AM16" s="216"/>
      <c r="AN16" s="206"/>
      <c r="AO16" s="216"/>
      <c r="AP16" s="206"/>
      <c r="AQ16" s="216"/>
      <c r="AR16" s="206"/>
      <c r="AS16" s="216"/>
      <c r="AT16" s="206"/>
      <c r="AU16" s="216"/>
      <c r="AV16" s="206"/>
      <c r="AW16" s="216"/>
      <c r="AX16" s="206"/>
      <c r="AY16" s="216"/>
      <c r="AZ16" s="206"/>
      <c r="BA16" s="216"/>
      <c r="BB16" s="206"/>
      <c r="BC16" s="301"/>
      <c r="BD16" s="206"/>
      <c r="BE16" s="217"/>
    </row>
    <row r="17" spans="1:57" s="14" customFormat="1" ht="12.75" customHeight="1">
      <c r="A17" s="35"/>
      <c r="B17" s="204" t="str">
        <f>Parameters!Q16</f>
        <v>C18</v>
      </c>
      <c r="C17" s="205"/>
      <c r="D17" s="548" t="str">
        <f>Parameters!S16</f>
        <v>Printing and reproduction of recorded media</v>
      </c>
      <c r="E17" s="547"/>
      <c r="F17" s="156"/>
      <c r="G17" s="216"/>
      <c r="H17" s="206"/>
      <c r="I17" s="216"/>
      <c r="J17" s="206"/>
      <c r="K17" s="216"/>
      <c r="L17" s="206"/>
      <c r="M17" s="216"/>
      <c r="N17" s="206"/>
      <c r="O17" s="216"/>
      <c r="P17" s="206"/>
      <c r="Q17" s="216"/>
      <c r="R17" s="206"/>
      <c r="S17" s="216"/>
      <c r="T17" s="206"/>
      <c r="U17" s="216"/>
      <c r="V17" s="206"/>
      <c r="W17" s="216"/>
      <c r="X17" s="206"/>
      <c r="Y17" s="216"/>
      <c r="Z17" s="206"/>
      <c r="AA17" s="216"/>
      <c r="AB17" s="206"/>
      <c r="AC17" s="216"/>
      <c r="AD17" s="206"/>
      <c r="AE17" s="216"/>
      <c r="AF17" s="206"/>
      <c r="AG17" s="216"/>
      <c r="AH17" s="206"/>
      <c r="AI17" s="216"/>
      <c r="AJ17" s="206"/>
      <c r="AK17" s="216"/>
      <c r="AL17" s="206"/>
      <c r="AM17" s="216"/>
      <c r="AN17" s="206"/>
      <c r="AO17" s="216"/>
      <c r="AP17" s="206"/>
      <c r="AQ17" s="216"/>
      <c r="AR17" s="206"/>
      <c r="AS17" s="216"/>
      <c r="AT17" s="206"/>
      <c r="AU17" s="216"/>
      <c r="AV17" s="206"/>
      <c r="AW17" s="216"/>
      <c r="AX17" s="206"/>
      <c r="AY17" s="216"/>
      <c r="AZ17" s="206"/>
      <c r="BA17" s="216"/>
      <c r="BB17" s="206"/>
      <c r="BC17" s="301"/>
      <c r="BD17" s="206"/>
      <c r="BE17" s="217"/>
    </row>
    <row r="18" spans="1:57" s="15" customFormat="1" ht="12.75" customHeight="1">
      <c r="A18" s="37"/>
      <c r="B18" s="209" t="str">
        <f>Parameters!Q17</f>
        <v>C19</v>
      </c>
      <c r="C18" s="210"/>
      <c r="D18" s="543" t="str">
        <f>Parameters!S17</f>
        <v>Manufacture of coke and refined petroleum products</v>
      </c>
      <c r="E18" s="549"/>
      <c r="F18" s="157"/>
      <c r="G18" s="216"/>
      <c r="H18" s="211"/>
      <c r="I18" s="216"/>
      <c r="J18" s="211"/>
      <c r="K18" s="216"/>
      <c r="L18" s="211"/>
      <c r="M18" s="216"/>
      <c r="N18" s="211"/>
      <c r="O18" s="216"/>
      <c r="P18" s="211"/>
      <c r="Q18" s="216"/>
      <c r="R18" s="211"/>
      <c r="S18" s="216"/>
      <c r="T18" s="211"/>
      <c r="U18" s="216"/>
      <c r="V18" s="211"/>
      <c r="W18" s="216"/>
      <c r="X18" s="211"/>
      <c r="Y18" s="216"/>
      <c r="Z18" s="211"/>
      <c r="AA18" s="216"/>
      <c r="AB18" s="211"/>
      <c r="AC18" s="216"/>
      <c r="AD18" s="211"/>
      <c r="AE18" s="216"/>
      <c r="AF18" s="211"/>
      <c r="AG18" s="216"/>
      <c r="AH18" s="211"/>
      <c r="AI18" s="216"/>
      <c r="AJ18" s="211"/>
      <c r="AK18" s="216"/>
      <c r="AL18" s="211"/>
      <c r="AM18" s="216"/>
      <c r="AN18" s="211"/>
      <c r="AO18" s="216"/>
      <c r="AP18" s="211"/>
      <c r="AQ18" s="216"/>
      <c r="AR18" s="211"/>
      <c r="AS18" s="216"/>
      <c r="AT18" s="211"/>
      <c r="AU18" s="216"/>
      <c r="AV18" s="211"/>
      <c r="AW18" s="216"/>
      <c r="AX18" s="211"/>
      <c r="AY18" s="216"/>
      <c r="AZ18" s="211"/>
      <c r="BA18" s="216"/>
      <c r="BB18" s="211"/>
      <c r="BC18" s="301"/>
      <c r="BD18" s="211"/>
      <c r="BE18" s="217"/>
    </row>
    <row r="19" spans="1:57" s="14" customFormat="1" ht="12.75" customHeight="1">
      <c r="A19" s="37"/>
      <c r="B19" s="209" t="str">
        <f>Parameters!Q18</f>
        <v>C20</v>
      </c>
      <c r="C19" s="210"/>
      <c r="D19" s="543" t="str">
        <f>Parameters!S18</f>
        <v>Manufacture of chemicals and chemical products</v>
      </c>
      <c r="E19" s="549"/>
      <c r="F19" s="157"/>
      <c r="G19" s="216"/>
      <c r="H19" s="211"/>
      <c r="I19" s="216"/>
      <c r="J19" s="211"/>
      <c r="K19" s="216"/>
      <c r="L19" s="211"/>
      <c r="M19" s="216"/>
      <c r="N19" s="211"/>
      <c r="O19" s="216"/>
      <c r="P19" s="211"/>
      <c r="Q19" s="216"/>
      <c r="R19" s="211"/>
      <c r="S19" s="216"/>
      <c r="T19" s="211"/>
      <c r="U19" s="216"/>
      <c r="V19" s="211"/>
      <c r="W19" s="216"/>
      <c r="X19" s="211"/>
      <c r="Y19" s="216"/>
      <c r="Z19" s="211"/>
      <c r="AA19" s="216"/>
      <c r="AB19" s="211"/>
      <c r="AC19" s="216"/>
      <c r="AD19" s="211"/>
      <c r="AE19" s="216"/>
      <c r="AF19" s="211"/>
      <c r="AG19" s="216"/>
      <c r="AH19" s="211"/>
      <c r="AI19" s="216"/>
      <c r="AJ19" s="211"/>
      <c r="AK19" s="216"/>
      <c r="AL19" s="211"/>
      <c r="AM19" s="216"/>
      <c r="AN19" s="211"/>
      <c r="AO19" s="216"/>
      <c r="AP19" s="211"/>
      <c r="AQ19" s="216"/>
      <c r="AR19" s="211"/>
      <c r="AS19" s="216"/>
      <c r="AT19" s="211"/>
      <c r="AU19" s="216"/>
      <c r="AV19" s="211"/>
      <c r="AW19" s="216"/>
      <c r="AX19" s="211"/>
      <c r="AY19" s="216"/>
      <c r="AZ19" s="211"/>
      <c r="BA19" s="216"/>
      <c r="BB19" s="211"/>
      <c r="BC19" s="301"/>
      <c r="BD19" s="211"/>
      <c r="BE19" s="217"/>
    </row>
    <row r="20" spans="1:57" s="14" customFormat="1" ht="12.75" customHeight="1">
      <c r="A20" s="37"/>
      <c r="B20" s="209" t="str">
        <f>Parameters!Q19</f>
        <v>C21</v>
      </c>
      <c r="C20" s="210"/>
      <c r="D20" s="543" t="str">
        <f>Parameters!S19</f>
        <v>Manufacture of basic pharmaceutical products and pharmaceutical preparations</v>
      </c>
      <c r="E20" s="549"/>
      <c r="F20" s="157"/>
      <c r="G20" s="216"/>
      <c r="H20" s="211"/>
      <c r="I20" s="216"/>
      <c r="J20" s="211"/>
      <c r="K20" s="216"/>
      <c r="L20" s="211"/>
      <c r="M20" s="216"/>
      <c r="N20" s="211"/>
      <c r="O20" s="216"/>
      <c r="P20" s="211"/>
      <c r="Q20" s="216"/>
      <c r="R20" s="211"/>
      <c r="S20" s="216"/>
      <c r="T20" s="211"/>
      <c r="U20" s="216"/>
      <c r="V20" s="211"/>
      <c r="W20" s="216"/>
      <c r="X20" s="211"/>
      <c r="Y20" s="216"/>
      <c r="Z20" s="211"/>
      <c r="AA20" s="216"/>
      <c r="AB20" s="211"/>
      <c r="AC20" s="216"/>
      <c r="AD20" s="211"/>
      <c r="AE20" s="216"/>
      <c r="AF20" s="211"/>
      <c r="AG20" s="216"/>
      <c r="AH20" s="211"/>
      <c r="AI20" s="216"/>
      <c r="AJ20" s="211"/>
      <c r="AK20" s="216"/>
      <c r="AL20" s="211"/>
      <c r="AM20" s="216"/>
      <c r="AN20" s="211"/>
      <c r="AO20" s="216"/>
      <c r="AP20" s="211"/>
      <c r="AQ20" s="216"/>
      <c r="AR20" s="211"/>
      <c r="AS20" s="216"/>
      <c r="AT20" s="211"/>
      <c r="AU20" s="216"/>
      <c r="AV20" s="211"/>
      <c r="AW20" s="216"/>
      <c r="AX20" s="211"/>
      <c r="AY20" s="216"/>
      <c r="AZ20" s="211"/>
      <c r="BA20" s="216"/>
      <c r="BB20" s="211"/>
      <c r="BC20" s="301"/>
      <c r="BD20" s="211"/>
      <c r="BE20" s="217"/>
    </row>
    <row r="21" spans="1:57" s="14" customFormat="1" ht="12.75" customHeight="1">
      <c r="A21" s="37"/>
      <c r="B21" s="209" t="str">
        <f>Parameters!Q20</f>
        <v>C22_C23</v>
      </c>
      <c r="C21" s="210"/>
      <c r="D21" s="543" t="str">
        <f>Parameters!S20</f>
        <v>Manufacture of rubber and plastic products and other non-metallic mineral products</v>
      </c>
      <c r="E21" s="544"/>
      <c r="F21" s="165"/>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212"/>
      <c r="AT21" s="213"/>
      <c r="AU21" s="212"/>
      <c r="AV21" s="213"/>
      <c r="AW21" s="212"/>
      <c r="AX21" s="213"/>
      <c r="AY21" s="212"/>
      <c r="AZ21" s="213"/>
      <c r="BA21" s="212"/>
      <c r="BB21" s="213"/>
      <c r="BC21" s="300"/>
      <c r="BD21" s="213"/>
      <c r="BE21" s="214"/>
    </row>
    <row r="22" spans="1:57" s="15" customFormat="1" ht="12.75" customHeight="1">
      <c r="A22" s="35"/>
      <c r="B22" s="204" t="str">
        <f>Parameters!Q21</f>
        <v>C22</v>
      </c>
      <c r="C22" s="218"/>
      <c r="D22" s="545" t="str">
        <f>Parameters!S21</f>
        <v>Manufacture of rubber and plastic products</v>
      </c>
      <c r="E22" s="546"/>
      <c r="F22" s="156"/>
      <c r="G22" s="216"/>
      <c r="H22" s="29"/>
      <c r="I22" s="216"/>
      <c r="J22" s="29"/>
      <c r="K22" s="216"/>
      <c r="L22" s="29"/>
      <c r="M22" s="216"/>
      <c r="N22" s="29"/>
      <c r="O22" s="216"/>
      <c r="P22" s="29"/>
      <c r="Q22" s="216"/>
      <c r="R22" s="29"/>
      <c r="S22" s="216"/>
      <c r="T22" s="29"/>
      <c r="U22" s="216"/>
      <c r="V22" s="29"/>
      <c r="W22" s="216"/>
      <c r="X22" s="29"/>
      <c r="Y22" s="216"/>
      <c r="Z22" s="29"/>
      <c r="AA22" s="216"/>
      <c r="AB22" s="29"/>
      <c r="AC22" s="216"/>
      <c r="AD22" s="29"/>
      <c r="AE22" s="216"/>
      <c r="AF22" s="29"/>
      <c r="AG22" s="216"/>
      <c r="AH22" s="29"/>
      <c r="AI22" s="216"/>
      <c r="AJ22" s="29"/>
      <c r="AK22" s="216"/>
      <c r="AL22" s="29"/>
      <c r="AM22" s="216"/>
      <c r="AN22" s="29"/>
      <c r="AO22" s="216"/>
      <c r="AP22" s="29"/>
      <c r="AQ22" s="216"/>
      <c r="AR22" s="29"/>
      <c r="AS22" s="216"/>
      <c r="AT22" s="29"/>
      <c r="AU22" s="216"/>
      <c r="AV22" s="206"/>
      <c r="AW22" s="216"/>
      <c r="AX22" s="206"/>
      <c r="AY22" s="216"/>
      <c r="AZ22" s="206"/>
      <c r="BA22" s="216"/>
      <c r="BB22" s="206"/>
      <c r="BC22" s="301"/>
      <c r="BD22" s="206"/>
      <c r="BE22" s="217"/>
    </row>
    <row r="23" spans="1:57" s="15" customFormat="1" ht="12.75" customHeight="1">
      <c r="A23" s="35"/>
      <c r="B23" s="204" t="str">
        <f>Parameters!Q22</f>
        <v>C23</v>
      </c>
      <c r="C23" s="218"/>
      <c r="D23" s="545" t="str">
        <f>Parameters!S22</f>
        <v>Manufacture of other non-metallic mineral products</v>
      </c>
      <c r="E23" s="547"/>
      <c r="F23" s="156"/>
      <c r="G23" s="216"/>
      <c r="H23" s="29"/>
      <c r="I23" s="216"/>
      <c r="J23" s="29"/>
      <c r="K23" s="216"/>
      <c r="L23" s="29"/>
      <c r="M23" s="216"/>
      <c r="N23" s="29"/>
      <c r="O23" s="216"/>
      <c r="P23" s="29"/>
      <c r="Q23" s="216"/>
      <c r="R23" s="29"/>
      <c r="S23" s="216"/>
      <c r="T23" s="29"/>
      <c r="U23" s="216"/>
      <c r="V23" s="29"/>
      <c r="W23" s="216"/>
      <c r="X23" s="29"/>
      <c r="Y23" s="216"/>
      <c r="Z23" s="29"/>
      <c r="AA23" s="216"/>
      <c r="AB23" s="29"/>
      <c r="AC23" s="216"/>
      <c r="AD23" s="29"/>
      <c r="AE23" s="216"/>
      <c r="AF23" s="29"/>
      <c r="AG23" s="216"/>
      <c r="AH23" s="29"/>
      <c r="AI23" s="216"/>
      <c r="AJ23" s="29"/>
      <c r="AK23" s="216"/>
      <c r="AL23" s="29"/>
      <c r="AM23" s="216"/>
      <c r="AN23" s="29"/>
      <c r="AO23" s="216"/>
      <c r="AP23" s="29"/>
      <c r="AQ23" s="216"/>
      <c r="AR23" s="29"/>
      <c r="AS23" s="216"/>
      <c r="AT23" s="29"/>
      <c r="AU23" s="216"/>
      <c r="AV23" s="206"/>
      <c r="AW23" s="216"/>
      <c r="AX23" s="206"/>
      <c r="AY23" s="216"/>
      <c r="AZ23" s="206"/>
      <c r="BA23" s="216"/>
      <c r="BB23" s="206"/>
      <c r="BC23" s="301"/>
      <c r="BD23" s="206"/>
      <c r="BE23" s="217"/>
    </row>
    <row r="24" spans="1:57" s="15" customFormat="1" ht="24.75" customHeight="1">
      <c r="A24" s="37"/>
      <c r="B24" s="209" t="str">
        <f>Parameters!Q23</f>
        <v>C24_C25</v>
      </c>
      <c r="C24" s="210"/>
      <c r="D24" s="543" t="str">
        <f>Parameters!S23</f>
        <v>Manufacture of basic metals and fabricated metal products, except machinery and equipment</v>
      </c>
      <c r="E24" s="544"/>
      <c r="F24" s="165"/>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212"/>
      <c r="AT24" s="213"/>
      <c r="AU24" s="212"/>
      <c r="AV24" s="213"/>
      <c r="AW24" s="212"/>
      <c r="AX24" s="213"/>
      <c r="AY24" s="212"/>
      <c r="AZ24" s="213"/>
      <c r="BA24" s="212"/>
      <c r="BB24" s="213"/>
      <c r="BC24" s="300"/>
      <c r="BD24" s="213"/>
      <c r="BE24" s="214"/>
    </row>
    <row r="25" spans="1:57" s="15" customFormat="1" ht="12.75" customHeight="1">
      <c r="A25" s="35"/>
      <c r="B25" s="204" t="str">
        <f>Parameters!Q24</f>
        <v>C24</v>
      </c>
      <c r="C25" s="218"/>
      <c r="D25" s="545" t="str">
        <f>Parameters!S24</f>
        <v>Manufacture of basic metals</v>
      </c>
      <c r="E25" s="546"/>
      <c r="F25" s="156"/>
      <c r="G25" s="216"/>
      <c r="H25" s="29"/>
      <c r="I25" s="216"/>
      <c r="J25" s="29"/>
      <c r="K25" s="216"/>
      <c r="L25" s="29"/>
      <c r="M25" s="216"/>
      <c r="N25" s="29"/>
      <c r="O25" s="216"/>
      <c r="P25" s="29"/>
      <c r="Q25" s="216"/>
      <c r="R25" s="29"/>
      <c r="S25" s="216"/>
      <c r="T25" s="29"/>
      <c r="U25" s="216"/>
      <c r="V25" s="29"/>
      <c r="W25" s="216"/>
      <c r="X25" s="29"/>
      <c r="Y25" s="216"/>
      <c r="Z25" s="29"/>
      <c r="AA25" s="216"/>
      <c r="AB25" s="29"/>
      <c r="AC25" s="216"/>
      <c r="AD25" s="29"/>
      <c r="AE25" s="216"/>
      <c r="AF25" s="29"/>
      <c r="AG25" s="216"/>
      <c r="AH25" s="29"/>
      <c r="AI25" s="216"/>
      <c r="AJ25" s="29"/>
      <c r="AK25" s="216"/>
      <c r="AL25" s="29"/>
      <c r="AM25" s="216"/>
      <c r="AN25" s="29"/>
      <c r="AO25" s="216"/>
      <c r="AP25" s="29"/>
      <c r="AQ25" s="216"/>
      <c r="AR25" s="29"/>
      <c r="AS25" s="216"/>
      <c r="AT25" s="29"/>
      <c r="AU25" s="216"/>
      <c r="AV25" s="206"/>
      <c r="AW25" s="216"/>
      <c r="AX25" s="206"/>
      <c r="AY25" s="216"/>
      <c r="AZ25" s="206"/>
      <c r="BA25" s="216"/>
      <c r="BB25" s="206"/>
      <c r="BC25" s="301"/>
      <c r="BD25" s="206"/>
      <c r="BE25" s="217"/>
    </row>
    <row r="26" spans="1:57" s="14" customFormat="1" ht="12.75" customHeight="1">
      <c r="A26" s="35"/>
      <c r="B26" s="204" t="str">
        <f>Parameters!Q25</f>
        <v>C25</v>
      </c>
      <c r="C26" s="205"/>
      <c r="D26" s="548" t="str">
        <f>Parameters!S25</f>
        <v>Manufacture of fabricated metal products, except machinery and equipment</v>
      </c>
      <c r="E26" s="547"/>
      <c r="F26" s="156"/>
      <c r="G26" s="216"/>
      <c r="H26" s="206"/>
      <c r="I26" s="216"/>
      <c r="J26" s="206"/>
      <c r="K26" s="216"/>
      <c r="L26" s="206"/>
      <c r="M26" s="216"/>
      <c r="N26" s="206"/>
      <c r="O26" s="216"/>
      <c r="P26" s="206"/>
      <c r="Q26" s="216"/>
      <c r="R26" s="206"/>
      <c r="S26" s="216"/>
      <c r="T26" s="206"/>
      <c r="U26" s="216"/>
      <c r="V26" s="206"/>
      <c r="W26" s="216"/>
      <c r="X26" s="206"/>
      <c r="Y26" s="216"/>
      <c r="Z26" s="206"/>
      <c r="AA26" s="216"/>
      <c r="AB26" s="206"/>
      <c r="AC26" s="216"/>
      <c r="AD26" s="206"/>
      <c r="AE26" s="216"/>
      <c r="AF26" s="206"/>
      <c r="AG26" s="216"/>
      <c r="AH26" s="206"/>
      <c r="AI26" s="216"/>
      <c r="AJ26" s="206"/>
      <c r="AK26" s="216"/>
      <c r="AL26" s="206"/>
      <c r="AM26" s="216"/>
      <c r="AN26" s="206"/>
      <c r="AO26" s="216"/>
      <c r="AP26" s="206"/>
      <c r="AQ26" s="216"/>
      <c r="AR26" s="206"/>
      <c r="AS26" s="216"/>
      <c r="AT26" s="206"/>
      <c r="AU26" s="216"/>
      <c r="AV26" s="206"/>
      <c r="AW26" s="216"/>
      <c r="AX26" s="206"/>
      <c r="AY26" s="216"/>
      <c r="AZ26" s="206"/>
      <c r="BA26" s="216"/>
      <c r="BB26" s="206"/>
      <c r="BC26" s="301"/>
      <c r="BD26" s="206"/>
      <c r="BE26" s="217"/>
    </row>
    <row r="27" spans="1:57" s="14" customFormat="1" ht="12.75" customHeight="1">
      <c r="A27" s="37"/>
      <c r="B27" s="209" t="str">
        <f>Parameters!Q26</f>
        <v>C26</v>
      </c>
      <c r="C27" s="210"/>
      <c r="D27" s="543" t="str">
        <f>Parameters!S26</f>
        <v>Manufacture of computer, electronic and optical products</v>
      </c>
      <c r="E27" s="549"/>
      <c r="F27" s="157"/>
      <c r="G27" s="216"/>
      <c r="H27" s="211"/>
      <c r="I27" s="216"/>
      <c r="J27" s="211"/>
      <c r="K27" s="216"/>
      <c r="L27" s="211"/>
      <c r="M27" s="216"/>
      <c r="N27" s="211"/>
      <c r="O27" s="216"/>
      <c r="P27" s="211"/>
      <c r="Q27" s="216"/>
      <c r="R27" s="211"/>
      <c r="S27" s="216"/>
      <c r="T27" s="211"/>
      <c r="U27" s="216"/>
      <c r="V27" s="211"/>
      <c r="W27" s="216"/>
      <c r="X27" s="211"/>
      <c r="Y27" s="216"/>
      <c r="Z27" s="211"/>
      <c r="AA27" s="216"/>
      <c r="AB27" s="211"/>
      <c r="AC27" s="216"/>
      <c r="AD27" s="211"/>
      <c r="AE27" s="216"/>
      <c r="AF27" s="211"/>
      <c r="AG27" s="216"/>
      <c r="AH27" s="211"/>
      <c r="AI27" s="216"/>
      <c r="AJ27" s="211"/>
      <c r="AK27" s="216"/>
      <c r="AL27" s="211"/>
      <c r="AM27" s="216"/>
      <c r="AN27" s="211"/>
      <c r="AO27" s="216"/>
      <c r="AP27" s="211"/>
      <c r="AQ27" s="216"/>
      <c r="AR27" s="211"/>
      <c r="AS27" s="216"/>
      <c r="AT27" s="211"/>
      <c r="AU27" s="216"/>
      <c r="AV27" s="211"/>
      <c r="AW27" s="216"/>
      <c r="AX27" s="211"/>
      <c r="AY27" s="216"/>
      <c r="AZ27" s="211"/>
      <c r="BA27" s="216"/>
      <c r="BB27" s="211"/>
      <c r="BC27" s="301"/>
      <c r="BD27" s="211"/>
      <c r="BE27" s="217"/>
    </row>
    <row r="28" spans="1:57" s="15" customFormat="1" ht="12.75" customHeight="1">
      <c r="A28" s="37"/>
      <c r="B28" s="209" t="str">
        <f>Parameters!Q27</f>
        <v>C27</v>
      </c>
      <c r="C28" s="210"/>
      <c r="D28" s="543" t="str">
        <f>Parameters!S27</f>
        <v>Manufacture of electrical equipment</v>
      </c>
      <c r="E28" s="549"/>
      <c r="F28" s="157"/>
      <c r="G28" s="216"/>
      <c r="H28" s="211"/>
      <c r="I28" s="216"/>
      <c r="J28" s="211"/>
      <c r="K28" s="216"/>
      <c r="L28" s="211"/>
      <c r="M28" s="216"/>
      <c r="N28" s="211"/>
      <c r="O28" s="216"/>
      <c r="P28" s="211"/>
      <c r="Q28" s="216"/>
      <c r="R28" s="211"/>
      <c r="S28" s="216"/>
      <c r="T28" s="211"/>
      <c r="U28" s="216"/>
      <c r="V28" s="211"/>
      <c r="W28" s="216"/>
      <c r="X28" s="211"/>
      <c r="Y28" s="216"/>
      <c r="Z28" s="211"/>
      <c r="AA28" s="216"/>
      <c r="AB28" s="211"/>
      <c r="AC28" s="216"/>
      <c r="AD28" s="211"/>
      <c r="AE28" s="216"/>
      <c r="AF28" s="211"/>
      <c r="AG28" s="216"/>
      <c r="AH28" s="211"/>
      <c r="AI28" s="216"/>
      <c r="AJ28" s="211"/>
      <c r="AK28" s="216"/>
      <c r="AL28" s="211"/>
      <c r="AM28" s="216"/>
      <c r="AN28" s="211"/>
      <c r="AO28" s="216"/>
      <c r="AP28" s="211"/>
      <c r="AQ28" s="216"/>
      <c r="AR28" s="211"/>
      <c r="AS28" s="216"/>
      <c r="AT28" s="211"/>
      <c r="AU28" s="216"/>
      <c r="AV28" s="211"/>
      <c r="AW28" s="216"/>
      <c r="AX28" s="211"/>
      <c r="AY28" s="216"/>
      <c r="AZ28" s="211"/>
      <c r="BA28" s="216"/>
      <c r="BB28" s="211"/>
      <c r="BC28" s="301"/>
      <c r="BD28" s="211"/>
      <c r="BE28" s="217"/>
    </row>
    <row r="29" spans="1:57" s="15" customFormat="1" ht="12.75" customHeight="1">
      <c r="A29" s="37"/>
      <c r="B29" s="209" t="str">
        <f>Parameters!Q28</f>
        <v>C28</v>
      </c>
      <c r="C29" s="210"/>
      <c r="D29" s="543" t="str">
        <f>Parameters!S28</f>
        <v>Manufacture of machinery and equipment n.e.c.</v>
      </c>
      <c r="E29" s="549"/>
      <c r="F29" s="157"/>
      <c r="G29" s="216"/>
      <c r="H29" s="211"/>
      <c r="I29" s="216"/>
      <c r="J29" s="211"/>
      <c r="K29" s="216"/>
      <c r="L29" s="211"/>
      <c r="M29" s="216"/>
      <c r="N29" s="211"/>
      <c r="O29" s="216"/>
      <c r="P29" s="211"/>
      <c r="Q29" s="216"/>
      <c r="R29" s="211"/>
      <c r="S29" s="216"/>
      <c r="T29" s="211"/>
      <c r="U29" s="216"/>
      <c r="V29" s="211"/>
      <c r="W29" s="216"/>
      <c r="X29" s="211"/>
      <c r="Y29" s="216"/>
      <c r="Z29" s="211"/>
      <c r="AA29" s="216"/>
      <c r="AB29" s="211"/>
      <c r="AC29" s="216"/>
      <c r="AD29" s="211"/>
      <c r="AE29" s="216"/>
      <c r="AF29" s="211"/>
      <c r="AG29" s="216"/>
      <c r="AH29" s="211"/>
      <c r="AI29" s="216"/>
      <c r="AJ29" s="211"/>
      <c r="AK29" s="216"/>
      <c r="AL29" s="211"/>
      <c r="AM29" s="216"/>
      <c r="AN29" s="211"/>
      <c r="AO29" s="216"/>
      <c r="AP29" s="211"/>
      <c r="AQ29" s="216"/>
      <c r="AR29" s="211"/>
      <c r="AS29" s="216"/>
      <c r="AT29" s="211"/>
      <c r="AU29" s="216"/>
      <c r="AV29" s="211"/>
      <c r="AW29" s="216"/>
      <c r="AX29" s="211"/>
      <c r="AY29" s="216"/>
      <c r="AZ29" s="211"/>
      <c r="BA29" s="216"/>
      <c r="BB29" s="211"/>
      <c r="BC29" s="301"/>
      <c r="BD29" s="211"/>
      <c r="BE29" s="217"/>
    </row>
    <row r="30" spans="1:57" s="15" customFormat="1" ht="12.75" customHeight="1">
      <c r="A30" s="37"/>
      <c r="B30" s="209" t="str">
        <f>Parameters!Q29</f>
        <v>C29_C30</v>
      </c>
      <c r="C30" s="210"/>
      <c r="D30" s="543" t="str">
        <f>Parameters!S29</f>
        <v>Manufacture of motor vehicles, trailers, semi-trailers and of other transport equipment</v>
      </c>
      <c r="E30" s="544"/>
      <c r="F30" s="165"/>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212"/>
      <c r="AT30" s="213"/>
      <c r="AU30" s="212"/>
      <c r="AV30" s="213"/>
      <c r="AW30" s="212"/>
      <c r="AX30" s="213"/>
      <c r="AY30" s="212"/>
      <c r="AZ30" s="213"/>
      <c r="BA30" s="212"/>
      <c r="BB30" s="213"/>
      <c r="BC30" s="300"/>
      <c r="BD30" s="213"/>
      <c r="BE30" s="214"/>
    </row>
    <row r="31" spans="1:57" s="15" customFormat="1" ht="12.75" customHeight="1">
      <c r="A31" s="35"/>
      <c r="B31" s="204" t="str">
        <f>Parameters!Q30</f>
        <v>C29</v>
      </c>
      <c r="C31" s="205"/>
      <c r="D31" s="545" t="str">
        <f>Parameters!S30</f>
        <v>Manufacture of motor vehicles, trailers and semi-trailers</v>
      </c>
      <c r="E31" s="546"/>
      <c r="F31" s="156"/>
      <c r="G31" s="216"/>
      <c r="H31" s="206"/>
      <c r="I31" s="216"/>
      <c r="J31" s="206"/>
      <c r="K31" s="216"/>
      <c r="L31" s="206"/>
      <c r="M31" s="216"/>
      <c r="N31" s="206"/>
      <c r="O31" s="216"/>
      <c r="P31" s="206"/>
      <c r="Q31" s="216"/>
      <c r="R31" s="206"/>
      <c r="S31" s="216"/>
      <c r="T31" s="206"/>
      <c r="U31" s="216"/>
      <c r="V31" s="206"/>
      <c r="W31" s="216"/>
      <c r="X31" s="206"/>
      <c r="Y31" s="216"/>
      <c r="Z31" s="206"/>
      <c r="AA31" s="216"/>
      <c r="AB31" s="206"/>
      <c r="AC31" s="216"/>
      <c r="AD31" s="206"/>
      <c r="AE31" s="216"/>
      <c r="AF31" s="206"/>
      <c r="AG31" s="216"/>
      <c r="AH31" s="206"/>
      <c r="AI31" s="216"/>
      <c r="AJ31" s="206"/>
      <c r="AK31" s="216"/>
      <c r="AL31" s="206"/>
      <c r="AM31" s="216"/>
      <c r="AN31" s="206"/>
      <c r="AO31" s="216"/>
      <c r="AP31" s="206"/>
      <c r="AQ31" s="216"/>
      <c r="AR31" s="206"/>
      <c r="AS31" s="216"/>
      <c r="AT31" s="206"/>
      <c r="AU31" s="216"/>
      <c r="AV31" s="206"/>
      <c r="AW31" s="216"/>
      <c r="AX31" s="206"/>
      <c r="AY31" s="216"/>
      <c r="AZ31" s="206"/>
      <c r="BA31" s="216"/>
      <c r="BB31" s="206"/>
      <c r="BC31" s="301"/>
      <c r="BD31" s="206"/>
      <c r="BE31" s="217"/>
    </row>
    <row r="32" spans="1:57" s="15" customFormat="1" ht="12.75" customHeight="1">
      <c r="A32" s="35"/>
      <c r="B32" s="204" t="str">
        <f>Parameters!Q31</f>
        <v>C30</v>
      </c>
      <c r="C32" s="205"/>
      <c r="D32" s="545" t="str">
        <f>Parameters!S31</f>
        <v>Manufacture of other transport equipment</v>
      </c>
      <c r="E32" s="546"/>
      <c r="F32" s="156"/>
      <c r="G32" s="216"/>
      <c r="H32" s="206"/>
      <c r="I32" s="216"/>
      <c r="J32" s="206"/>
      <c r="K32" s="216"/>
      <c r="L32" s="206"/>
      <c r="M32" s="216"/>
      <c r="N32" s="206"/>
      <c r="O32" s="216"/>
      <c r="P32" s="206"/>
      <c r="Q32" s="216"/>
      <c r="R32" s="206"/>
      <c r="S32" s="216"/>
      <c r="T32" s="206"/>
      <c r="U32" s="216"/>
      <c r="V32" s="206"/>
      <c r="W32" s="216"/>
      <c r="X32" s="206"/>
      <c r="Y32" s="216"/>
      <c r="Z32" s="206"/>
      <c r="AA32" s="216"/>
      <c r="AB32" s="206"/>
      <c r="AC32" s="216"/>
      <c r="AD32" s="206"/>
      <c r="AE32" s="216"/>
      <c r="AF32" s="206"/>
      <c r="AG32" s="216"/>
      <c r="AH32" s="206"/>
      <c r="AI32" s="216"/>
      <c r="AJ32" s="206"/>
      <c r="AK32" s="216"/>
      <c r="AL32" s="206"/>
      <c r="AM32" s="216"/>
      <c r="AN32" s="206"/>
      <c r="AO32" s="216"/>
      <c r="AP32" s="206"/>
      <c r="AQ32" s="216"/>
      <c r="AR32" s="206"/>
      <c r="AS32" s="216"/>
      <c r="AT32" s="206"/>
      <c r="AU32" s="216"/>
      <c r="AV32" s="206"/>
      <c r="AW32" s="216"/>
      <c r="AX32" s="206"/>
      <c r="AY32" s="216"/>
      <c r="AZ32" s="206"/>
      <c r="BA32" s="216"/>
      <c r="BB32" s="206"/>
      <c r="BC32" s="301"/>
      <c r="BD32" s="206"/>
      <c r="BE32" s="217"/>
    </row>
    <row r="33" spans="1:57" s="15" customFormat="1" ht="25.5" customHeight="1">
      <c r="A33" s="37"/>
      <c r="B33" s="209" t="str">
        <f>Parameters!Q32</f>
        <v>C31-C33</v>
      </c>
      <c r="C33" s="210"/>
      <c r="D33" s="543" t="str">
        <f>Parameters!S32</f>
        <v>Manufacture of furniture; jewellery, musical instruments, toys; repair and installation of machinery and equipment</v>
      </c>
      <c r="E33" s="544"/>
      <c r="F33" s="165"/>
      <c r="G33" s="212"/>
      <c r="H33" s="213"/>
      <c r="I33" s="212"/>
      <c r="J33" s="213"/>
      <c r="K33" s="212"/>
      <c r="L33" s="213"/>
      <c r="M33" s="212"/>
      <c r="N33" s="213"/>
      <c r="O33" s="212"/>
      <c r="P33" s="213"/>
      <c r="Q33" s="212"/>
      <c r="R33" s="213"/>
      <c r="S33" s="212"/>
      <c r="T33" s="213"/>
      <c r="U33" s="212"/>
      <c r="V33" s="213"/>
      <c r="W33" s="212"/>
      <c r="X33" s="213"/>
      <c r="Y33" s="212"/>
      <c r="Z33" s="213"/>
      <c r="AA33" s="212"/>
      <c r="AB33" s="213"/>
      <c r="AC33" s="212"/>
      <c r="AD33" s="213"/>
      <c r="AE33" s="212"/>
      <c r="AF33" s="213"/>
      <c r="AG33" s="212"/>
      <c r="AH33" s="213"/>
      <c r="AI33" s="212"/>
      <c r="AJ33" s="213"/>
      <c r="AK33" s="212"/>
      <c r="AL33" s="213"/>
      <c r="AM33" s="212"/>
      <c r="AN33" s="213"/>
      <c r="AO33" s="212"/>
      <c r="AP33" s="213"/>
      <c r="AQ33" s="212"/>
      <c r="AR33" s="213"/>
      <c r="AS33" s="212"/>
      <c r="AT33" s="213"/>
      <c r="AU33" s="212"/>
      <c r="AV33" s="213"/>
      <c r="AW33" s="212"/>
      <c r="AX33" s="213"/>
      <c r="AY33" s="212"/>
      <c r="AZ33" s="213"/>
      <c r="BA33" s="212"/>
      <c r="BB33" s="213"/>
      <c r="BC33" s="300"/>
      <c r="BD33" s="213"/>
      <c r="BE33" s="214"/>
    </row>
    <row r="34" spans="1:57" s="15" customFormat="1" ht="12.75" customHeight="1">
      <c r="A34" s="35"/>
      <c r="B34" s="204" t="str">
        <f>Parameters!Q33</f>
        <v>C31_C32</v>
      </c>
      <c r="C34" s="205"/>
      <c r="D34" s="545" t="str">
        <f>Parameters!S33</f>
        <v>Manufacture of furniture; other manufacturing</v>
      </c>
      <c r="E34" s="546"/>
      <c r="F34" s="156"/>
      <c r="G34" s="216"/>
      <c r="H34" s="206"/>
      <c r="I34" s="216"/>
      <c r="J34" s="206"/>
      <c r="K34" s="216"/>
      <c r="L34" s="206"/>
      <c r="M34" s="216"/>
      <c r="N34" s="206"/>
      <c r="O34" s="216"/>
      <c r="P34" s="206"/>
      <c r="Q34" s="216"/>
      <c r="R34" s="206"/>
      <c r="S34" s="216"/>
      <c r="T34" s="206"/>
      <c r="U34" s="216"/>
      <c r="V34" s="206"/>
      <c r="W34" s="216"/>
      <c r="X34" s="206"/>
      <c r="Y34" s="216"/>
      <c r="Z34" s="206"/>
      <c r="AA34" s="216"/>
      <c r="AB34" s="206"/>
      <c r="AC34" s="216"/>
      <c r="AD34" s="206"/>
      <c r="AE34" s="216"/>
      <c r="AF34" s="206"/>
      <c r="AG34" s="216"/>
      <c r="AH34" s="206"/>
      <c r="AI34" s="216"/>
      <c r="AJ34" s="206"/>
      <c r="AK34" s="216"/>
      <c r="AL34" s="206"/>
      <c r="AM34" s="216"/>
      <c r="AN34" s="206"/>
      <c r="AO34" s="216"/>
      <c r="AP34" s="206"/>
      <c r="AQ34" s="216"/>
      <c r="AR34" s="206"/>
      <c r="AS34" s="216"/>
      <c r="AT34" s="206"/>
      <c r="AU34" s="216"/>
      <c r="AV34" s="206"/>
      <c r="AW34" s="216"/>
      <c r="AX34" s="206"/>
      <c r="AY34" s="216"/>
      <c r="AZ34" s="206"/>
      <c r="BA34" s="216"/>
      <c r="BB34" s="206"/>
      <c r="BC34" s="301"/>
      <c r="BD34" s="206"/>
      <c r="BE34" s="217"/>
    </row>
    <row r="35" spans="1:57" s="14" customFormat="1" ht="12.75" customHeight="1">
      <c r="A35" s="35"/>
      <c r="B35" s="204" t="str">
        <f>Parameters!Q34</f>
        <v>C33</v>
      </c>
      <c r="C35" s="205"/>
      <c r="D35" s="548" t="str">
        <f>Parameters!S34</f>
        <v>Repair and installation of machinery and equipment</v>
      </c>
      <c r="E35" s="547"/>
      <c r="F35" s="156"/>
      <c r="G35" s="216"/>
      <c r="H35" s="206"/>
      <c r="I35" s="216"/>
      <c r="J35" s="206"/>
      <c r="K35" s="216"/>
      <c r="L35" s="206"/>
      <c r="M35" s="216"/>
      <c r="N35" s="206"/>
      <c r="O35" s="216"/>
      <c r="P35" s="206"/>
      <c r="Q35" s="216"/>
      <c r="R35" s="206"/>
      <c r="S35" s="216"/>
      <c r="T35" s="206"/>
      <c r="U35" s="216"/>
      <c r="V35" s="206"/>
      <c r="W35" s="216"/>
      <c r="X35" s="206"/>
      <c r="Y35" s="216"/>
      <c r="Z35" s="206"/>
      <c r="AA35" s="216"/>
      <c r="AB35" s="206"/>
      <c r="AC35" s="216"/>
      <c r="AD35" s="206"/>
      <c r="AE35" s="216"/>
      <c r="AF35" s="206"/>
      <c r="AG35" s="216"/>
      <c r="AH35" s="206"/>
      <c r="AI35" s="216"/>
      <c r="AJ35" s="206"/>
      <c r="AK35" s="216"/>
      <c r="AL35" s="206"/>
      <c r="AM35" s="216"/>
      <c r="AN35" s="206"/>
      <c r="AO35" s="216"/>
      <c r="AP35" s="206"/>
      <c r="AQ35" s="216"/>
      <c r="AR35" s="206"/>
      <c r="AS35" s="216"/>
      <c r="AT35" s="206"/>
      <c r="AU35" s="216"/>
      <c r="AV35" s="206"/>
      <c r="AW35" s="216"/>
      <c r="AX35" s="206"/>
      <c r="AY35" s="216"/>
      <c r="AZ35" s="206"/>
      <c r="BA35" s="216"/>
      <c r="BB35" s="206"/>
      <c r="BC35" s="301"/>
      <c r="BD35" s="206"/>
      <c r="BE35" s="217"/>
    </row>
    <row r="36" spans="1:57" s="13" customFormat="1" ht="12.75" customHeight="1">
      <c r="A36" s="36"/>
      <c r="B36" s="207" t="str">
        <f>Parameters!Q35</f>
        <v>D</v>
      </c>
      <c r="C36" s="208"/>
      <c r="D36" s="553" t="str">
        <f>Parameters!S35</f>
        <v>Electricity, gas, steam and air conditioning supply</v>
      </c>
      <c r="E36" s="546"/>
      <c r="F36" s="155"/>
      <c r="G36" s="216"/>
      <c r="H36" s="202"/>
      <c r="I36" s="216"/>
      <c r="J36" s="202"/>
      <c r="K36" s="216"/>
      <c r="L36" s="202"/>
      <c r="M36" s="216"/>
      <c r="N36" s="202"/>
      <c r="O36" s="216"/>
      <c r="P36" s="202"/>
      <c r="Q36" s="216"/>
      <c r="R36" s="202"/>
      <c r="S36" s="216"/>
      <c r="T36" s="202"/>
      <c r="U36" s="216"/>
      <c r="V36" s="202"/>
      <c r="W36" s="216"/>
      <c r="X36" s="202"/>
      <c r="Y36" s="216"/>
      <c r="Z36" s="202"/>
      <c r="AA36" s="216"/>
      <c r="AB36" s="202"/>
      <c r="AC36" s="216"/>
      <c r="AD36" s="202"/>
      <c r="AE36" s="216"/>
      <c r="AF36" s="202"/>
      <c r="AG36" s="216"/>
      <c r="AH36" s="202"/>
      <c r="AI36" s="216"/>
      <c r="AJ36" s="202"/>
      <c r="AK36" s="216"/>
      <c r="AL36" s="202"/>
      <c r="AM36" s="216"/>
      <c r="AN36" s="202"/>
      <c r="AO36" s="216"/>
      <c r="AP36" s="202"/>
      <c r="AQ36" s="216"/>
      <c r="AR36" s="202"/>
      <c r="AS36" s="216"/>
      <c r="AT36" s="202"/>
      <c r="AU36" s="216"/>
      <c r="AV36" s="202"/>
      <c r="AW36" s="216"/>
      <c r="AX36" s="202"/>
      <c r="AY36" s="216"/>
      <c r="AZ36" s="202"/>
      <c r="BA36" s="216"/>
      <c r="BB36" s="202"/>
      <c r="BC36" s="301"/>
      <c r="BD36" s="202"/>
      <c r="BE36" s="217"/>
    </row>
    <row r="37" spans="1:57" s="13" customFormat="1">
      <c r="A37" s="36"/>
      <c r="B37" s="207" t="str">
        <f>Parameters!Q36</f>
        <v>E</v>
      </c>
      <c r="C37" s="208"/>
      <c r="D37" s="553" t="str">
        <f>Parameters!S36</f>
        <v>Water supply; sewerage, waste management and remediation activities</v>
      </c>
      <c r="E37" s="555"/>
      <c r="F37" s="155"/>
      <c r="G37" s="216"/>
      <c r="H37" s="202"/>
      <c r="I37" s="216"/>
      <c r="J37" s="202"/>
      <c r="K37" s="216"/>
      <c r="L37" s="202"/>
      <c r="M37" s="216"/>
      <c r="N37" s="202"/>
      <c r="O37" s="216"/>
      <c r="P37" s="202"/>
      <c r="Q37" s="216"/>
      <c r="R37" s="202"/>
      <c r="S37" s="216"/>
      <c r="T37" s="202"/>
      <c r="U37" s="216"/>
      <c r="V37" s="202"/>
      <c r="W37" s="216"/>
      <c r="X37" s="202"/>
      <c r="Y37" s="216"/>
      <c r="Z37" s="202"/>
      <c r="AA37" s="216"/>
      <c r="AB37" s="202"/>
      <c r="AC37" s="216"/>
      <c r="AD37" s="202"/>
      <c r="AE37" s="216"/>
      <c r="AF37" s="202"/>
      <c r="AG37" s="216"/>
      <c r="AH37" s="202"/>
      <c r="AI37" s="216"/>
      <c r="AJ37" s="202"/>
      <c r="AK37" s="216"/>
      <c r="AL37" s="202"/>
      <c r="AM37" s="216"/>
      <c r="AN37" s="202"/>
      <c r="AO37" s="216"/>
      <c r="AP37" s="202"/>
      <c r="AQ37" s="216"/>
      <c r="AR37" s="202"/>
      <c r="AS37" s="216"/>
      <c r="AT37" s="202"/>
      <c r="AU37" s="216"/>
      <c r="AV37" s="202"/>
      <c r="AW37" s="216"/>
      <c r="AX37" s="202"/>
      <c r="AY37" s="216"/>
      <c r="AZ37" s="202"/>
      <c r="BA37" s="216"/>
      <c r="BB37" s="202"/>
      <c r="BC37" s="301"/>
      <c r="BD37" s="202"/>
      <c r="BE37" s="217"/>
    </row>
    <row r="38" spans="1:57" s="14" customFormat="1" ht="12.75" customHeight="1">
      <c r="A38" s="35"/>
      <c r="B38" s="204" t="str">
        <f>Parameters!Q37</f>
        <v>E36</v>
      </c>
      <c r="C38" s="205"/>
      <c r="D38" s="548" t="str">
        <f>Parameters!S37</f>
        <v>Water collection, treatment and supply</v>
      </c>
      <c r="E38" s="547"/>
      <c r="F38" s="156"/>
      <c r="G38" s="216"/>
      <c r="H38" s="206"/>
      <c r="I38" s="216"/>
      <c r="J38" s="206"/>
      <c r="K38" s="216"/>
      <c r="L38" s="206"/>
      <c r="M38" s="216"/>
      <c r="N38" s="206"/>
      <c r="O38" s="216"/>
      <c r="P38" s="206"/>
      <c r="Q38" s="216"/>
      <c r="R38" s="206"/>
      <c r="S38" s="216"/>
      <c r="T38" s="206"/>
      <c r="U38" s="216"/>
      <c r="V38" s="206"/>
      <c r="W38" s="216"/>
      <c r="X38" s="206"/>
      <c r="Y38" s="216"/>
      <c r="Z38" s="206"/>
      <c r="AA38" s="216"/>
      <c r="AB38" s="206"/>
      <c r="AC38" s="216"/>
      <c r="AD38" s="206"/>
      <c r="AE38" s="216"/>
      <c r="AF38" s="206"/>
      <c r="AG38" s="216"/>
      <c r="AH38" s="206"/>
      <c r="AI38" s="216"/>
      <c r="AJ38" s="206"/>
      <c r="AK38" s="216"/>
      <c r="AL38" s="206"/>
      <c r="AM38" s="216"/>
      <c r="AN38" s="206"/>
      <c r="AO38" s="216"/>
      <c r="AP38" s="206"/>
      <c r="AQ38" s="216"/>
      <c r="AR38" s="206"/>
      <c r="AS38" s="216"/>
      <c r="AT38" s="206"/>
      <c r="AU38" s="216"/>
      <c r="AV38" s="206"/>
      <c r="AW38" s="216"/>
      <c r="AX38" s="206"/>
      <c r="AY38" s="216"/>
      <c r="AZ38" s="206"/>
      <c r="BA38" s="216"/>
      <c r="BB38" s="206"/>
      <c r="BC38" s="301"/>
      <c r="BD38" s="206"/>
      <c r="BE38" s="217"/>
    </row>
    <row r="39" spans="1:57" s="14" customFormat="1" ht="12.75" customHeight="1">
      <c r="A39" s="35"/>
      <c r="B39" s="204" t="str">
        <f>Parameters!Q38</f>
        <v>E37-E39</v>
      </c>
      <c r="C39" s="205"/>
      <c r="D39" s="548" t="str">
        <f>Parameters!S38</f>
        <v>Sewerage, waste management, remediation activities</v>
      </c>
      <c r="E39" s="547"/>
      <c r="F39" s="156"/>
      <c r="G39" s="216"/>
      <c r="H39" s="206"/>
      <c r="I39" s="216"/>
      <c r="J39" s="206"/>
      <c r="K39" s="216"/>
      <c r="L39" s="206"/>
      <c r="M39" s="216"/>
      <c r="N39" s="206"/>
      <c r="O39" s="216"/>
      <c r="P39" s="206"/>
      <c r="Q39" s="216"/>
      <c r="R39" s="206"/>
      <c r="S39" s="216"/>
      <c r="T39" s="206"/>
      <c r="U39" s="216"/>
      <c r="V39" s="206"/>
      <c r="W39" s="216"/>
      <c r="X39" s="206"/>
      <c r="Y39" s="216"/>
      <c r="Z39" s="206"/>
      <c r="AA39" s="216"/>
      <c r="AB39" s="206"/>
      <c r="AC39" s="216"/>
      <c r="AD39" s="206"/>
      <c r="AE39" s="216"/>
      <c r="AF39" s="206"/>
      <c r="AG39" s="216"/>
      <c r="AH39" s="206"/>
      <c r="AI39" s="216"/>
      <c r="AJ39" s="206"/>
      <c r="AK39" s="216"/>
      <c r="AL39" s="206"/>
      <c r="AM39" s="216"/>
      <c r="AN39" s="206"/>
      <c r="AO39" s="216"/>
      <c r="AP39" s="206"/>
      <c r="AQ39" s="216"/>
      <c r="AR39" s="206"/>
      <c r="AS39" s="216"/>
      <c r="AT39" s="206"/>
      <c r="AU39" s="216"/>
      <c r="AV39" s="206"/>
      <c r="AW39" s="216"/>
      <c r="AX39" s="206"/>
      <c r="AY39" s="216"/>
      <c r="AZ39" s="206"/>
      <c r="BA39" s="216"/>
      <c r="BB39" s="206"/>
      <c r="BC39" s="301"/>
      <c r="BD39" s="206"/>
      <c r="BE39" s="217"/>
    </row>
    <row r="40" spans="1:57" s="13" customFormat="1" ht="12.75" customHeight="1">
      <c r="A40" s="38"/>
      <c r="B40" s="207" t="str">
        <f>Parameters!Q39</f>
        <v>F</v>
      </c>
      <c r="C40" s="208"/>
      <c r="D40" s="553" t="str">
        <f>Parameters!S39</f>
        <v>Construction</v>
      </c>
      <c r="E40" s="546"/>
      <c r="F40" s="155"/>
      <c r="G40" s="216"/>
      <c r="H40" s="202"/>
      <c r="I40" s="216"/>
      <c r="J40" s="202"/>
      <c r="K40" s="216"/>
      <c r="L40" s="202"/>
      <c r="M40" s="216"/>
      <c r="N40" s="202"/>
      <c r="O40" s="216"/>
      <c r="P40" s="202"/>
      <c r="Q40" s="216"/>
      <c r="R40" s="202"/>
      <c r="S40" s="216"/>
      <c r="T40" s="202"/>
      <c r="U40" s="216"/>
      <c r="V40" s="202"/>
      <c r="W40" s="216"/>
      <c r="X40" s="202"/>
      <c r="Y40" s="216"/>
      <c r="Z40" s="202"/>
      <c r="AA40" s="216"/>
      <c r="AB40" s="202"/>
      <c r="AC40" s="216"/>
      <c r="AD40" s="202"/>
      <c r="AE40" s="216"/>
      <c r="AF40" s="202"/>
      <c r="AG40" s="216"/>
      <c r="AH40" s="202"/>
      <c r="AI40" s="216"/>
      <c r="AJ40" s="202"/>
      <c r="AK40" s="216"/>
      <c r="AL40" s="202"/>
      <c r="AM40" s="216"/>
      <c r="AN40" s="202"/>
      <c r="AO40" s="216"/>
      <c r="AP40" s="202"/>
      <c r="AQ40" s="216"/>
      <c r="AR40" s="202"/>
      <c r="AS40" s="216"/>
      <c r="AT40" s="202"/>
      <c r="AU40" s="216"/>
      <c r="AV40" s="202"/>
      <c r="AW40" s="216"/>
      <c r="AX40" s="202"/>
      <c r="AY40" s="216"/>
      <c r="AZ40" s="202"/>
      <c r="BA40" s="216"/>
      <c r="BB40" s="202"/>
      <c r="BC40" s="301"/>
      <c r="BD40" s="202"/>
      <c r="BE40" s="217"/>
    </row>
    <row r="41" spans="1:57" s="13" customFormat="1">
      <c r="A41" s="36"/>
      <c r="B41" s="207" t="str">
        <f>Parameters!Q40</f>
        <v>G</v>
      </c>
      <c r="C41" s="208"/>
      <c r="D41" s="553" t="str">
        <f>Parameters!S40</f>
        <v>Wholesale and retail trade; repair of motor vehicles and motorcycles</v>
      </c>
      <c r="E41" s="555"/>
      <c r="F41" s="155"/>
      <c r="G41" s="216"/>
      <c r="H41" s="202"/>
      <c r="I41" s="216"/>
      <c r="J41" s="202"/>
      <c r="K41" s="216"/>
      <c r="L41" s="202"/>
      <c r="M41" s="216"/>
      <c r="N41" s="202"/>
      <c r="O41" s="216"/>
      <c r="P41" s="202"/>
      <c r="Q41" s="216"/>
      <c r="R41" s="202"/>
      <c r="S41" s="216"/>
      <c r="T41" s="202"/>
      <c r="U41" s="216"/>
      <c r="V41" s="202"/>
      <c r="W41" s="216"/>
      <c r="X41" s="202"/>
      <c r="Y41" s="216"/>
      <c r="Z41" s="202"/>
      <c r="AA41" s="216"/>
      <c r="AB41" s="202"/>
      <c r="AC41" s="216"/>
      <c r="AD41" s="202"/>
      <c r="AE41" s="216"/>
      <c r="AF41" s="202"/>
      <c r="AG41" s="216"/>
      <c r="AH41" s="202"/>
      <c r="AI41" s="216"/>
      <c r="AJ41" s="202"/>
      <c r="AK41" s="216"/>
      <c r="AL41" s="202"/>
      <c r="AM41" s="216"/>
      <c r="AN41" s="202"/>
      <c r="AO41" s="216"/>
      <c r="AP41" s="202"/>
      <c r="AQ41" s="216"/>
      <c r="AR41" s="202"/>
      <c r="AS41" s="216"/>
      <c r="AT41" s="202"/>
      <c r="AU41" s="216"/>
      <c r="AV41" s="202"/>
      <c r="AW41" s="216"/>
      <c r="AX41" s="202"/>
      <c r="AY41" s="216"/>
      <c r="AZ41" s="202"/>
      <c r="BA41" s="216"/>
      <c r="BB41" s="202"/>
      <c r="BC41" s="301"/>
      <c r="BD41" s="202"/>
      <c r="BE41" s="217"/>
    </row>
    <row r="42" spans="1:57" s="13" customFormat="1" ht="12.75" customHeight="1">
      <c r="A42" s="35"/>
      <c r="B42" s="204" t="str">
        <f>Parameters!Q41</f>
        <v>G45</v>
      </c>
      <c r="C42" s="205"/>
      <c r="D42" s="545" t="str">
        <f>Parameters!S41</f>
        <v>Wholesale and retail trade and repair of motor vehicles and motorcycles</v>
      </c>
      <c r="E42" s="546"/>
      <c r="F42" s="156"/>
      <c r="G42" s="216"/>
      <c r="H42" s="206"/>
      <c r="I42" s="216"/>
      <c r="J42" s="206"/>
      <c r="K42" s="216"/>
      <c r="L42" s="206"/>
      <c r="M42" s="216"/>
      <c r="N42" s="206"/>
      <c r="O42" s="216"/>
      <c r="P42" s="206"/>
      <c r="Q42" s="216"/>
      <c r="R42" s="206"/>
      <c r="S42" s="216"/>
      <c r="T42" s="206"/>
      <c r="U42" s="216"/>
      <c r="V42" s="206"/>
      <c r="W42" s="216"/>
      <c r="X42" s="206"/>
      <c r="Y42" s="216"/>
      <c r="Z42" s="206"/>
      <c r="AA42" s="216"/>
      <c r="AB42" s="206"/>
      <c r="AC42" s="216"/>
      <c r="AD42" s="206"/>
      <c r="AE42" s="216"/>
      <c r="AF42" s="206"/>
      <c r="AG42" s="216"/>
      <c r="AH42" s="206"/>
      <c r="AI42" s="216"/>
      <c r="AJ42" s="206"/>
      <c r="AK42" s="216"/>
      <c r="AL42" s="206"/>
      <c r="AM42" s="216"/>
      <c r="AN42" s="206"/>
      <c r="AO42" s="216"/>
      <c r="AP42" s="206"/>
      <c r="AQ42" s="216"/>
      <c r="AR42" s="206"/>
      <c r="AS42" s="216"/>
      <c r="AT42" s="206"/>
      <c r="AU42" s="216"/>
      <c r="AV42" s="206"/>
      <c r="AW42" s="216"/>
      <c r="AX42" s="206"/>
      <c r="AY42" s="216"/>
      <c r="AZ42" s="206"/>
      <c r="BA42" s="216"/>
      <c r="BB42" s="206"/>
      <c r="BC42" s="301"/>
      <c r="BD42" s="206"/>
      <c r="BE42" s="217"/>
    </row>
    <row r="43" spans="1:57" s="14" customFormat="1" ht="12.75" customHeight="1">
      <c r="A43" s="35"/>
      <c r="B43" s="204" t="str">
        <f>Parameters!Q42</f>
        <v>G46</v>
      </c>
      <c r="C43" s="205"/>
      <c r="D43" s="545" t="str">
        <f>Parameters!S42</f>
        <v>Wholesale trade, except of motor vehicles and motorcycles</v>
      </c>
      <c r="E43" s="546"/>
      <c r="F43" s="156"/>
      <c r="G43" s="216"/>
      <c r="H43" s="206"/>
      <c r="I43" s="216"/>
      <c r="J43" s="206"/>
      <c r="K43" s="216"/>
      <c r="L43" s="206"/>
      <c r="M43" s="216"/>
      <c r="N43" s="206"/>
      <c r="O43" s="216"/>
      <c r="P43" s="206"/>
      <c r="Q43" s="216"/>
      <c r="R43" s="206"/>
      <c r="S43" s="216"/>
      <c r="T43" s="206"/>
      <c r="U43" s="216"/>
      <c r="V43" s="206"/>
      <c r="W43" s="216"/>
      <c r="X43" s="206"/>
      <c r="Y43" s="216"/>
      <c r="Z43" s="206"/>
      <c r="AA43" s="216"/>
      <c r="AB43" s="206"/>
      <c r="AC43" s="216"/>
      <c r="AD43" s="206"/>
      <c r="AE43" s="216"/>
      <c r="AF43" s="206"/>
      <c r="AG43" s="216"/>
      <c r="AH43" s="206"/>
      <c r="AI43" s="216"/>
      <c r="AJ43" s="206"/>
      <c r="AK43" s="216"/>
      <c r="AL43" s="206"/>
      <c r="AM43" s="216"/>
      <c r="AN43" s="206"/>
      <c r="AO43" s="216"/>
      <c r="AP43" s="206"/>
      <c r="AQ43" s="216"/>
      <c r="AR43" s="206"/>
      <c r="AS43" s="216"/>
      <c r="AT43" s="206"/>
      <c r="AU43" s="216"/>
      <c r="AV43" s="206"/>
      <c r="AW43" s="216"/>
      <c r="AX43" s="206"/>
      <c r="AY43" s="216"/>
      <c r="AZ43" s="206"/>
      <c r="BA43" s="216"/>
      <c r="BB43" s="206"/>
      <c r="BC43" s="301"/>
      <c r="BD43" s="206"/>
      <c r="BE43" s="217"/>
    </row>
    <row r="44" spans="1:57" s="14" customFormat="1" ht="12.75" customHeight="1">
      <c r="A44" s="35"/>
      <c r="B44" s="204" t="str">
        <f>Parameters!Q43</f>
        <v>G47</v>
      </c>
      <c r="C44" s="205"/>
      <c r="D44" s="545" t="str">
        <f>Parameters!S43</f>
        <v>Retail trade, except of motor vehicles and motorcycles</v>
      </c>
      <c r="E44" s="546"/>
      <c r="F44" s="156"/>
      <c r="G44" s="216"/>
      <c r="H44" s="206"/>
      <c r="I44" s="216"/>
      <c r="J44" s="206"/>
      <c r="K44" s="216"/>
      <c r="L44" s="206"/>
      <c r="M44" s="216"/>
      <c r="N44" s="206"/>
      <c r="O44" s="216"/>
      <c r="P44" s="206"/>
      <c r="Q44" s="216"/>
      <c r="R44" s="206"/>
      <c r="S44" s="216"/>
      <c r="T44" s="206"/>
      <c r="U44" s="216"/>
      <c r="V44" s="206"/>
      <c r="W44" s="216"/>
      <c r="X44" s="206"/>
      <c r="Y44" s="216"/>
      <c r="Z44" s="206"/>
      <c r="AA44" s="216"/>
      <c r="AB44" s="206"/>
      <c r="AC44" s="216"/>
      <c r="AD44" s="206"/>
      <c r="AE44" s="216"/>
      <c r="AF44" s="206"/>
      <c r="AG44" s="216"/>
      <c r="AH44" s="206"/>
      <c r="AI44" s="216"/>
      <c r="AJ44" s="206"/>
      <c r="AK44" s="216"/>
      <c r="AL44" s="206"/>
      <c r="AM44" s="216"/>
      <c r="AN44" s="206"/>
      <c r="AO44" s="216"/>
      <c r="AP44" s="206"/>
      <c r="AQ44" s="216"/>
      <c r="AR44" s="206"/>
      <c r="AS44" s="216"/>
      <c r="AT44" s="206"/>
      <c r="AU44" s="216"/>
      <c r="AV44" s="206"/>
      <c r="AW44" s="216"/>
      <c r="AX44" s="206"/>
      <c r="AY44" s="216"/>
      <c r="AZ44" s="206"/>
      <c r="BA44" s="216"/>
      <c r="BB44" s="206"/>
      <c r="BC44" s="301"/>
      <c r="BD44" s="206"/>
      <c r="BE44" s="217"/>
    </row>
    <row r="45" spans="1:57" s="14" customFormat="1" ht="12.75" customHeight="1">
      <c r="A45" s="36"/>
      <c r="B45" s="207" t="str">
        <f>Parameters!Q44</f>
        <v>H</v>
      </c>
      <c r="C45" s="208"/>
      <c r="D45" s="553" t="str">
        <f>Parameters!S44</f>
        <v>Transportation and storage</v>
      </c>
      <c r="E45" s="555"/>
      <c r="F45" s="155"/>
      <c r="G45" s="216"/>
      <c r="H45" s="202"/>
      <c r="I45" s="216"/>
      <c r="J45" s="202"/>
      <c r="K45" s="216"/>
      <c r="L45" s="202"/>
      <c r="M45" s="216"/>
      <c r="N45" s="202"/>
      <c r="O45" s="216"/>
      <c r="P45" s="202"/>
      <c r="Q45" s="216"/>
      <c r="R45" s="202"/>
      <c r="S45" s="216"/>
      <c r="T45" s="202"/>
      <c r="U45" s="216"/>
      <c r="V45" s="202"/>
      <c r="W45" s="216"/>
      <c r="X45" s="202"/>
      <c r="Y45" s="216"/>
      <c r="Z45" s="202"/>
      <c r="AA45" s="216"/>
      <c r="AB45" s="202"/>
      <c r="AC45" s="216"/>
      <c r="AD45" s="202"/>
      <c r="AE45" s="216"/>
      <c r="AF45" s="202"/>
      <c r="AG45" s="216"/>
      <c r="AH45" s="202"/>
      <c r="AI45" s="216"/>
      <c r="AJ45" s="202"/>
      <c r="AK45" s="216"/>
      <c r="AL45" s="202"/>
      <c r="AM45" s="216"/>
      <c r="AN45" s="202"/>
      <c r="AO45" s="216"/>
      <c r="AP45" s="202"/>
      <c r="AQ45" s="216"/>
      <c r="AR45" s="202"/>
      <c r="AS45" s="216"/>
      <c r="AT45" s="202"/>
      <c r="AU45" s="216"/>
      <c r="AV45" s="202"/>
      <c r="AW45" s="216"/>
      <c r="AX45" s="202"/>
      <c r="AY45" s="216"/>
      <c r="AZ45" s="202"/>
      <c r="BA45" s="216"/>
      <c r="BB45" s="202"/>
      <c r="BC45" s="301"/>
      <c r="BD45" s="202"/>
      <c r="BE45" s="217"/>
    </row>
    <row r="46" spans="1:57" s="13" customFormat="1" ht="12.75" customHeight="1">
      <c r="A46" s="35"/>
      <c r="B46" s="204" t="str">
        <f>Parameters!Q45</f>
        <v>H49</v>
      </c>
      <c r="C46" s="205"/>
      <c r="D46" s="545" t="str">
        <f>Parameters!S45</f>
        <v>Land transport and transport via pipelines</v>
      </c>
      <c r="E46" s="546"/>
      <c r="F46" s="156"/>
      <c r="G46" s="216"/>
      <c r="H46" s="206"/>
      <c r="I46" s="216"/>
      <c r="J46" s="206"/>
      <c r="K46" s="216"/>
      <c r="L46" s="206"/>
      <c r="M46" s="216"/>
      <c r="N46" s="206"/>
      <c r="O46" s="216"/>
      <c r="P46" s="206"/>
      <c r="Q46" s="216"/>
      <c r="R46" s="206"/>
      <c r="S46" s="216"/>
      <c r="T46" s="206"/>
      <c r="U46" s="216"/>
      <c r="V46" s="206"/>
      <c r="W46" s="216"/>
      <c r="X46" s="206"/>
      <c r="Y46" s="216"/>
      <c r="Z46" s="206"/>
      <c r="AA46" s="216"/>
      <c r="AB46" s="206"/>
      <c r="AC46" s="216"/>
      <c r="AD46" s="206"/>
      <c r="AE46" s="216"/>
      <c r="AF46" s="206"/>
      <c r="AG46" s="216"/>
      <c r="AH46" s="206"/>
      <c r="AI46" s="216"/>
      <c r="AJ46" s="206"/>
      <c r="AK46" s="216"/>
      <c r="AL46" s="206"/>
      <c r="AM46" s="216"/>
      <c r="AN46" s="206"/>
      <c r="AO46" s="216"/>
      <c r="AP46" s="206"/>
      <c r="AQ46" s="216"/>
      <c r="AR46" s="206"/>
      <c r="AS46" s="216"/>
      <c r="AT46" s="206"/>
      <c r="AU46" s="216"/>
      <c r="AV46" s="206"/>
      <c r="AW46" s="216"/>
      <c r="AX46" s="206"/>
      <c r="AY46" s="216"/>
      <c r="AZ46" s="206"/>
      <c r="BA46" s="216"/>
      <c r="BB46" s="206"/>
      <c r="BC46" s="301"/>
      <c r="BD46" s="206"/>
      <c r="BE46" s="217"/>
    </row>
    <row r="47" spans="1:57" s="13" customFormat="1" ht="12.75" customHeight="1">
      <c r="A47" s="35"/>
      <c r="B47" s="204" t="str">
        <f>Parameters!Q46</f>
        <v>H50</v>
      </c>
      <c r="C47" s="205"/>
      <c r="D47" s="545" t="str">
        <f>Parameters!S46</f>
        <v>Water transport</v>
      </c>
      <c r="E47" s="574"/>
      <c r="F47" s="156"/>
      <c r="G47" s="216"/>
      <c r="H47" s="206"/>
      <c r="I47" s="216"/>
      <c r="J47" s="206"/>
      <c r="K47" s="216"/>
      <c r="L47" s="206"/>
      <c r="M47" s="216"/>
      <c r="N47" s="206"/>
      <c r="O47" s="216"/>
      <c r="P47" s="206"/>
      <c r="Q47" s="216"/>
      <c r="R47" s="206"/>
      <c r="S47" s="216"/>
      <c r="T47" s="206"/>
      <c r="U47" s="216"/>
      <c r="V47" s="206"/>
      <c r="W47" s="216"/>
      <c r="X47" s="206"/>
      <c r="Y47" s="216"/>
      <c r="Z47" s="206"/>
      <c r="AA47" s="216"/>
      <c r="AB47" s="206"/>
      <c r="AC47" s="216"/>
      <c r="AD47" s="206"/>
      <c r="AE47" s="216"/>
      <c r="AF47" s="206"/>
      <c r="AG47" s="216"/>
      <c r="AH47" s="206"/>
      <c r="AI47" s="216"/>
      <c r="AJ47" s="206"/>
      <c r="AK47" s="216"/>
      <c r="AL47" s="206"/>
      <c r="AM47" s="216"/>
      <c r="AN47" s="206"/>
      <c r="AO47" s="216"/>
      <c r="AP47" s="206"/>
      <c r="AQ47" s="216"/>
      <c r="AR47" s="206"/>
      <c r="AS47" s="216"/>
      <c r="AT47" s="206"/>
      <c r="AU47" s="216"/>
      <c r="AV47" s="206"/>
      <c r="AW47" s="216"/>
      <c r="AX47" s="206"/>
      <c r="AY47" s="216"/>
      <c r="AZ47" s="206"/>
      <c r="BA47" s="216"/>
      <c r="BB47" s="206"/>
      <c r="BC47" s="301"/>
      <c r="BD47" s="206"/>
      <c r="BE47" s="217"/>
    </row>
    <row r="48" spans="1:57" s="14" customFormat="1" ht="12.75" customHeight="1">
      <c r="A48" s="35"/>
      <c r="B48" s="204" t="str">
        <f>Parameters!Q47</f>
        <v>H51</v>
      </c>
      <c r="C48" s="205"/>
      <c r="D48" s="548" t="str">
        <f>Parameters!S47</f>
        <v>Air transport</v>
      </c>
      <c r="E48" s="547"/>
      <c r="F48" s="156"/>
      <c r="G48" s="216"/>
      <c r="H48" s="206"/>
      <c r="I48" s="216"/>
      <c r="J48" s="206"/>
      <c r="K48" s="216"/>
      <c r="L48" s="206"/>
      <c r="M48" s="216"/>
      <c r="N48" s="206"/>
      <c r="O48" s="216"/>
      <c r="P48" s="206"/>
      <c r="Q48" s="216"/>
      <c r="R48" s="206"/>
      <c r="S48" s="216"/>
      <c r="T48" s="206"/>
      <c r="U48" s="216"/>
      <c r="V48" s="206"/>
      <c r="W48" s="216"/>
      <c r="X48" s="206"/>
      <c r="Y48" s="216"/>
      <c r="Z48" s="206"/>
      <c r="AA48" s="216"/>
      <c r="AB48" s="206"/>
      <c r="AC48" s="216"/>
      <c r="AD48" s="206"/>
      <c r="AE48" s="216"/>
      <c r="AF48" s="206"/>
      <c r="AG48" s="216"/>
      <c r="AH48" s="206"/>
      <c r="AI48" s="216"/>
      <c r="AJ48" s="206"/>
      <c r="AK48" s="216"/>
      <c r="AL48" s="206"/>
      <c r="AM48" s="216"/>
      <c r="AN48" s="206"/>
      <c r="AO48" s="216"/>
      <c r="AP48" s="206"/>
      <c r="AQ48" s="216"/>
      <c r="AR48" s="206"/>
      <c r="AS48" s="216"/>
      <c r="AT48" s="206"/>
      <c r="AU48" s="216"/>
      <c r="AV48" s="206"/>
      <c r="AW48" s="216"/>
      <c r="AX48" s="206"/>
      <c r="AY48" s="216"/>
      <c r="AZ48" s="206"/>
      <c r="BA48" s="216"/>
      <c r="BB48" s="206"/>
      <c r="BC48" s="301"/>
      <c r="BD48" s="206"/>
      <c r="BE48" s="217"/>
    </row>
    <row r="49" spans="1:57" s="14" customFormat="1" ht="12.75" customHeight="1">
      <c r="A49" s="35"/>
      <c r="B49" s="204" t="str">
        <f>Parameters!Q48</f>
        <v>H52</v>
      </c>
      <c r="C49" s="205"/>
      <c r="D49" s="548" t="str">
        <f>Parameters!S48</f>
        <v>Warehousing and support activities for transportation</v>
      </c>
      <c r="E49" s="547"/>
      <c r="F49" s="156"/>
      <c r="G49" s="216"/>
      <c r="H49" s="206"/>
      <c r="I49" s="216"/>
      <c r="J49" s="206"/>
      <c r="K49" s="216"/>
      <c r="L49" s="206"/>
      <c r="M49" s="216"/>
      <c r="N49" s="206"/>
      <c r="O49" s="216"/>
      <c r="P49" s="206"/>
      <c r="Q49" s="216"/>
      <c r="R49" s="206"/>
      <c r="S49" s="216"/>
      <c r="T49" s="206"/>
      <c r="U49" s="216"/>
      <c r="V49" s="206"/>
      <c r="W49" s="216"/>
      <c r="X49" s="206"/>
      <c r="Y49" s="216"/>
      <c r="Z49" s="206"/>
      <c r="AA49" s="216"/>
      <c r="AB49" s="206"/>
      <c r="AC49" s="216"/>
      <c r="AD49" s="206"/>
      <c r="AE49" s="216"/>
      <c r="AF49" s="206"/>
      <c r="AG49" s="216"/>
      <c r="AH49" s="206"/>
      <c r="AI49" s="216"/>
      <c r="AJ49" s="206"/>
      <c r="AK49" s="216"/>
      <c r="AL49" s="206"/>
      <c r="AM49" s="216"/>
      <c r="AN49" s="206"/>
      <c r="AO49" s="216"/>
      <c r="AP49" s="206"/>
      <c r="AQ49" s="216"/>
      <c r="AR49" s="206"/>
      <c r="AS49" s="216"/>
      <c r="AT49" s="206"/>
      <c r="AU49" s="216"/>
      <c r="AV49" s="206"/>
      <c r="AW49" s="216"/>
      <c r="AX49" s="206"/>
      <c r="AY49" s="216"/>
      <c r="AZ49" s="206"/>
      <c r="BA49" s="216"/>
      <c r="BB49" s="206"/>
      <c r="BC49" s="301"/>
      <c r="BD49" s="206"/>
      <c r="BE49" s="217"/>
    </row>
    <row r="50" spans="1:57" s="14" customFormat="1" ht="12.75" customHeight="1">
      <c r="A50" s="35"/>
      <c r="B50" s="204" t="str">
        <f>Parameters!Q49</f>
        <v>H53</v>
      </c>
      <c r="C50" s="205"/>
      <c r="D50" s="548" t="str">
        <f>Parameters!S49</f>
        <v>Postal and courier activities</v>
      </c>
      <c r="E50" s="547"/>
      <c r="F50" s="156"/>
      <c r="G50" s="216"/>
      <c r="H50" s="206"/>
      <c r="I50" s="216"/>
      <c r="J50" s="206"/>
      <c r="K50" s="216"/>
      <c r="L50" s="206"/>
      <c r="M50" s="216"/>
      <c r="N50" s="206"/>
      <c r="O50" s="216"/>
      <c r="P50" s="206"/>
      <c r="Q50" s="216"/>
      <c r="R50" s="206"/>
      <c r="S50" s="216"/>
      <c r="T50" s="206"/>
      <c r="U50" s="216"/>
      <c r="V50" s="206"/>
      <c r="W50" s="216"/>
      <c r="X50" s="206"/>
      <c r="Y50" s="216"/>
      <c r="Z50" s="206"/>
      <c r="AA50" s="216"/>
      <c r="AB50" s="206"/>
      <c r="AC50" s="216"/>
      <c r="AD50" s="206"/>
      <c r="AE50" s="216"/>
      <c r="AF50" s="206"/>
      <c r="AG50" s="216"/>
      <c r="AH50" s="206"/>
      <c r="AI50" s="216"/>
      <c r="AJ50" s="206"/>
      <c r="AK50" s="216"/>
      <c r="AL50" s="206"/>
      <c r="AM50" s="216"/>
      <c r="AN50" s="206"/>
      <c r="AO50" s="216"/>
      <c r="AP50" s="206"/>
      <c r="AQ50" s="216"/>
      <c r="AR50" s="206"/>
      <c r="AS50" s="216"/>
      <c r="AT50" s="206"/>
      <c r="AU50" s="216"/>
      <c r="AV50" s="206"/>
      <c r="AW50" s="216"/>
      <c r="AX50" s="206"/>
      <c r="AY50" s="216"/>
      <c r="AZ50" s="206"/>
      <c r="BA50" s="216"/>
      <c r="BB50" s="206"/>
      <c r="BC50" s="301"/>
      <c r="BD50" s="206"/>
      <c r="BE50" s="217"/>
    </row>
    <row r="51" spans="1:57" s="13" customFormat="1" ht="12.75" customHeight="1">
      <c r="A51" s="36"/>
      <c r="B51" s="207" t="str">
        <f>Parameters!Q50</f>
        <v>I</v>
      </c>
      <c r="C51" s="208"/>
      <c r="D51" s="553" t="str">
        <f>Parameters!S50</f>
        <v>Accommodation and food service activities</v>
      </c>
      <c r="E51" s="546"/>
      <c r="F51" s="155"/>
      <c r="G51" s="216"/>
      <c r="H51" s="202"/>
      <c r="I51" s="216"/>
      <c r="J51" s="202"/>
      <c r="K51" s="216"/>
      <c r="L51" s="202"/>
      <c r="M51" s="216"/>
      <c r="N51" s="202"/>
      <c r="O51" s="216"/>
      <c r="P51" s="202"/>
      <c r="Q51" s="216"/>
      <c r="R51" s="202"/>
      <c r="S51" s="216"/>
      <c r="T51" s="202"/>
      <c r="U51" s="216"/>
      <c r="V51" s="202"/>
      <c r="W51" s="216"/>
      <c r="X51" s="202"/>
      <c r="Y51" s="216"/>
      <c r="Z51" s="202"/>
      <c r="AA51" s="216"/>
      <c r="AB51" s="202"/>
      <c r="AC51" s="216"/>
      <c r="AD51" s="202"/>
      <c r="AE51" s="216"/>
      <c r="AF51" s="202"/>
      <c r="AG51" s="216"/>
      <c r="AH51" s="202"/>
      <c r="AI51" s="216"/>
      <c r="AJ51" s="202"/>
      <c r="AK51" s="216"/>
      <c r="AL51" s="202"/>
      <c r="AM51" s="216"/>
      <c r="AN51" s="202"/>
      <c r="AO51" s="216"/>
      <c r="AP51" s="202"/>
      <c r="AQ51" s="216"/>
      <c r="AR51" s="202"/>
      <c r="AS51" s="216"/>
      <c r="AT51" s="202"/>
      <c r="AU51" s="216"/>
      <c r="AV51" s="202"/>
      <c r="AW51" s="216"/>
      <c r="AX51" s="202"/>
      <c r="AY51" s="216"/>
      <c r="AZ51" s="202"/>
      <c r="BA51" s="216"/>
      <c r="BB51" s="202"/>
      <c r="BC51" s="301"/>
      <c r="BD51" s="202"/>
      <c r="BE51" s="217"/>
    </row>
    <row r="52" spans="1:57" s="13" customFormat="1" ht="12.75" customHeight="1">
      <c r="A52" s="36"/>
      <c r="B52" s="207" t="str">
        <f>Parameters!Q51</f>
        <v>J</v>
      </c>
      <c r="C52" s="208"/>
      <c r="D52" s="553" t="str">
        <f>Parameters!S51</f>
        <v>Information and communication</v>
      </c>
      <c r="E52" s="555"/>
      <c r="F52" s="155"/>
      <c r="G52" s="216"/>
      <c r="H52" s="202"/>
      <c r="I52" s="216"/>
      <c r="J52" s="202"/>
      <c r="K52" s="216"/>
      <c r="L52" s="202"/>
      <c r="M52" s="216"/>
      <c r="N52" s="202"/>
      <c r="O52" s="216"/>
      <c r="P52" s="202"/>
      <c r="Q52" s="216"/>
      <c r="R52" s="202"/>
      <c r="S52" s="216"/>
      <c r="T52" s="202"/>
      <c r="U52" s="216"/>
      <c r="V52" s="202"/>
      <c r="W52" s="216"/>
      <c r="X52" s="202"/>
      <c r="Y52" s="216"/>
      <c r="Z52" s="202"/>
      <c r="AA52" s="216"/>
      <c r="AB52" s="202"/>
      <c r="AC52" s="216"/>
      <c r="AD52" s="202"/>
      <c r="AE52" s="216"/>
      <c r="AF52" s="202"/>
      <c r="AG52" s="216"/>
      <c r="AH52" s="202"/>
      <c r="AI52" s="216"/>
      <c r="AJ52" s="202"/>
      <c r="AK52" s="216"/>
      <c r="AL52" s="202"/>
      <c r="AM52" s="216"/>
      <c r="AN52" s="202"/>
      <c r="AO52" s="216"/>
      <c r="AP52" s="202"/>
      <c r="AQ52" s="216"/>
      <c r="AR52" s="202"/>
      <c r="AS52" s="216"/>
      <c r="AT52" s="202"/>
      <c r="AU52" s="216"/>
      <c r="AV52" s="202"/>
      <c r="AW52" s="216"/>
      <c r="AX52" s="202"/>
      <c r="AY52" s="216"/>
      <c r="AZ52" s="202"/>
      <c r="BA52" s="216"/>
      <c r="BB52" s="202"/>
      <c r="BC52" s="301"/>
      <c r="BD52" s="202"/>
      <c r="BE52" s="217"/>
    </row>
    <row r="53" spans="1:57"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165"/>
      <c r="G53" s="212"/>
      <c r="H53" s="213"/>
      <c r="I53" s="212"/>
      <c r="J53" s="213"/>
      <c r="K53" s="212"/>
      <c r="L53" s="213"/>
      <c r="M53" s="212"/>
      <c r="N53" s="213"/>
      <c r="O53" s="212"/>
      <c r="P53" s="213"/>
      <c r="Q53" s="212"/>
      <c r="R53" s="213"/>
      <c r="S53" s="212"/>
      <c r="T53" s="213"/>
      <c r="U53" s="212"/>
      <c r="V53" s="213"/>
      <c r="W53" s="212"/>
      <c r="X53" s="213"/>
      <c r="Y53" s="212"/>
      <c r="Z53" s="213"/>
      <c r="AA53" s="212"/>
      <c r="AB53" s="213"/>
      <c r="AC53" s="212"/>
      <c r="AD53" s="213"/>
      <c r="AE53" s="212"/>
      <c r="AF53" s="213"/>
      <c r="AG53" s="212"/>
      <c r="AH53" s="213"/>
      <c r="AI53" s="212"/>
      <c r="AJ53" s="213"/>
      <c r="AK53" s="212"/>
      <c r="AL53" s="213"/>
      <c r="AM53" s="212"/>
      <c r="AN53" s="213"/>
      <c r="AO53" s="212"/>
      <c r="AP53" s="213"/>
      <c r="AQ53" s="212"/>
      <c r="AR53" s="213"/>
      <c r="AS53" s="212"/>
      <c r="AT53" s="213"/>
      <c r="AU53" s="212"/>
      <c r="AV53" s="213"/>
      <c r="AW53" s="212"/>
      <c r="AX53" s="213"/>
      <c r="AY53" s="212"/>
      <c r="AZ53" s="213"/>
      <c r="BA53" s="212"/>
      <c r="BB53" s="213"/>
      <c r="BC53" s="300"/>
      <c r="BD53" s="213"/>
      <c r="BE53" s="214"/>
    </row>
    <row r="54" spans="1:57" s="14" customFormat="1" ht="12.75" customHeight="1">
      <c r="A54" s="35"/>
      <c r="B54" s="204" t="str">
        <f>Parameters!Q53</f>
        <v>J58</v>
      </c>
      <c r="C54" s="205"/>
      <c r="D54" s="548" t="str">
        <f>Parameters!S53</f>
        <v>Publishing activities</v>
      </c>
      <c r="E54" s="547"/>
      <c r="F54" s="156"/>
      <c r="G54" s="216"/>
      <c r="H54" s="206"/>
      <c r="I54" s="216"/>
      <c r="J54" s="206"/>
      <c r="K54" s="216"/>
      <c r="L54" s="206"/>
      <c r="M54" s="216"/>
      <c r="N54" s="206"/>
      <c r="O54" s="216"/>
      <c r="P54" s="206"/>
      <c r="Q54" s="216"/>
      <c r="R54" s="206"/>
      <c r="S54" s="216"/>
      <c r="T54" s="206"/>
      <c r="U54" s="216"/>
      <c r="V54" s="206"/>
      <c r="W54" s="216"/>
      <c r="X54" s="206"/>
      <c r="Y54" s="216"/>
      <c r="Z54" s="206"/>
      <c r="AA54" s="216"/>
      <c r="AB54" s="206"/>
      <c r="AC54" s="216"/>
      <c r="AD54" s="206"/>
      <c r="AE54" s="216"/>
      <c r="AF54" s="206"/>
      <c r="AG54" s="216"/>
      <c r="AH54" s="206"/>
      <c r="AI54" s="216"/>
      <c r="AJ54" s="206"/>
      <c r="AK54" s="216"/>
      <c r="AL54" s="206"/>
      <c r="AM54" s="216"/>
      <c r="AN54" s="206"/>
      <c r="AO54" s="216"/>
      <c r="AP54" s="206"/>
      <c r="AQ54" s="216"/>
      <c r="AR54" s="206"/>
      <c r="AS54" s="216"/>
      <c r="AT54" s="206"/>
      <c r="AU54" s="216"/>
      <c r="AV54" s="206"/>
      <c r="AW54" s="216"/>
      <c r="AX54" s="206"/>
      <c r="AY54" s="216"/>
      <c r="AZ54" s="206"/>
      <c r="BA54" s="216"/>
      <c r="BB54" s="206"/>
      <c r="BC54" s="301"/>
      <c r="BD54" s="206"/>
      <c r="BE54" s="217"/>
    </row>
    <row r="55" spans="1:57" s="14" customFormat="1">
      <c r="A55" s="35"/>
      <c r="B55" s="204" t="str">
        <f>Parameters!Q54</f>
        <v>J59_J60</v>
      </c>
      <c r="C55" s="205"/>
      <c r="D55" s="548" t="str">
        <f>Parameters!S54</f>
        <v>Motion picture, video, television programme production; programming and broadcasting activities</v>
      </c>
      <c r="E55" s="547"/>
      <c r="F55" s="156"/>
      <c r="G55" s="216"/>
      <c r="H55" s="206"/>
      <c r="I55" s="216"/>
      <c r="J55" s="206"/>
      <c r="K55" s="216"/>
      <c r="L55" s="206"/>
      <c r="M55" s="216"/>
      <c r="N55" s="206"/>
      <c r="O55" s="216"/>
      <c r="P55" s="206"/>
      <c r="Q55" s="216"/>
      <c r="R55" s="206"/>
      <c r="S55" s="216"/>
      <c r="T55" s="206"/>
      <c r="U55" s="216"/>
      <c r="V55" s="206"/>
      <c r="W55" s="216"/>
      <c r="X55" s="206"/>
      <c r="Y55" s="216"/>
      <c r="Z55" s="206"/>
      <c r="AA55" s="216"/>
      <c r="AB55" s="206"/>
      <c r="AC55" s="216"/>
      <c r="AD55" s="206"/>
      <c r="AE55" s="216"/>
      <c r="AF55" s="206"/>
      <c r="AG55" s="216"/>
      <c r="AH55" s="206"/>
      <c r="AI55" s="216"/>
      <c r="AJ55" s="206"/>
      <c r="AK55" s="216"/>
      <c r="AL55" s="206"/>
      <c r="AM55" s="216"/>
      <c r="AN55" s="206"/>
      <c r="AO55" s="216"/>
      <c r="AP55" s="206"/>
      <c r="AQ55" s="216"/>
      <c r="AR55" s="206"/>
      <c r="AS55" s="216"/>
      <c r="AT55" s="206"/>
      <c r="AU55" s="216"/>
      <c r="AV55" s="206"/>
      <c r="AW55" s="216"/>
      <c r="AX55" s="206"/>
      <c r="AY55" s="216"/>
      <c r="AZ55" s="206"/>
      <c r="BA55" s="216"/>
      <c r="BB55" s="206"/>
      <c r="BC55" s="301"/>
      <c r="BD55" s="206"/>
      <c r="BE55" s="217"/>
    </row>
    <row r="56" spans="1:57" s="14" customFormat="1" ht="12.75" customHeight="1">
      <c r="A56" s="37"/>
      <c r="B56" s="209" t="str">
        <f>Parameters!Q55</f>
        <v>J61</v>
      </c>
      <c r="C56" s="210"/>
      <c r="D56" s="543" t="str">
        <f>Parameters!S55</f>
        <v>Telecommunications</v>
      </c>
      <c r="E56" s="549"/>
      <c r="F56" s="157"/>
      <c r="G56" s="216"/>
      <c r="H56" s="211"/>
      <c r="I56" s="216"/>
      <c r="J56" s="211"/>
      <c r="K56" s="216"/>
      <c r="L56" s="211"/>
      <c r="M56" s="216"/>
      <c r="N56" s="211"/>
      <c r="O56" s="216"/>
      <c r="P56" s="211"/>
      <c r="Q56" s="216"/>
      <c r="R56" s="211"/>
      <c r="S56" s="216"/>
      <c r="T56" s="211"/>
      <c r="U56" s="216"/>
      <c r="V56" s="211"/>
      <c r="W56" s="216"/>
      <c r="X56" s="211"/>
      <c r="Y56" s="216"/>
      <c r="Z56" s="211"/>
      <c r="AA56" s="216"/>
      <c r="AB56" s="211"/>
      <c r="AC56" s="216"/>
      <c r="AD56" s="211"/>
      <c r="AE56" s="216"/>
      <c r="AF56" s="211"/>
      <c r="AG56" s="216"/>
      <c r="AH56" s="211"/>
      <c r="AI56" s="216"/>
      <c r="AJ56" s="211"/>
      <c r="AK56" s="216"/>
      <c r="AL56" s="211"/>
      <c r="AM56" s="216"/>
      <c r="AN56" s="211"/>
      <c r="AO56" s="216"/>
      <c r="AP56" s="211"/>
      <c r="AQ56" s="216"/>
      <c r="AR56" s="211"/>
      <c r="AS56" s="216"/>
      <c r="AT56" s="211"/>
      <c r="AU56" s="216"/>
      <c r="AV56" s="211"/>
      <c r="AW56" s="216"/>
      <c r="AX56" s="211"/>
      <c r="AY56" s="216"/>
      <c r="AZ56" s="211"/>
      <c r="BA56" s="216"/>
      <c r="BB56" s="211"/>
      <c r="BC56" s="301"/>
      <c r="BD56" s="211"/>
      <c r="BE56" s="217"/>
    </row>
    <row r="57" spans="1:57" s="13" customFormat="1" ht="12.75" customHeight="1">
      <c r="A57" s="37"/>
      <c r="B57" s="209" t="str">
        <f>Parameters!Q56</f>
        <v>J62_J63</v>
      </c>
      <c r="C57" s="210"/>
      <c r="D57" s="543" t="str">
        <f>Parameters!S56</f>
        <v>Computer programming, consultancy, and information service activities</v>
      </c>
      <c r="E57" s="549"/>
      <c r="F57" s="157"/>
      <c r="G57" s="216"/>
      <c r="H57" s="211"/>
      <c r="I57" s="216"/>
      <c r="J57" s="211"/>
      <c r="K57" s="216"/>
      <c r="L57" s="211"/>
      <c r="M57" s="216"/>
      <c r="N57" s="211"/>
      <c r="O57" s="216"/>
      <c r="P57" s="211"/>
      <c r="Q57" s="216"/>
      <c r="R57" s="211"/>
      <c r="S57" s="216"/>
      <c r="T57" s="211"/>
      <c r="U57" s="216"/>
      <c r="V57" s="211"/>
      <c r="W57" s="216"/>
      <c r="X57" s="211"/>
      <c r="Y57" s="216"/>
      <c r="Z57" s="211"/>
      <c r="AA57" s="216"/>
      <c r="AB57" s="211"/>
      <c r="AC57" s="216"/>
      <c r="AD57" s="211"/>
      <c r="AE57" s="216"/>
      <c r="AF57" s="211"/>
      <c r="AG57" s="216"/>
      <c r="AH57" s="211"/>
      <c r="AI57" s="216"/>
      <c r="AJ57" s="211"/>
      <c r="AK57" s="216"/>
      <c r="AL57" s="211"/>
      <c r="AM57" s="216"/>
      <c r="AN57" s="211"/>
      <c r="AO57" s="216"/>
      <c r="AP57" s="211"/>
      <c r="AQ57" s="216"/>
      <c r="AR57" s="211"/>
      <c r="AS57" s="216"/>
      <c r="AT57" s="211"/>
      <c r="AU57" s="216"/>
      <c r="AV57" s="211"/>
      <c r="AW57" s="216"/>
      <c r="AX57" s="211"/>
      <c r="AY57" s="216"/>
      <c r="AZ57" s="211"/>
      <c r="BA57" s="216"/>
      <c r="BB57" s="211"/>
      <c r="BC57" s="301"/>
      <c r="BD57" s="211"/>
      <c r="BE57" s="217"/>
    </row>
    <row r="58" spans="1:57" s="13" customFormat="1" ht="12.75" customHeight="1">
      <c r="A58" s="36"/>
      <c r="B58" s="207" t="str">
        <f>Parameters!Q57</f>
        <v>K</v>
      </c>
      <c r="C58" s="208"/>
      <c r="D58" s="553" t="str">
        <f>Parameters!S57</f>
        <v>Financial and insurance activities</v>
      </c>
      <c r="E58" s="555"/>
      <c r="F58" s="155"/>
      <c r="G58" s="216"/>
      <c r="H58" s="202"/>
      <c r="I58" s="216"/>
      <c r="J58" s="202"/>
      <c r="K58" s="216"/>
      <c r="L58" s="202"/>
      <c r="M58" s="216"/>
      <c r="N58" s="202"/>
      <c r="O58" s="216"/>
      <c r="P58" s="202"/>
      <c r="Q58" s="216"/>
      <c r="R58" s="202"/>
      <c r="S58" s="216"/>
      <c r="T58" s="202"/>
      <c r="U58" s="216"/>
      <c r="V58" s="202"/>
      <c r="W58" s="216"/>
      <c r="X58" s="202"/>
      <c r="Y58" s="216"/>
      <c r="Z58" s="202"/>
      <c r="AA58" s="216"/>
      <c r="AB58" s="202"/>
      <c r="AC58" s="216"/>
      <c r="AD58" s="202"/>
      <c r="AE58" s="216"/>
      <c r="AF58" s="202"/>
      <c r="AG58" s="216"/>
      <c r="AH58" s="202"/>
      <c r="AI58" s="216"/>
      <c r="AJ58" s="202"/>
      <c r="AK58" s="216"/>
      <c r="AL58" s="202"/>
      <c r="AM58" s="216"/>
      <c r="AN58" s="202"/>
      <c r="AO58" s="216"/>
      <c r="AP58" s="202"/>
      <c r="AQ58" s="216"/>
      <c r="AR58" s="202"/>
      <c r="AS58" s="216"/>
      <c r="AT58" s="202"/>
      <c r="AU58" s="216"/>
      <c r="AV58" s="202"/>
      <c r="AW58" s="216"/>
      <c r="AX58" s="202"/>
      <c r="AY58" s="216"/>
      <c r="AZ58" s="202"/>
      <c r="BA58" s="216"/>
      <c r="BB58" s="202"/>
      <c r="BC58" s="301"/>
      <c r="BD58" s="202"/>
      <c r="BE58" s="217"/>
    </row>
    <row r="59" spans="1:57" s="14" customFormat="1" ht="12.75" customHeight="1">
      <c r="A59" s="35"/>
      <c r="B59" s="204" t="str">
        <f>Parameters!Q58</f>
        <v>K64</v>
      </c>
      <c r="C59" s="205"/>
      <c r="D59" s="545" t="str">
        <f>Parameters!S58</f>
        <v>Financial service activities, except insurance and pension funding</v>
      </c>
      <c r="E59" s="546"/>
      <c r="F59" s="156"/>
      <c r="G59" s="216"/>
      <c r="H59" s="206"/>
      <c r="I59" s="216"/>
      <c r="J59" s="206"/>
      <c r="K59" s="216"/>
      <c r="L59" s="206"/>
      <c r="M59" s="216"/>
      <c r="N59" s="206"/>
      <c r="O59" s="216"/>
      <c r="P59" s="206"/>
      <c r="Q59" s="216"/>
      <c r="R59" s="206"/>
      <c r="S59" s="216"/>
      <c r="T59" s="206"/>
      <c r="U59" s="216"/>
      <c r="V59" s="206"/>
      <c r="W59" s="216"/>
      <c r="X59" s="206"/>
      <c r="Y59" s="216"/>
      <c r="Z59" s="206"/>
      <c r="AA59" s="216"/>
      <c r="AB59" s="206"/>
      <c r="AC59" s="216"/>
      <c r="AD59" s="206"/>
      <c r="AE59" s="216"/>
      <c r="AF59" s="206"/>
      <c r="AG59" s="216"/>
      <c r="AH59" s="206"/>
      <c r="AI59" s="216"/>
      <c r="AJ59" s="206"/>
      <c r="AK59" s="216"/>
      <c r="AL59" s="206"/>
      <c r="AM59" s="216"/>
      <c r="AN59" s="206"/>
      <c r="AO59" s="216"/>
      <c r="AP59" s="206"/>
      <c r="AQ59" s="216"/>
      <c r="AR59" s="206"/>
      <c r="AS59" s="216"/>
      <c r="AT59" s="206"/>
      <c r="AU59" s="216"/>
      <c r="AV59" s="206"/>
      <c r="AW59" s="216"/>
      <c r="AX59" s="206"/>
      <c r="AY59" s="216"/>
      <c r="AZ59" s="206"/>
      <c r="BA59" s="216"/>
      <c r="BB59" s="206"/>
      <c r="BC59" s="301"/>
      <c r="BD59" s="206"/>
      <c r="BE59" s="217"/>
    </row>
    <row r="60" spans="1:57" s="14" customFormat="1" ht="12.75" customHeight="1">
      <c r="A60" s="35"/>
      <c r="B60" s="204" t="str">
        <f>Parameters!Q59</f>
        <v>K65</v>
      </c>
      <c r="C60" s="205"/>
      <c r="D60" s="545" t="str">
        <f>Parameters!S59</f>
        <v>Insurance, reinsurance and pension funding, except compulsory social security</v>
      </c>
      <c r="E60" s="546"/>
      <c r="F60" s="156"/>
      <c r="G60" s="216"/>
      <c r="H60" s="206"/>
      <c r="I60" s="216"/>
      <c r="J60" s="206"/>
      <c r="K60" s="216"/>
      <c r="L60" s="206"/>
      <c r="M60" s="216"/>
      <c r="N60" s="206"/>
      <c r="O60" s="216"/>
      <c r="P60" s="206"/>
      <c r="Q60" s="216"/>
      <c r="R60" s="206"/>
      <c r="S60" s="216"/>
      <c r="T60" s="206"/>
      <c r="U60" s="216"/>
      <c r="V60" s="206"/>
      <c r="W60" s="216"/>
      <c r="X60" s="206"/>
      <c r="Y60" s="216"/>
      <c r="Z60" s="206"/>
      <c r="AA60" s="216"/>
      <c r="AB60" s="206"/>
      <c r="AC60" s="216"/>
      <c r="AD60" s="206"/>
      <c r="AE60" s="216"/>
      <c r="AF60" s="206"/>
      <c r="AG60" s="216"/>
      <c r="AH60" s="206"/>
      <c r="AI60" s="216"/>
      <c r="AJ60" s="206"/>
      <c r="AK60" s="216"/>
      <c r="AL60" s="206"/>
      <c r="AM60" s="216"/>
      <c r="AN60" s="206"/>
      <c r="AO60" s="216"/>
      <c r="AP60" s="206"/>
      <c r="AQ60" s="216"/>
      <c r="AR60" s="206"/>
      <c r="AS60" s="216"/>
      <c r="AT60" s="206"/>
      <c r="AU60" s="216"/>
      <c r="AV60" s="206"/>
      <c r="AW60" s="216"/>
      <c r="AX60" s="206"/>
      <c r="AY60" s="216"/>
      <c r="AZ60" s="206"/>
      <c r="BA60" s="216"/>
      <c r="BB60" s="206"/>
      <c r="BC60" s="301"/>
      <c r="BD60" s="206"/>
      <c r="BE60" s="217"/>
    </row>
    <row r="61" spans="1:57" s="14" customFormat="1" ht="12.75" customHeight="1">
      <c r="A61" s="35"/>
      <c r="B61" s="204" t="str">
        <f>Parameters!Q60</f>
        <v>K66</v>
      </c>
      <c r="C61" s="205"/>
      <c r="D61" s="548" t="str">
        <f>Parameters!S60</f>
        <v>Activities auxiliary to financial services and insurance activities</v>
      </c>
      <c r="E61" s="547"/>
      <c r="F61" s="156"/>
      <c r="G61" s="216"/>
      <c r="H61" s="206"/>
      <c r="I61" s="216"/>
      <c r="J61" s="206"/>
      <c r="K61" s="216"/>
      <c r="L61" s="206"/>
      <c r="M61" s="216"/>
      <c r="N61" s="206"/>
      <c r="O61" s="216"/>
      <c r="P61" s="206"/>
      <c r="Q61" s="216"/>
      <c r="R61" s="206"/>
      <c r="S61" s="216"/>
      <c r="T61" s="206"/>
      <c r="U61" s="216"/>
      <c r="V61" s="206"/>
      <c r="W61" s="216"/>
      <c r="X61" s="206"/>
      <c r="Y61" s="216"/>
      <c r="Z61" s="206"/>
      <c r="AA61" s="216"/>
      <c r="AB61" s="206"/>
      <c r="AC61" s="216"/>
      <c r="AD61" s="206"/>
      <c r="AE61" s="216"/>
      <c r="AF61" s="206"/>
      <c r="AG61" s="216"/>
      <c r="AH61" s="206"/>
      <c r="AI61" s="216"/>
      <c r="AJ61" s="206"/>
      <c r="AK61" s="216"/>
      <c r="AL61" s="206"/>
      <c r="AM61" s="216"/>
      <c r="AN61" s="206"/>
      <c r="AO61" s="216"/>
      <c r="AP61" s="206"/>
      <c r="AQ61" s="216"/>
      <c r="AR61" s="206"/>
      <c r="AS61" s="216"/>
      <c r="AT61" s="206"/>
      <c r="AU61" s="216"/>
      <c r="AV61" s="206"/>
      <c r="AW61" s="216"/>
      <c r="AX61" s="206"/>
      <c r="AY61" s="216"/>
      <c r="AZ61" s="206"/>
      <c r="BA61" s="216"/>
      <c r="BB61" s="206"/>
      <c r="BC61" s="301"/>
      <c r="BD61" s="206"/>
      <c r="BE61" s="217"/>
    </row>
    <row r="62" spans="1:57" s="14" customFormat="1" ht="12.75" customHeight="1">
      <c r="A62" s="36"/>
      <c r="B62" s="207" t="str">
        <f>Parameters!Q61</f>
        <v>L</v>
      </c>
      <c r="C62" s="208"/>
      <c r="D62" s="553" t="str">
        <f>Parameters!S61</f>
        <v>Real estate activities</v>
      </c>
      <c r="E62" s="554"/>
      <c r="F62" s="155"/>
      <c r="G62" s="216"/>
      <c r="H62" s="202"/>
      <c r="I62" s="216"/>
      <c r="J62" s="202"/>
      <c r="K62" s="216"/>
      <c r="L62" s="202"/>
      <c r="M62" s="216"/>
      <c r="N62" s="202"/>
      <c r="O62" s="216"/>
      <c r="P62" s="202"/>
      <c r="Q62" s="216"/>
      <c r="R62" s="202"/>
      <c r="S62" s="216"/>
      <c r="T62" s="202"/>
      <c r="U62" s="216"/>
      <c r="V62" s="202"/>
      <c r="W62" s="216"/>
      <c r="X62" s="202"/>
      <c r="Y62" s="216"/>
      <c r="Z62" s="202"/>
      <c r="AA62" s="216"/>
      <c r="AB62" s="202"/>
      <c r="AC62" s="216"/>
      <c r="AD62" s="202"/>
      <c r="AE62" s="216"/>
      <c r="AF62" s="202"/>
      <c r="AG62" s="216"/>
      <c r="AH62" s="202"/>
      <c r="AI62" s="216"/>
      <c r="AJ62" s="202"/>
      <c r="AK62" s="216"/>
      <c r="AL62" s="202"/>
      <c r="AM62" s="216"/>
      <c r="AN62" s="202"/>
      <c r="AO62" s="216"/>
      <c r="AP62" s="202"/>
      <c r="AQ62" s="216"/>
      <c r="AR62" s="202"/>
      <c r="AS62" s="216"/>
      <c r="AT62" s="202"/>
      <c r="AU62" s="216"/>
      <c r="AV62" s="202"/>
      <c r="AW62" s="216"/>
      <c r="AX62" s="202"/>
      <c r="AY62" s="216"/>
      <c r="AZ62" s="202"/>
      <c r="BA62" s="216"/>
      <c r="BB62" s="202"/>
      <c r="BC62" s="301"/>
      <c r="BD62" s="202"/>
      <c r="BE62" s="217"/>
    </row>
    <row r="63" spans="1:57" s="14" customFormat="1" ht="12.75" customHeight="1">
      <c r="A63" s="35"/>
      <c r="B63" s="204" t="str">
        <f>Parameters!Q62</f>
        <v>L68A</v>
      </c>
      <c r="C63" s="205"/>
      <c r="D63" s="575" t="str">
        <f>Parameters!S62</f>
        <v>Imputed rents of owner-occupied dwellings</v>
      </c>
      <c r="E63" s="576"/>
      <c r="F63" s="158"/>
      <c r="G63" s="216"/>
      <c r="H63" s="219"/>
      <c r="I63" s="216"/>
      <c r="J63" s="219"/>
      <c r="K63" s="216"/>
      <c r="L63" s="219"/>
      <c r="M63" s="216"/>
      <c r="N63" s="219"/>
      <c r="O63" s="216"/>
      <c r="P63" s="219"/>
      <c r="Q63" s="216"/>
      <c r="R63" s="219"/>
      <c r="S63" s="216"/>
      <c r="T63" s="219"/>
      <c r="U63" s="216"/>
      <c r="V63" s="219"/>
      <c r="W63" s="216"/>
      <c r="X63" s="219"/>
      <c r="Y63" s="216"/>
      <c r="Z63" s="219"/>
      <c r="AA63" s="216"/>
      <c r="AB63" s="219"/>
      <c r="AC63" s="216"/>
      <c r="AD63" s="219"/>
      <c r="AE63" s="216"/>
      <c r="AF63" s="219"/>
      <c r="AG63" s="216"/>
      <c r="AH63" s="219"/>
      <c r="AI63" s="216"/>
      <c r="AJ63" s="219"/>
      <c r="AK63" s="216"/>
      <c r="AL63" s="219"/>
      <c r="AM63" s="216"/>
      <c r="AN63" s="219"/>
      <c r="AO63" s="216"/>
      <c r="AP63" s="219"/>
      <c r="AQ63" s="216"/>
      <c r="AR63" s="219"/>
      <c r="AS63" s="216"/>
      <c r="AT63" s="219"/>
      <c r="AU63" s="216"/>
      <c r="AV63" s="219"/>
      <c r="AW63" s="216"/>
      <c r="AX63" s="219"/>
      <c r="AY63" s="216"/>
      <c r="AZ63" s="219"/>
      <c r="BA63" s="216"/>
      <c r="BB63" s="219"/>
      <c r="BC63" s="301"/>
      <c r="BD63" s="219"/>
      <c r="BE63" s="217"/>
    </row>
    <row r="64" spans="1:57" s="14" customFormat="1" ht="12.75" customHeight="1">
      <c r="A64" s="36"/>
      <c r="B64" s="207" t="str">
        <f>Parameters!Q63</f>
        <v>M</v>
      </c>
      <c r="C64" s="208"/>
      <c r="D64" s="553" t="str">
        <f>Parameters!S63</f>
        <v>Professional, scientific and technical activities</v>
      </c>
      <c r="E64" s="555"/>
      <c r="F64" s="155"/>
      <c r="G64" s="216"/>
      <c r="H64" s="202"/>
      <c r="I64" s="216"/>
      <c r="J64" s="202"/>
      <c r="K64" s="216"/>
      <c r="L64" s="202"/>
      <c r="M64" s="216"/>
      <c r="N64" s="202"/>
      <c r="O64" s="216"/>
      <c r="P64" s="202"/>
      <c r="Q64" s="216"/>
      <c r="R64" s="202"/>
      <c r="S64" s="216"/>
      <c r="T64" s="202"/>
      <c r="U64" s="216"/>
      <c r="V64" s="202"/>
      <c r="W64" s="216"/>
      <c r="X64" s="202"/>
      <c r="Y64" s="216"/>
      <c r="Z64" s="202"/>
      <c r="AA64" s="216"/>
      <c r="AB64" s="202"/>
      <c r="AC64" s="216"/>
      <c r="AD64" s="202"/>
      <c r="AE64" s="216"/>
      <c r="AF64" s="202"/>
      <c r="AG64" s="216"/>
      <c r="AH64" s="202"/>
      <c r="AI64" s="216"/>
      <c r="AJ64" s="202"/>
      <c r="AK64" s="216"/>
      <c r="AL64" s="202"/>
      <c r="AM64" s="216"/>
      <c r="AN64" s="202"/>
      <c r="AO64" s="216"/>
      <c r="AP64" s="202"/>
      <c r="AQ64" s="216"/>
      <c r="AR64" s="202"/>
      <c r="AS64" s="216"/>
      <c r="AT64" s="202"/>
      <c r="AU64" s="216"/>
      <c r="AV64" s="202"/>
      <c r="AW64" s="216"/>
      <c r="AX64" s="202"/>
      <c r="AY64" s="216"/>
      <c r="AZ64" s="202"/>
      <c r="BA64" s="216"/>
      <c r="BB64" s="202"/>
      <c r="BC64" s="301"/>
      <c r="BD64" s="202"/>
      <c r="BE64" s="217"/>
    </row>
    <row r="65" spans="1:57"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165"/>
      <c r="G65" s="212"/>
      <c r="H65" s="213"/>
      <c r="I65" s="212"/>
      <c r="J65" s="213"/>
      <c r="K65" s="212"/>
      <c r="L65" s="213"/>
      <c r="M65" s="212"/>
      <c r="N65" s="213"/>
      <c r="O65" s="212"/>
      <c r="P65" s="213"/>
      <c r="Q65" s="212"/>
      <c r="R65" s="213"/>
      <c r="S65" s="212"/>
      <c r="T65" s="213"/>
      <c r="U65" s="212"/>
      <c r="V65" s="213"/>
      <c r="W65" s="212"/>
      <c r="X65" s="213"/>
      <c r="Y65" s="212"/>
      <c r="Z65" s="213"/>
      <c r="AA65" s="212"/>
      <c r="AB65" s="213"/>
      <c r="AC65" s="212"/>
      <c r="AD65" s="213"/>
      <c r="AE65" s="212"/>
      <c r="AF65" s="213"/>
      <c r="AG65" s="212"/>
      <c r="AH65" s="213"/>
      <c r="AI65" s="212"/>
      <c r="AJ65" s="213"/>
      <c r="AK65" s="212"/>
      <c r="AL65" s="213"/>
      <c r="AM65" s="212"/>
      <c r="AN65" s="213"/>
      <c r="AO65" s="212"/>
      <c r="AP65" s="213"/>
      <c r="AQ65" s="212"/>
      <c r="AR65" s="213"/>
      <c r="AS65" s="212"/>
      <c r="AT65" s="213"/>
      <c r="AU65" s="212"/>
      <c r="AV65" s="213"/>
      <c r="AW65" s="212"/>
      <c r="AX65" s="213"/>
      <c r="AY65" s="212"/>
      <c r="AZ65" s="213"/>
      <c r="BA65" s="212"/>
      <c r="BB65" s="213"/>
      <c r="BC65" s="300"/>
      <c r="BD65" s="213"/>
      <c r="BE65" s="214"/>
    </row>
    <row r="66" spans="1:57" s="13" customFormat="1">
      <c r="A66" s="35"/>
      <c r="B66" s="204" t="str">
        <f>Parameters!Q65</f>
        <v>M69_M70</v>
      </c>
      <c r="C66" s="205"/>
      <c r="D66" s="545" t="str">
        <f>Parameters!S65</f>
        <v>Legal and accounting activities; activities of head offices; management consultancy activities</v>
      </c>
      <c r="E66" s="546"/>
      <c r="F66" s="156"/>
      <c r="G66" s="216"/>
      <c r="H66" s="206"/>
      <c r="I66" s="216"/>
      <c r="J66" s="206"/>
      <c r="K66" s="216"/>
      <c r="L66" s="206"/>
      <c r="M66" s="216"/>
      <c r="N66" s="206"/>
      <c r="O66" s="216"/>
      <c r="P66" s="206"/>
      <c r="Q66" s="216"/>
      <c r="R66" s="206"/>
      <c r="S66" s="216"/>
      <c r="T66" s="206"/>
      <c r="U66" s="216"/>
      <c r="V66" s="206"/>
      <c r="W66" s="216"/>
      <c r="X66" s="206"/>
      <c r="Y66" s="216"/>
      <c r="Z66" s="206"/>
      <c r="AA66" s="216"/>
      <c r="AB66" s="206"/>
      <c r="AC66" s="216"/>
      <c r="AD66" s="206"/>
      <c r="AE66" s="216"/>
      <c r="AF66" s="206"/>
      <c r="AG66" s="216"/>
      <c r="AH66" s="206"/>
      <c r="AI66" s="216"/>
      <c r="AJ66" s="206"/>
      <c r="AK66" s="216"/>
      <c r="AL66" s="206"/>
      <c r="AM66" s="216"/>
      <c r="AN66" s="206"/>
      <c r="AO66" s="216"/>
      <c r="AP66" s="206"/>
      <c r="AQ66" s="216"/>
      <c r="AR66" s="206"/>
      <c r="AS66" s="216"/>
      <c r="AT66" s="206"/>
      <c r="AU66" s="216"/>
      <c r="AV66" s="206"/>
      <c r="AW66" s="216"/>
      <c r="AX66" s="206"/>
      <c r="AY66" s="216"/>
      <c r="AZ66" s="206"/>
      <c r="BA66" s="216"/>
      <c r="BB66" s="206"/>
      <c r="BC66" s="301"/>
      <c r="BD66" s="206"/>
      <c r="BE66" s="217"/>
    </row>
    <row r="67" spans="1:57" s="13" customFormat="1" ht="12.75" customHeight="1">
      <c r="A67" s="35"/>
      <c r="B67" s="204" t="str">
        <f>Parameters!Q66</f>
        <v>M71</v>
      </c>
      <c r="C67" s="205"/>
      <c r="D67" s="545" t="str">
        <f>Parameters!S66</f>
        <v>Architectural and engineering activities; technical testing and analysis</v>
      </c>
      <c r="E67" s="546"/>
      <c r="F67" s="156"/>
      <c r="G67" s="216"/>
      <c r="H67" s="206"/>
      <c r="I67" s="216"/>
      <c r="J67" s="206"/>
      <c r="K67" s="216"/>
      <c r="L67" s="206"/>
      <c r="M67" s="216"/>
      <c r="N67" s="206"/>
      <c r="O67" s="216"/>
      <c r="P67" s="206"/>
      <c r="Q67" s="216"/>
      <c r="R67" s="206"/>
      <c r="S67" s="216"/>
      <c r="T67" s="206"/>
      <c r="U67" s="216"/>
      <c r="V67" s="206"/>
      <c r="W67" s="216"/>
      <c r="X67" s="206"/>
      <c r="Y67" s="216"/>
      <c r="Z67" s="206"/>
      <c r="AA67" s="216"/>
      <c r="AB67" s="206"/>
      <c r="AC67" s="216"/>
      <c r="AD67" s="206"/>
      <c r="AE67" s="216"/>
      <c r="AF67" s="206"/>
      <c r="AG67" s="216"/>
      <c r="AH67" s="206"/>
      <c r="AI67" s="216"/>
      <c r="AJ67" s="206"/>
      <c r="AK67" s="216"/>
      <c r="AL67" s="206"/>
      <c r="AM67" s="216"/>
      <c r="AN67" s="206"/>
      <c r="AO67" s="216"/>
      <c r="AP67" s="206"/>
      <c r="AQ67" s="216"/>
      <c r="AR67" s="206"/>
      <c r="AS67" s="216"/>
      <c r="AT67" s="206"/>
      <c r="AU67" s="216"/>
      <c r="AV67" s="206"/>
      <c r="AW67" s="216"/>
      <c r="AX67" s="206"/>
      <c r="AY67" s="216"/>
      <c r="AZ67" s="206"/>
      <c r="BA67" s="216"/>
      <c r="BB67" s="206"/>
      <c r="BC67" s="301"/>
      <c r="BD67" s="206"/>
      <c r="BE67" s="217"/>
    </row>
    <row r="68" spans="1:57" s="13" customFormat="1" ht="12.75" customHeight="1">
      <c r="A68" s="37"/>
      <c r="B68" s="209" t="str">
        <f>Parameters!Q67</f>
        <v>M72</v>
      </c>
      <c r="C68" s="210"/>
      <c r="D68" s="543" t="str">
        <f>Parameters!S67</f>
        <v>Scientific research and development</v>
      </c>
      <c r="E68" s="549"/>
      <c r="F68" s="157"/>
      <c r="G68" s="216"/>
      <c r="H68" s="211"/>
      <c r="I68" s="216"/>
      <c r="J68" s="211"/>
      <c r="K68" s="216"/>
      <c r="L68" s="211"/>
      <c r="M68" s="216"/>
      <c r="N68" s="211"/>
      <c r="O68" s="216"/>
      <c r="P68" s="211"/>
      <c r="Q68" s="216"/>
      <c r="R68" s="211"/>
      <c r="S68" s="216"/>
      <c r="T68" s="211"/>
      <c r="U68" s="216"/>
      <c r="V68" s="211"/>
      <c r="W68" s="216"/>
      <c r="X68" s="211"/>
      <c r="Y68" s="216"/>
      <c r="Z68" s="211"/>
      <c r="AA68" s="216"/>
      <c r="AB68" s="211"/>
      <c r="AC68" s="216"/>
      <c r="AD68" s="211"/>
      <c r="AE68" s="216"/>
      <c r="AF68" s="211"/>
      <c r="AG68" s="216"/>
      <c r="AH68" s="211"/>
      <c r="AI68" s="216"/>
      <c r="AJ68" s="211"/>
      <c r="AK68" s="216"/>
      <c r="AL68" s="211"/>
      <c r="AM68" s="216"/>
      <c r="AN68" s="211"/>
      <c r="AO68" s="216"/>
      <c r="AP68" s="211"/>
      <c r="AQ68" s="216"/>
      <c r="AR68" s="211"/>
      <c r="AS68" s="216"/>
      <c r="AT68" s="211"/>
      <c r="AU68" s="216"/>
      <c r="AV68" s="211"/>
      <c r="AW68" s="216"/>
      <c r="AX68" s="211"/>
      <c r="AY68" s="216"/>
      <c r="AZ68" s="211"/>
      <c r="BA68" s="216"/>
      <c r="BB68" s="211"/>
      <c r="BC68" s="301"/>
      <c r="BD68" s="211"/>
      <c r="BE68" s="217"/>
    </row>
    <row r="69" spans="1:57" s="13" customFormat="1" ht="24" customHeight="1">
      <c r="A69" s="37"/>
      <c r="B69" s="209" t="str">
        <f>Parameters!Q68</f>
        <v>M73-M75</v>
      </c>
      <c r="C69" s="210"/>
      <c r="D69" s="543" t="str">
        <f>Parameters!S68</f>
        <v>Advertising and market research; other professional, scientific and technical activities; veterinary activities</v>
      </c>
      <c r="E69" s="544"/>
      <c r="F69" s="165"/>
      <c r="G69" s="212"/>
      <c r="H69" s="213"/>
      <c r="I69" s="212"/>
      <c r="J69" s="213"/>
      <c r="K69" s="212"/>
      <c r="L69" s="213"/>
      <c r="M69" s="212"/>
      <c r="N69" s="213"/>
      <c r="O69" s="212"/>
      <c r="P69" s="213"/>
      <c r="Q69" s="212"/>
      <c r="R69" s="213"/>
      <c r="S69" s="212"/>
      <c r="T69" s="213"/>
      <c r="U69" s="212"/>
      <c r="V69" s="213"/>
      <c r="W69" s="212"/>
      <c r="X69" s="213"/>
      <c r="Y69" s="212"/>
      <c r="Z69" s="213"/>
      <c r="AA69" s="212"/>
      <c r="AB69" s="213"/>
      <c r="AC69" s="212"/>
      <c r="AD69" s="213"/>
      <c r="AE69" s="212"/>
      <c r="AF69" s="213"/>
      <c r="AG69" s="212"/>
      <c r="AH69" s="213"/>
      <c r="AI69" s="212"/>
      <c r="AJ69" s="213"/>
      <c r="AK69" s="212"/>
      <c r="AL69" s="213"/>
      <c r="AM69" s="212"/>
      <c r="AN69" s="213"/>
      <c r="AO69" s="212"/>
      <c r="AP69" s="213"/>
      <c r="AQ69" s="212"/>
      <c r="AR69" s="213"/>
      <c r="AS69" s="212"/>
      <c r="AT69" s="213"/>
      <c r="AU69" s="212"/>
      <c r="AV69" s="213"/>
      <c r="AW69" s="212"/>
      <c r="AX69" s="213"/>
      <c r="AY69" s="212"/>
      <c r="AZ69" s="213"/>
      <c r="BA69" s="212"/>
      <c r="BB69" s="213"/>
      <c r="BC69" s="300"/>
      <c r="BD69" s="213"/>
      <c r="BE69" s="214"/>
    </row>
    <row r="70" spans="1:57" s="13" customFormat="1" ht="12.75" customHeight="1">
      <c r="A70" s="35"/>
      <c r="B70" s="204" t="str">
        <f>Parameters!Q69</f>
        <v>M73</v>
      </c>
      <c r="C70" s="205"/>
      <c r="D70" s="545" t="str">
        <f>Parameters!S69</f>
        <v>Advertising and market research</v>
      </c>
      <c r="E70" s="546"/>
      <c r="F70" s="156"/>
      <c r="G70" s="216"/>
      <c r="H70" s="206"/>
      <c r="I70" s="216"/>
      <c r="J70" s="206"/>
      <c r="K70" s="216"/>
      <c r="L70" s="206"/>
      <c r="M70" s="216"/>
      <c r="N70" s="206"/>
      <c r="O70" s="216"/>
      <c r="P70" s="206"/>
      <c r="Q70" s="216"/>
      <c r="R70" s="206"/>
      <c r="S70" s="216"/>
      <c r="T70" s="206"/>
      <c r="U70" s="216"/>
      <c r="V70" s="206"/>
      <c r="W70" s="216"/>
      <c r="X70" s="206"/>
      <c r="Y70" s="216"/>
      <c r="Z70" s="206"/>
      <c r="AA70" s="216"/>
      <c r="AB70" s="206"/>
      <c r="AC70" s="216"/>
      <c r="AD70" s="206"/>
      <c r="AE70" s="216"/>
      <c r="AF70" s="206"/>
      <c r="AG70" s="216"/>
      <c r="AH70" s="206"/>
      <c r="AI70" s="216"/>
      <c r="AJ70" s="206"/>
      <c r="AK70" s="216"/>
      <c r="AL70" s="206"/>
      <c r="AM70" s="216"/>
      <c r="AN70" s="206"/>
      <c r="AO70" s="216"/>
      <c r="AP70" s="206"/>
      <c r="AQ70" s="216"/>
      <c r="AR70" s="206"/>
      <c r="AS70" s="216"/>
      <c r="AT70" s="206"/>
      <c r="AU70" s="216"/>
      <c r="AV70" s="206"/>
      <c r="AW70" s="216"/>
      <c r="AX70" s="206"/>
      <c r="AY70" s="216"/>
      <c r="AZ70" s="206"/>
      <c r="BA70" s="216"/>
      <c r="BB70" s="206"/>
      <c r="BC70" s="301"/>
      <c r="BD70" s="206"/>
      <c r="BE70" s="217"/>
    </row>
    <row r="71" spans="1:57" s="14" customFormat="1" ht="12.75" customHeight="1">
      <c r="A71" s="35"/>
      <c r="B71" s="204" t="str">
        <f>Parameters!Q70</f>
        <v>M74_M75</v>
      </c>
      <c r="C71" s="205"/>
      <c r="D71" s="545" t="str">
        <f>Parameters!S70</f>
        <v>Other professional, scientific and technical activities; veterinary activities</v>
      </c>
      <c r="E71" s="546"/>
      <c r="F71" s="156"/>
      <c r="G71" s="216"/>
      <c r="H71" s="206"/>
      <c r="I71" s="216"/>
      <c r="J71" s="206"/>
      <c r="K71" s="216"/>
      <c r="L71" s="206"/>
      <c r="M71" s="216"/>
      <c r="N71" s="206"/>
      <c r="O71" s="216"/>
      <c r="P71" s="206"/>
      <c r="Q71" s="216"/>
      <c r="R71" s="206"/>
      <c r="S71" s="216"/>
      <c r="T71" s="206"/>
      <c r="U71" s="216"/>
      <c r="V71" s="206"/>
      <c r="W71" s="216"/>
      <c r="X71" s="206"/>
      <c r="Y71" s="216"/>
      <c r="Z71" s="206"/>
      <c r="AA71" s="216"/>
      <c r="AB71" s="206"/>
      <c r="AC71" s="216"/>
      <c r="AD71" s="206"/>
      <c r="AE71" s="216"/>
      <c r="AF71" s="206"/>
      <c r="AG71" s="216"/>
      <c r="AH71" s="206"/>
      <c r="AI71" s="216"/>
      <c r="AJ71" s="206"/>
      <c r="AK71" s="216"/>
      <c r="AL71" s="206"/>
      <c r="AM71" s="216"/>
      <c r="AN71" s="206"/>
      <c r="AO71" s="216"/>
      <c r="AP71" s="206"/>
      <c r="AQ71" s="216"/>
      <c r="AR71" s="206"/>
      <c r="AS71" s="216"/>
      <c r="AT71" s="206"/>
      <c r="AU71" s="216"/>
      <c r="AV71" s="206"/>
      <c r="AW71" s="216"/>
      <c r="AX71" s="206"/>
      <c r="AY71" s="216"/>
      <c r="AZ71" s="206"/>
      <c r="BA71" s="216"/>
      <c r="BB71" s="206"/>
      <c r="BC71" s="301"/>
      <c r="BD71" s="206"/>
      <c r="BE71" s="217"/>
    </row>
    <row r="72" spans="1:57" s="14" customFormat="1" ht="12.75" customHeight="1">
      <c r="A72" s="36"/>
      <c r="B72" s="207" t="str">
        <f>Parameters!Q71</f>
        <v>N</v>
      </c>
      <c r="C72" s="208"/>
      <c r="D72" s="553" t="str">
        <f>Parameters!S71</f>
        <v>Administrative and support service activities</v>
      </c>
      <c r="E72" s="555"/>
      <c r="F72" s="155"/>
      <c r="G72" s="216"/>
      <c r="H72" s="202"/>
      <c r="I72" s="216"/>
      <c r="J72" s="202"/>
      <c r="K72" s="216"/>
      <c r="L72" s="202"/>
      <c r="M72" s="216"/>
      <c r="N72" s="202"/>
      <c r="O72" s="216"/>
      <c r="P72" s="202"/>
      <c r="Q72" s="216"/>
      <c r="R72" s="202"/>
      <c r="S72" s="216"/>
      <c r="T72" s="202"/>
      <c r="U72" s="216"/>
      <c r="V72" s="202"/>
      <c r="W72" s="216"/>
      <c r="X72" s="202"/>
      <c r="Y72" s="216"/>
      <c r="Z72" s="202"/>
      <c r="AA72" s="216"/>
      <c r="AB72" s="202"/>
      <c r="AC72" s="216"/>
      <c r="AD72" s="202"/>
      <c r="AE72" s="216"/>
      <c r="AF72" s="202"/>
      <c r="AG72" s="216"/>
      <c r="AH72" s="202"/>
      <c r="AI72" s="216"/>
      <c r="AJ72" s="202"/>
      <c r="AK72" s="216"/>
      <c r="AL72" s="202"/>
      <c r="AM72" s="216"/>
      <c r="AN72" s="202"/>
      <c r="AO72" s="216"/>
      <c r="AP72" s="202"/>
      <c r="AQ72" s="216"/>
      <c r="AR72" s="202"/>
      <c r="AS72" s="216"/>
      <c r="AT72" s="202"/>
      <c r="AU72" s="216"/>
      <c r="AV72" s="202"/>
      <c r="AW72" s="216"/>
      <c r="AX72" s="202"/>
      <c r="AY72" s="216"/>
      <c r="AZ72" s="202"/>
      <c r="BA72" s="216"/>
      <c r="BB72" s="202"/>
      <c r="BC72" s="301"/>
      <c r="BD72" s="202"/>
      <c r="BE72" s="217"/>
    </row>
    <row r="73" spans="1:57" s="14" customFormat="1" ht="12.75" customHeight="1">
      <c r="A73" s="35"/>
      <c r="B73" s="204" t="str">
        <f>Parameters!Q72</f>
        <v>N77</v>
      </c>
      <c r="C73" s="205"/>
      <c r="D73" s="545" t="str">
        <f>Parameters!S72</f>
        <v>Rental and leasing activities</v>
      </c>
      <c r="E73" s="546"/>
      <c r="F73" s="156"/>
      <c r="G73" s="216"/>
      <c r="H73" s="206"/>
      <c r="I73" s="216"/>
      <c r="J73" s="206"/>
      <c r="K73" s="216"/>
      <c r="L73" s="206"/>
      <c r="M73" s="216"/>
      <c r="N73" s="206"/>
      <c r="O73" s="216"/>
      <c r="P73" s="206"/>
      <c r="Q73" s="216"/>
      <c r="R73" s="206"/>
      <c r="S73" s="216"/>
      <c r="T73" s="206"/>
      <c r="U73" s="216"/>
      <c r="V73" s="206"/>
      <c r="W73" s="216"/>
      <c r="X73" s="206"/>
      <c r="Y73" s="216"/>
      <c r="Z73" s="206"/>
      <c r="AA73" s="216"/>
      <c r="AB73" s="206"/>
      <c r="AC73" s="216"/>
      <c r="AD73" s="206"/>
      <c r="AE73" s="216"/>
      <c r="AF73" s="206"/>
      <c r="AG73" s="216"/>
      <c r="AH73" s="206"/>
      <c r="AI73" s="216"/>
      <c r="AJ73" s="206"/>
      <c r="AK73" s="216"/>
      <c r="AL73" s="206"/>
      <c r="AM73" s="216"/>
      <c r="AN73" s="206"/>
      <c r="AO73" s="216"/>
      <c r="AP73" s="206"/>
      <c r="AQ73" s="216"/>
      <c r="AR73" s="206"/>
      <c r="AS73" s="216"/>
      <c r="AT73" s="206"/>
      <c r="AU73" s="216"/>
      <c r="AV73" s="206"/>
      <c r="AW73" s="216"/>
      <c r="AX73" s="206"/>
      <c r="AY73" s="216"/>
      <c r="AZ73" s="206"/>
      <c r="BA73" s="216"/>
      <c r="BB73" s="206"/>
      <c r="BC73" s="301"/>
      <c r="BD73" s="206"/>
      <c r="BE73" s="217"/>
    </row>
    <row r="74" spans="1:57" s="14" customFormat="1" ht="12.75" customHeight="1">
      <c r="A74" s="35"/>
      <c r="B74" s="204" t="str">
        <f>Parameters!Q73</f>
        <v>N78</v>
      </c>
      <c r="C74" s="205"/>
      <c r="D74" s="545" t="str">
        <f>Parameters!S73</f>
        <v>Employment activities</v>
      </c>
      <c r="E74" s="546"/>
      <c r="F74" s="156"/>
      <c r="G74" s="216"/>
      <c r="H74" s="206"/>
      <c r="I74" s="216"/>
      <c r="J74" s="206"/>
      <c r="K74" s="216"/>
      <c r="L74" s="206"/>
      <c r="M74" s="216"/>
      <c r="N74" s="206"/>
      <c r="O74" s="216"/>
      <c r="P74" s="206"/>
      <c r="Q74" s="216"/>
      <c r="R74" s="206"/>
      <c r="S74" s="216"/>
      <c r="T74" s="206"/>
      <c r="U74" s="216"/>
      <c r="V74" s="206"/>
      <c r="W74" s="216"/>
      <c r="X74" s="206"/>
      <c r="Y74" s="216"/>
      <c r="Z74" s="206"/>
      <c r="AA74" s="216"/>
      <c r="AB74" s="206"/>
      <c r="AC74" s="216"/>
      <c r="AD74" s="206"/>
      <c r="AE74" s="216"/>
      <c r="AF74" s="206"/>
      <c r="AG74" s="216"/>
      <c r="AH74" s="206"/>
      <c r="AI74" s="216"/>
      <c r="AJ74" s="206"/>
      <c r="AK74" s="216"/>
      <c r="AL74" s="206"/>
      <c r="AM74" s="216"/>
      <c r="AN74" s="206"/>
      <c r="AO74" s="216"/>
      <c r="AP74" s="206"/>
      <c r="AQ74" s="216"/>
      <c r="AR74" s="206"/>
      <c r="AS74" s="216"/>
      <c r="AT74" s="206"/>
      <c r="AU74" s="216"/>
      <c r="AV74" s="206"/>
      <c r="AW74" s="216"/>
      <c r="AX74" s="206"/>
      <c r="AY74" s="216"/>
      <c r="AZ74" s="206"/>
      <c r="BA74" s="216"/>
      <c r="BB74" s="206"/>
      <c r="BC74" s="301"/>
      <c r="BD74" s="206"/>
      <c r="BE74" s="217"/>
    </row>
    <row r="75" spans="1:57" s="14" customFormat="1" ht="12.75" customHeight="1">
      <c r="A75" s="35"/>
      <c r="B75" s="204" t="str">
        <f>Parameters!Q74</f>
        <v>N79</v>
      </c>
      <c r="C75" s="205"/>
      <c r="D75" s="545" t="str">
        <f>Parameters!S74</f>
        <v>Travel agency, tour operator reservation service and related activities</v>
      </c>
      <c r="E75" s="546"/>
      <c r="F75" s="156"/>
      <c r="G75" s="216"/>
      <c r="H75" s="206"/>
      <c r="I75" s="216"/>
      <c r="J75" s="206"/>
      <c r="K75" s="216"/>
      <c r="L75" s="206"/>
      <c r="M75" s="216"/>
      <c r="N75" s="206"/>
      <c r="O75" s="216"/>
      <c r="P75" s="206"/>
      <c r="Q75" s="216"/>
      <c r="R75" s="206"/>
      <c r="S75" s="216"/>
      <c r="T75" s="206"/>
      <c r="U75" s="216"/>
      <c r="V75" s="206"/>
      <c r="W75" s="216"/>
      <c r="X75" s="206"/>
      <c r="Y75" s="216"/>
      <c r="Z75" s="206"/>
      <c r="AA75" s="216"/>
      <c r="AB75" s="206"/>
      <c r="AC75" s="216"/>
      <c r="AD75" s="206"/>
      <c r="AE75" s="216"/>
      <c r="AF75" s="206"/>
      <c r="AG75" s="216"/>
      <c r="AH75" s="206"/>
      <c r="AI75" s="216"/>
      <c r="AJ75" s="206"/>
      <c r="AK75" s="216"/>
      <c r="AL75" s="206"/>
      <c r="AM75" s="216"/>
      <c r="AN75" s="206"/>
      <c r="AO75" s="216"/>
      <c r="AP75" s="206"/>
      <c r="AQ75" s="216"/>
      <c r="AR75" s="206"/>
      <c r="AS75" s="216"/>
      <c r="AT75" s="206"/>
      <c r="AU75" s="216"/>
      <c r="AV75" s="206"/>
      <c r="AW75" s="216"/>
      <c r="AX75" s="206"/>
      <c r="AY75" s="216"/>
      <c r="AZ75" s="206"/>
      <c r="BA75" s="216"/>
      <c r="BB75" s="206"/>
      <c r="BC75" s="301"/>
      <c r="BD75" s="206"/>
      <c r="BE75" s="217"/>
    </row>
    <row r="76" spans="1:57" s="14" customFormat="1">
      <c r="A76" s="35"/>
      <c r="B76" s="204" t="str">
        <f>Parameters!Q75</f>
        <v>N80-N82</v>
      </c>
      <c r="C76" s="205"/>
      <c r="D76" s="545" t="str">
        <f>Parameters!S75</f>
        <v>Security and investigation, service and landscape, office administrative and support activities</v>
      </c>
      <c r="E76" s="574"/>
      <c r="F76" s="156"/>
      <c r="G76" s="216"/>
      <c r="H76" s="206"/>
      <c r="I76" s="216"/>
      <c r="J76" s="206"/>
      <c r="K76" s="216"/>
      <c r="L76" s="206"/>
      <c r="M76" s="216"/>
      <c r="N76" s="206"/>
      <c r="O76" s="216"/>
      <c r="P76" s="206"/>
      <c r="Q76" s="216"/>
      <c r="R76" s="206"/>
      <c r="S76" s="216"/>
      <c r="T76" s="206"/>
      <c r="U76" s="216"/>
      <c r="V76" s="206"/>
      <c r="W76" s="216"/>
      <c r="X76" s="206"/>
      <c r="Y76" s="216"/>
      <c r="Z76" s="206"/>
      <c r="AA76" s="216"/>
      <c r="AB76" s="206"/>
      <c r="AC76" s="216"/>
      <c r="AD76" s="206"/>
      <c r="AE76" s="216"/>
      <c r="AF76" s="206"/>
      <c r="AG76" s="216"/>
      <c r="AH76" s="206"/>
      <c r="AI76" s="216"/>
      <c r="AJ76" s="206"/>
      <c r="AK76" s="216"/>
      <c r="AL76" s="206"/>
      <c r="AM76" s="216"/>
      <c r="AN76" s="206"/>
      <c r="AO76" s="216"/>
      <c r="AP76" s="206"/>
      <c r="AQ76" s="216"/>
      <c r="AR76" s="206"/>
      <c r="AS76" s="216"/>
      <c r="AT76" s="206"/>
      <c r="AU76" s="216"/>
      <c r="AV76" s="206"/>
      <c r="AW76" s="216"/>
      <c r="AX76" s="206"/>
      <c r="AY76" s="216"/>
      <c r="AZ76" s="206"/>
      <c r="BA76" s="216"/>
      <c r="BB76" s="206"/>
      <c r="BC76" s="301"/>
      <c r="BD76" s="206"/>
      <c r="BE76" s="217"/>
    </row>
    <row r="77" spans="1:57" s="14" customFormat="1" ht="12.75" customHeight="1">
      <c r="A77" s="36"/>
      <c r="B77" s="207" t="str">
        <f>Parameters!Q76</f>
        <v>O</v>
      </c>
      <c r="C77" s="208"/>
      <c r="D77" s="553" t="str">
        <f>Parameters!S76</f>
        <v>Public administration and defence; compulsory social security</v>
      </c>
      <c r="E77" s="555"/>
      <c r="F77" s="155"/>
      <c r="G77" s="216"/>
      <c r="H77" s="202"/>
      <c r="I77" s="216"/>
      <c r="J77" s="202"/>
      <c r="K77" s="216"/>
      <c r="L77" s="202"/>
      <c r="M77" s="216"/>
      <c r="N77" s="202"/>
      <c r="O77" s="216"/>
      <c r="P77" s="202"/>
      <c r="Q77" s="216"/>
      <c r="R77" s="202"/>
      <c r="S77" s="216"/>
      <c r="T77" s="202"/>
      <c r="U77" s="216"/>
      <c r="V77" s="202"/>
      <c r="W77" s="216"/>
      <c r="X77" s="202"/>
      <c r="Y77" s="216"/>
      <c r="Z77" s="202"/>
      <c r="AA77" s="216"/>
      <c r="AB77" s="202"/>
      <c r="AC77" s="216"/>
      <c r="AD77" s="202"/>
      <c r="AE77" s="216"/>
      <c r="AF77" s="202"/>
      <c r="AG77" s="216"/>
      <c r="AH77" s="202"/>
      <c r="AI77" s="216"/>
      <c r="AJ77" s="202"/>
      <c r="AK77" s="216"/>
      <c r="AL77" s="202"/>
      <c r="AM77" s="216"/>
      <c r="AN77" s="202"/>
      <c r="AO77" s="216"/>
      <c r="AP77" s="202"/>
      <c r="AQ77" s="216"/>
      <c r="AR77" s="202"/>
      <c r="AS77" s="216"/>
      <c r="AT77" s="202"/>
      <c r="AU77" s="216"/>
      <c r="AV77" s="202"/>
      <c r="AW77" s="216"/>
      <c r="AX77" s="202"/>
      <c r="AY77" s="216"/>
      <c r="AZ77" s="202"/>
      <c r="BA77" s="216"/>
      <c r="BB77" s="202"/>
      <c r="BC77" s="301"/>
      <c r="BD77" s="202"/>
      <c r="BE77" s="217"/>
    </row>
    <row r="78" spans="1:57" s="14" customFormat="1" ht="12.75" customHeight="1">
      <c r="A78" s="36"/>
      <c r="B78" s="207" t="str">
        <f>Parameters!Q77</f>
        <v>P</v>
      </c>
      <c r="C78" s="208"/>
      <c r="D78" s="553" t="str">
        <f>Parameters!S77</f>
        <v>Education</v>
      </c>
      <c r="E78" s="555"/>
      <c r="F78" s="155"/>
      <c r="G78" s="216"/>
      <c r="H78" s="202"/>
      <c r="I78" s="216"/>
      <c r="J78" s="202"/>
      <c r="K78" s="216"/>
      <c r="L78" s="202"/>
      <c r="M78" s="216"/>
      <c r="N78" s="202"/>
      <c r="O78" s="216"/>
      <c r="P78" s="202"/>
      <c r="Q78" s="216"/>
      <c r="R78" s="202"/>
      <c r="S78" s="216"/>
      <c r="T78" s="202"/>
      <c r="U78" s="216"/>
      <c r="V78" s="202"/>
      <c r="W78" s="216"/>
      <c r="X78" s="202"/>
      <c r="Y78" s="216"/>
      <c r="Z78" s="202"/>
      <c r="AA78" s="216"/>
      <c r="AB78" s="202"/>
      <c r="AC78" s="216"/>
      <c r="AD78" s="202"/>
      <c r="AE78" s="216"/>
      <c r="AF78" s="202"/>
      <c r="AG78" s="216"/>
      <c r="AH78" s="202"/>
      <c r="AI78" s="216"/>
      <c r="AJ78" s="202"/>
      <c r="AK78" s="216"/>
      <c r="AL78" s="202"/>
      <c r="AM78" s="216"/>
      <c r="AN78" s="202"/>
      <c r="AO78" s="216"/>
      <c r="AP78" s="202"/>
      <c r="AQ78" s="216"/>
      <c r="AR78" s="202"/>
      <c r="AS78" s="216"/>
      <c r="AT78" s="202"/>
      <c r="AU78" s="216"/>
      <c r="AV78" s="202"/>
      <c r="AW78" s="216"/>
      <c r="AX78" s="202"/>
      <c r="AY78" s="216"/>
      <c r="AZ78" s="202"/>
      <c r="BA78" s="216"/>
      <c r="BB78" s="202"/>
      <c r="BC78" s="301"/>
      <c r="BD78" s="202"/>
      <c r="BE78" s="217"/>
    </row>
    <row r="79" spans="1:57" s="14" customFormat="1" ht="12.75" customHeight="1">
      <c r="A79" s="36"/>
      <c r="B79" s="207" t="str">
        <f>Parameters!Q78</f>
        <v>Q</v>
      </c>
      <c r="C79" s="208"/>
      <c r="D79" s="553" t="str">
        <f>Parameters!S78</f>
        <v>Human health and social work activities</v>
      </c>
      <c r="E79" s="555"/>
      <c r="F79" s="155"/>
      <c r="G79" s="216"/>
      <c r="H79" s="202"/>
      <c r="I79" s="216"/>
      <c r="J79" s="202"/>
      <c r="K79" s="216"/>
      <c r="L79" s="202"/>
      <c r="M79" s="216"/>
      <c r="N79" s="202"/>
      <c r="O79" s="216"/>
      <c r="P79" s="202"/>
      <c r="Q79" s="216"/>
      <c r="R79" s="202"/>
      <c r="S79" s="216"/>
      <c r="T79" s="202"/>
      <c r="U79" s="216"/>
      <c r="V79" s="202"/>
      <c r="W79" s="216"/>
      <c r="X79" s="202"/>
      <c r="Y79" s="216"/>
      <c r="Z79" s="202"/>
      <c r="AA79" s="216"/>
      <c r="AB79" s="202"/>
      <c r="AC79" s="216"/>
      <c r="AD79" s="202"/>
      <c r="AE79" s="216"/>
      <c r="AF79" s="202"/>
      <c r="AG79" s="216"/>
      <c r="AH79" s="202"/>
      <c r="AI79" s="216"/>
      <c r="AJ79" s="202"/>
      <c r="AK79" s="216"/>
      <c r="AL79" s="202"/>
      <c r="AM79" s="216"/>
      <c r="AN79" s="202"/>
      <c r="AO79" s="216"/>
      <c r="AP79" s="202"/>
      <c r="AQ79" s="216"/>
      <c r="AR79" s="202"/>
      <c r="AS79" s="216"/>
      <c r="AT79" s="202"/>
      <c r="AU79" s="216"/>
      <c r="AV79" s="202"/>
      <c r="AW79" s="216"/>
      <c r="AX79" s="202"/>
      <c r="AY79" s="216"/>
      <c r="AZ79" s="202"/>
      <c r="BA79" s="216"/>
      <c r="BB79" s="202"/>
      <c r="BC79" s="301"/>
      <c r="BD79" s="202"/>
      <c r="BE79" s="217"/>
    </row>
    <row r="80" spans="1:57" s="14" customFormat="1" ht="12.75" customHeight="1">
      <c r="A80" s="35"/>
      <c r="B80" s="204" t="str">
        <f>Parameters!Q79</f>
        <v>Q86</v>
      </c>
      <c r="C80" s="205"/>
      <c r="D80" s="545" t="str">
        <f>Parameters!S79</f>
        <v>Human health activities</v>
      </c>
      <c r="E80" s="574"/>
      <c r="F80" s="156"/>
      <c r="G80" s="216"/>
      <c r="H80" s="206"/>
      <c r="I80" s="216"/>
      <c r="J80" s="206"/>
      <c r="K80" s="216"/>
      <c r="L80" s="206"/>
      <c r="M80" s="216"/>
      <c r="N80" s="206"/>
      <c r="O80" s="216"/>
      <c r="P80" s="206"/>
      <c r="Q80" s="216"/>
      <c r="R80" s="206"/>
      <c r="S80" s="216"/>
      <c r="T80" s="206"/>
      <c r="U80" s="216"/>
      <c r="V80" s="206"/>
      <c r="W80" s="216"/>
      <c r="X80" s="206"/>
      <c r="Y80" s="216"/>
      <c r="Z80" s="206"/>
      <c r="AA80" s="216"/>
      <c r="AB80" s="206"/>
      <c r="AC80" s="216"/>
      <c r="AD80" s="206"/>
      <c r="AE80" s="216"/>
      <c r="AF80" s="206"/>
      <c r="AG80" s="216"/>
      <c r="AH80" s="206"/>
      <c r="AI80" s="216"/>
      <c r="AJ80" s="206"/>
      <c r="AK80" s="216"/>
      <c r="AL80" s="206"/>
      <c r="AM80" s="216"/>
      <c r="AN80" s="206"/>
      <c r="AO80" s="216"/>
      <c r="AP80" s="206"/>
      <c r="AQ80" s="216"/>
      <c r="AR80" s="206"/>
      <c r="AS80" s="216"/>
      <c r="AT80" s="206"/>
      <c r="AU80" s="216"/>
      <c r="AV80" s="206"/>
      <c r="AW80" s="216"/>
      <c r="AX80" s="206"/>
      <c r="AY80" s="216"/>
      <c r="AZ80" s="206"/>
      <c r="BA80" s="216"/>
      <c r="BB80" s="206"/>
      <c r="BC80" s="301"/>
      <c r="BD80" s="206"/>
      <c r="BE80" s="217"/>
    </row>
    <row r="81" spans="1:57" s="14" customFormat="1" ht="12.75" customHeight="1">
      <c r="A81" s="35"/>
      <c r="B81" s="204" t="str">
        <f>Parameters!Q80</f>
        <v>Q87_Q88</v>
      </c>
      <c r="C81" s="205"/>
      <c r="D81" s="545" t="str">
        <f>Parameters!S80</f>
        <v>Residential care activities and social work activities without accommodation</v>
      </c>
      <c r="E81" s="574"/>
      <c r="F81" s="156"/>
      <c r="G81" s="216"/>
      <c r="H81" s="206"/>
      <c r="I81" s="216"/>
      <c r="J81" s="206"/>
      <c r="K81" s="216"/>
      <c r="L81" s="206"/>
      <c r="M81" s="216"/>
      <c r="N81" s="206"/>
      <c r="O81" s="216"/>
      <c r="P81" s="206"/>
      <c r="Q81" s="216"/>
      <c r="R81" s="206"/>
      <c r="S81" s="216"/>
      <c r="T81" s="206"/>
      <c r="U81" s="216"/>
      <c r="V81" s="206"/>
      <c r="W81" s="216"/>
      <c r="X81" s="206"/>
      <c r="Y81" s="216"/>
      <c r="Z81" s="206"/>
      <c r="AA81" s="216"/>
      <c r="AB81" s="206"/>
      <c r="AC81" s="216"/>
      <c r="AD81" s="206"/>
      <c r="AE81" s="216"/>
      <c r="AF81" s="206"/>
      <c r="AG81" s="216"/>
      <c r="AH81" s="206"/>
      <c r="AI81" s="216"/>
      <c r="AJ81" s="206"/>
      <c r="AK81" s="216"/>
      <c r="AL81" s="206"/>
      <c r="AM81" s="216"/>
      <c r="AN81" s="206"/>
      <c r="AO81" s="216"/>
      <c r="AP81" s="206"/>
      <c r="AQ81" s="216"/>
      <c r="AR81" s="206"/>
      <c r="AS81" s="216"/>
      <c r="AT81" s="206"/>
      <c r="AU81" s="216"/>
      <c r="AV81" s="206"/>
      <c r="AW81" s="216"/>
      <c r="AX81" s="206"/>
      <c r="AY81" s="216"/>
      <c r="AZ81" s="206"/>
      <c r="BA81" s="216"/>
      <c r="BB81" s="206"/>
      <c r="BC81" s="301"/>
      <c r="BD81" s="206"/>
      <c r="BE81" s="217"/>
    </row>
    <row r="82" spans="1:57" s="14" customFormat="1" ht="12.75" customHeight="1">
      <c r="A82" s="36"/>
      <c r="B82" s="207" t="str">
        <f>Parameters!Q81</f>
        <v>R</v>
      </c>
      <c r="C82" s="208"/>
      <c r="D82" s="553" t="str">
        <f>Parameters!S81</f>
        <v>Arts, entertainment and recreation</v>
      </c>
      <c r="E82" s="555"/>
      <c r="F82" s="155"/>
      <c r="G82" s="216"/>
      <c r="H82" s="202"/>
      <c r="I82" s="216"/>
      <c r="J82" s="202"/>
      <c r="K82" s="216"/>
      <c r="L82" s="202"/>
      <c r="M82" s="216"/>
      <c r="N82" s="202"/>
      <c r="O82" s="216"/>
      <c r="P82" s="202"/>
      <c r="Q82" s="216"/>
      <c r="R82" s="202"/>
      <c r="S82" s="216"/>
      <c r="T82" s="202"/>
      <c r="U82" s="216"/>
      <c r="V82" s="202"/>
      <c r="W82" s="216"/>
      <c r="X82" s="202"/>
      <c r="Y82" s="216"/>
      <c r="Z82" s="202"/>
      <c r="AA82" s="216"/>
      <c r="AB82" s="202"/>
      <c r="AC82" s="216"/>
      <c r="AD82" s="202"/>
      <c r="AE82" s="216"/>
      <c r="AF82" s="202"/>
      <c r="AG82" s="216"/>
      <c r="AH82" s="202"/>
      <c r="AI82" s="216"/>
      <c r="AJ82" s="202"/>
      <c r="AK82" s="216"/>
      <c r="AL82" s="202"/>
      <c r="AM82" s="216"/>
      <c r="AN82" s="202"/>
      <c r="AO82" s="216"/>
      <c r="AP82" s="202"/>
      <c r="AQ82" s="216"/>
      <c r="AR82" s="202"/>
      <c r="AS82" s="216"/>
      <c r="AT82" s="202"/>
      <c r="AU82" s="216"/>
      <c r="AV82" s="202"/>
      <c r="AW82" s="216"/>
      <c r="AX82" s="202"/>
      <c r="AY82" s="216"/>
      <c r="AZ82" s="202"/>
      <c r="BA82" s="216"/>
      <c r="BB82" s="202"/>
      <c r="BC82" s="301"/>
      <c r="BD82" s="202"/>
      <c r="BE82" s="217"/>
    </row>
    <row r="83" spans="1:57"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156"/>
      <c r="G83" s="216"/>
      <c r="H83" s="206"/>
      <c r="I83" s="216"/>
      <c r="J83" s="206"/>
      <c r="K83" s="216"/>
      <c r="L83" s="206"/>
      <c r="M83" s="216"/>
      <c r="N83" s="206"/>
      <c r="O83" s="216"/>
      <c r="P83" s="206"/>
      <c r="Q83" s="216"/>
      <c r="R83" s="206"/>
      <c r="S83" s="216"/>
      <c r="T83" s="206"/>
      <c r="U83" s="216"/>
      <c r="V83" s="206"/>
      <c r="W83" s="216"/>
      <c r="X83" s="206"/>
      <c r="Y83" s="216"/>
      <c r="Z83" s="206"/>
      <c r="AA83" s="216"/>
      <c r="AB83" s="206"/>
      <c r="AC83" s="216"/>
      <c r="AD83" s="206"/>
      <c r="AE83" s="216"/>
      <c r="AF83" s="206"/>
      <c r="AG83" s="216"/>
      <c r="AH83" s="206"/>
      <c r="AI83" s="216"/>
      <c r="AJ83" s="206"/>
      <c r="AK83" s="216"/>
      <c r="AL83" s="206"/>
      <c r="AM83" s="216"/>
      <c r="AN83" s="206"/>
      <c r="AO83" s="216"/>
      <c r="AP83" s="206"/>
      <c r="AQ83" s="216"/>
      <c r="AR83" s="206"/>
      <c r="AS83" s="216"/>
      <c r="AT83" s="206"/>
      <c r="AU83" s="216"/>
      <c r="AV83" s="206"/>
      <c r="AW83" s="216"/>
      <c r="AX83" s="206"/>
      <c r="AY83" s="216"/>
      <c r="AZ83" s="206"/>
      <c r="BA83" s="216"/>
      <c r="BB83" s="206"/>
      <c r="BC83" s="301"/>
      <c r="BD83" s="206"/>
      <c r="BE83" s="217"/>
    </row>
    <row r="84" spans="1:57" s="14" customFormat="1" ht="12.75" customHeight="1">
      <c r="A84" s="35"/>
      <c r="B84" s="204" t="str">
        <f>Parameters!Q83</f>
        <v>R93</v>
      </c>
      <c r="C84" s="205"/>
      <c r="D84" s="545" t="str">
        <f>Parameters!S83</f>
        <v>Sports activities and amusement and recreation activities</v>
      </c>
      <c r="E84" s="574"/>
      <c r="F84" s="156"/>
      <c r="G84" s="216"/>
      <c r="H84" s="206"/>
      <c r="I84" s="216"/>
      <c r="J84" s="206"/>
      <c r="K84" s="216"/>
      <c r="L84" s="206"/>
      <c r="M84" s="216"/>
      <c r="N84" s="206"/>
      <c r="O84" s="216"/>
      <c r="P84" s="206"/>
      <c r="Q84" s="216"/>
      <c r="R84" s="206"/>
      <c r="S84" s="216"/>
      <c r="T84" s="206"/>
      <c r="U84" s="216"/>
      <c r="V84" s="206"/>
      <c r="W84" s="216"/>
      <c r="X84" s="206"/>
      <c r="Y84" s="216"/>
      <c r="Z84" s="206"/>
      <c r="AA84" s="216"/>
      <c r="AB84" s="206"/>
      <c r="AC84" s="216"/>
      <c r="AD84" s="206"/>
      <c r="AE84" s="216"/>
      <c r="AF84" s="206"/>
      <c r="AG84" s="216"/>
      <c r="AH84" s="206"/>
      <c r="AI84" s="216"/>
      <c r="AJ84" s="206"/>
      <c r="AK84" s="216"/>
      <c r="AL84" s="206"/>
      <c r="AM84" s="216"/>
      <c r="AN84" s="206"/>
      <c r="AO84" s="216"/>
      <c r="AP84" s="206"/>
      <c r="AQ84" s="216"/>
      <c r="AR84" s="206"/>
      <c r="AS84" s="216"/>
      <c r="AT84" s="206"/>
      <c r="AU84" s="216"/>
      <c r="AV84" s="206"/>
      <c r="AW84" s="216"/>
      <c r="AX84" s="206"/>
      <c r="AY84" s="216"/>
      <c r="AZ84" s="206"/>
      <c r="BA84" s="216"/>
      <c r="BB84" s="206"/>
      <c r="BC84" s="301"/>
      <c r="BD84" s="206"/>
      <c r="BE84" s="217"/>
    </row>
    <row r="85" spans="1:57" s="14" customFormat="1" ht="12.75" customHeight="1">
      <c r="A85" s="36"/>
      <c r="B85" s="207" t="str">
        <f>Parameters!Q84</f>
        <v>S</v>
      </c>
      <c r="C85" s="208"/>
      <c r="D85" s="553" t="str">
        <f>Parameters!S84</f>
        <v>Other service activities</v>
      </c>
      <c r="E85" s="555"/>
      <c r="F85" s="155"/>
      <c r="G85" s="216"/>
      <c r="H85" s="202"/>
      <c r="I85" s="216"/>
      <c r="J85" s="202"/>
      <c r="K85" s="216"/>
      <c r="L85" s="202"/>
      <c r="M85" s="216"/>
      <c r="N85" s="202"/>
      <c r="O85" s="216"/>
      <c r="P85" s="202"/>
      <c r="Q85" s="216"/>
      <c r="R85" s="202"/>
      <c r="S85" s="216"/>
      <c r="T85" s="202"/>
      <c r="U85" s="216"/>
      <c r="V85" s="202"/>
      <c r="W85" s="216"/>
      <c r="X85" s="202"/>
      <c r="Y85" s="216"/>
      <c r="Z85" s="202"/>
      <c r="AA85" s="216"/>
      <c r="AB85" s="202"/>
      <c r="AC85" s="216"/>
      <c r="AD85" s="202"/>
      <c r="AE85" s="216"/>
      <c r="AF85" s="202"/>
      <c r="AG85" s="216"/>
      <c r="AH85" s="202"/>
      <c r="AI85" s="216"/>
      <c r="AJ85" s="202"/>
      <c r="AK85" s="216"/>
      <c r="AL85" s="202"/>
      <c r="AM85" s="216"/>
      <c r="AN85" s="202"/>
      <c r="AO85" s="216"/>
      <c r="AP85" s="202"/>
      <c r="AQ85" s="216"/>
      <c r="AR85" s="202"/>
      <c r="AS85" s="216"/>
      <c r="AT85" s="202"/>
      <c r="AU85" s="216"/>
      <c r="AV85" s="202"/>
      <c r="AW85" s="216"/>
      <c r="AX85" s="202"/>
      <c r="AY85" s="216"/>
      <c r="AZ85" s="202"/>
      <c r="BA85" s="216"/>
      <c r="BB85" s="202"/>
      <c r="BC85" s="301"/>
      <c r="BD85" s="202"/>
      <c r="BE85" s="217"/>
    </row>
    <row r="86" spans="1:57" s="13" customFormat="1" ht="12.75" customHeight="1">
      <c r="A86" s="35"/>
      <c r="B86" s="204" t="str">
        <f>Parameters!Q85</f>
        <v>S94</v>
      </c>
      <c r="C86" s="205"/>
      <c r="D86" s="545" t="str">
        <f>Parameters!S85</f>
        <v>Activities of membership organisations</v>
      </c>
      <c r="E86" s="546"/>
      <c r="F86" s="156"/>
      <c r="G86" s="216"/>
      <c r="H86" s="206"/>
      <c r="I86" s="216"/>
      <c r="J86" s="206"/>
      <c r="K86" s="216"/>
      <c r="L86" s="206"/>
      <c r="M86" s="216"/>
      <c r="N86" s="206"/>
      <c r="O86" s="216"/>
      <c r="P86" s="206"/>
      <c r="Q86" s="216"/>
      <c r="R86" s="206"/>
      <c r="S86" s="216"/>
      <c r="T86" s="206"/>
      <c r="U86" s="216"/>
      <c r="V86" s="206"/>
      <c r="W86" s="216"/>
      <c r="X86" s="206"/>
      <c r="Y86" s="216"/>
      <c r="Z86" s="206"/>
      <c r="AA86" s="216"/>
      <c r="AB86" s="206"/>
      <c r="AC86" s="216"/>
      <c r="AD86" s="206"/>
      <c r="AE86" s="216"/>
      <c r="AF86" s="206"/>
      <c r="AG86" s="216"/>
      <c r="AH86" s="206"/>
      <c r="AI86" s="216"/>
      <c r="AJ86" s="206"/>
      <c r="AK86" s="216"/>
      <c r="AL86" s="206"/>
      <c r="AM86" s="216"/>
      <c r="AN86" s="206"/>
      <c r="AO86" s="216"/>
      <c r="AP86" s="206"/>
      <c r="AQ86" s="216"/>
      <c r="AR86" s="206"/>
      <c r="AS86" s="216"/>
      <c r="AT86" s="206"/>
      <c r="AU86" s="216"/>
      <c r="AV86" s="206"/>
      <c r="AW86" s="216"/>
      <c r="AX86" s="206"/>
      <c r="AY86" s="216"/>
      <c r="AZ86" s="206"/>
      <c r="BA86" s="216"/>
      <c r="BB86" s="206"/>
      <c r="BC86" s="301"/>
      <c r="BD86" s="206"/>
      <c r="BE86" s="217"/>
    </row>
    <row r="87" spans="1:57" s="13" customFormat="1" ht="12.75" customHeight="1">
      <c r="A87" s="35"/>
      <c r="B87" s="204" t="str">
        <f>Parameters!Q86</f>
        <v>S95</v>
      </c>
      <c r="C87" s="205"/>
      <c r="D87" s="545" t="str">
        <f>Parameters!S86</f>
        <v>Repair of computers and personal and household goods</v>
      </c>
      <c r="E87" s="574"/>
      <c r="F87" s="156"/>
      <c r="G87" s="216"/>
      <c r="H87" s="206"/>
      <c r="I87" s="216"/>
      <c r="J87" s="206"/>
      <c r="K87" s="216"/>
      <c r="L87" s="206"/>
      <c r="M87" s="216"/>
      <c r="N87" s="206"/>
      <c r="O87" s="216"/>
      <c r="P87" s="206"/>
      <c r="Q87" s="216"/>
      <c r="R87" s="206"/>
      <c r="S87" s="216"/>
      <c r="T87" s="206"/>
      <c r="U87" s="216"/>
      <c r="V87" s="206"/>
      <c r="W87" s="216"/>
      <c r="X87" s="206"/>
      <c r="Y87" s="216"/>
      <c r="Z87" s="206"/>
      <c r="AA87" s="216"/>
      <c r="AB87" s="206"/>
      <c r="AC87" s="216"/>
      <c r="AD87" s="206"/>
      <c r="AE87" s="216"/>
      <c r="AF87" s="206"/>
      <c r="AG87" s="216"/>
      <c r="AH87" s="206"/>
      <c r="AI87" s="216"/>
      <c r="AJ87" s="206"/>
      <c r="AK87" s="216"/>
      <c r="AL87" s="206"/>
      <c r="AM87" s="216"/>
      <c r="AN87" s="206"/>
      <c r="AO87" s="216"/>
      <c r="AP87" s="206"/>
      <c r="AQ87" s="216"/>
      <c r="AR87" s="206"/>
      <c r="AS87" s="216"/>
      <c r="AT87" s="206"/>
      <c r="AU87" s="216"/>
      <c r="AV87" s="206"/>
      <c r="AW87" s="216"/>
      <c r="AX87" s="206"/>
      <c r="AY87" s="216"/>
      <c r="AZ87" s="206"/>
      <c r="BA87" s="216"/>
      <c r="BB87" s="206"/>
      <c r="BC87" s="301"/>
      <c r="BD87" s="206"/>
      <c r="BE87" s="217"/>
    </row>
    <row r="88" spans="1:57" s="13" customFormat="1" ht="12.75" customHeight="1">
      <c r="A88" s="35"/>
      <c r="B88" s="204" t="str">
        <f>Parameters!Q87</f>
        <v>S96</v>
      </c>
      <c r="C88" s="205"/>
      <c r="D88" s="545" t="str">
        <f>Parameters!S87</f>
        <v>Other personal service activities</v>
      </c>
      <c r="E88" s="574"/>
      <c r="F88" s="156"/>
      <c r="G88" s="216"/>
      <c r="H88" s="206"/>
      <c r="I88" s="216"/>
      <c r="J88" s="206"/>
      <c r="K88" s="216"/>
      <c r="L88" s="206"/>
      <c r="M88" s="216"/>
      <c r="N88" s="206"/>
      <c r="O88" s="216"/>
      <c r="P88" s="206"/>
      <c r="Q88" s="216"/>
      <c r="R88" s="206"/>
      <c r="S88" s="216"/>
      <c r="T88" s="206"/>
      <c r="U88" s="216"/>
      <c r="V88" s="206"/>
      <c r="W88" s="216"/>
      <c r="X88" s="206"/>
      <c r="Y88" s="216"/>
      <c r="Z88" s="206"/>
      <c r="AA88" s="216"/>
      <c r="AB88" s="206"/>
      <c r="AC88" s="216"/>
      <c r="AD88" s="206"/>
      <c r="AE88" s="216"/>
      <c r="AF88" s="206"/>
      <c r="AG88" s="216"/>
      <c r="AH88" s="206"/>
      <c r="AI88" s="216"/>
      <c r="AJ88" s="206"/>
      <c r="AK88" s="216"/>
      <c r="AL88" s="206"/>
      <c r="AM88" s="216"/>
      <c r="AN88" s="206"/>
      <c r="AO88" s="216"/>
      <c r="AP88" s="206"/>
      <c r="AQ88" s="216"/>
      <c r="AR88" s="206"/>
      <c r="AS88" s="216"/>
      <c r="AT88" s="206"/>
      <c r="AU88" s="216"/>
      <c r="AV88" s="206"/>
      <c r="AW88" s="216"/>
      <c r="AX88" s="206"/>
      <c r="AY88" s="216"/>
      <c r="AZ88" s="206"/>
      <c r="BA88" s="216"/>
      <c r="BB88" s="206"/>
      <c r="BC88" s="301"/>
      <c r="BD88" s="206"/>
      <c r="BE88" s="217"/>
    </row>
    <row r="89" spans="1:57" s="13" customFormat="1" ht="30.75" customHeight="1">
      <c r="A89" s="36"/>
      <c r="B89" s="207" t="str">
        <f>Parameters!Q88</f>
        <v>T</v>
      </c>
      <c r="C89" s="208"/>
      <c r="D89" s="553" t="str">
        <f>Parameters!S88</f>
        <v>Activities of households as employers; undifferentiated goods- and services-producing activities of households for own use</v>
      </c>
      <c r="E89" s="555"/>
      <c r="F89" s="155"/>
      <c r="G89" s="216"/>
      <c r="H89" s="66"/>
      <c r="I89" s="216"/>
      <c r="J89" s="66"/>
      <c r="K89" s="216"/>
      <c r="L89" s="66"/>
      <c r="M89" s="216"/>
      <c r="N89" s="66"/>
      <c r="O89" s="216"/>
      <c r="P89" s="66"/>
      <c r="Q89" s="216"/>
      <c r="R89" s="66"/>
      <c r="S89" s="216"/>
      <c r="T89" s="66"/>
      <c r="U89" s="216"/>
      <c r="V89" s="66"/>
      <c r="W89" s="216"/>
      <c r="X89" s="66"/>
      <c r="Y89" s="216"/>
      <c r="Z89" s="66"/>
      <c r="AA89" s="216"/>
      <c r="AB89" s="66"/>
      <c r="AC89" s="216"/>
      <c r="AD89" s="66"/>
      <c r="AE89" s="216"/>
      <c r="AF89" s="66"/>
      <c r="AG89" s="216"/>
      <c r="AH89" s="66"/>
      <c r="AI89" s="216"/>
      <c r="AJ89" s="66"/>
      <c r="AK89" s="216"/>
      <c r="AL89" s="66"/>
      <c r="AM89" s="216"/>
      <c r="AN89" s="66"/>
      <c r="AO89" s="216"/>
      <c r="AP89" s="66"/>
      <c r="AQ89" s="216"/>
      <c r="AR89" s="66"/>
      <c r="AS89" s="216"/>
      <c r="AT89" s="66"/>
      <c r="AU89" s="216"/>
      <c r="AV89" s="202"/>
      <c r="AW89" s="216"/>
      <c r="AX89" s="202"/>
      <c r="AY89" s="216"/>
      <c r="AZ89" s="202"/>
      <c r="BA89" s="216"/>
      <c r="BB89" s="202"/>
      <c r="BC89" s="301"/>
      <c r="BD89" s="202"/>
      <c r="BE89" s="217"/>
    </row>
    <row r="90" spans="1:57" s="13" customFormat="1" ht="17.25" customHeight="1" thickBot="1">
      <c r="A90" s="36"/>
      <c r="B90" s="220" t="str">
        <f>Parameters!Q89</f>
        <v>U</v>
      </c>
      <c r="C90" s="22"/>
      <c r="D90" s="589" t="str">
        <f>Parameters!S89</f>
        <v>Activities of extraterritorial organisations and bodies</v>
      </c>
      <c r="E90" s="590"/>
      <c r="F90" s="155"/>
      <c r="G90" s="216"/>
      <c r="H90" s="202"/>
      <c r="I90" s="216"/>
      <c r="J90" s="202"/>
      <c r="K90" s="216"/>
      <c r="L90" s="202"/>
      <c r="M90" s="216"/>
      <c r="N90" s="202"/>
      <c r="O90" s="216"/>
      <c r="P90" s="202"/>
      <c r="Q90" s="216"/>
      <c r="R90" s="202"/>
      <c r="S90" s="216"/>
      <c r="T90" s="202"/>
      <c r="U90" s="216"/>
      <c r="V90" s="202"/>
      <c r="W90" s="216"/>
      <c r="X90" s="202"/>
      <c r="Y90" s="216"/>
      <c r="Z90" s="202"/>
      <c r="AA90" s="216"/>
      <c r="AB90" s="202"/>
      <c r="AC90" s="216"/>
      <c r="AD90" s="202"/>
      <c r="AE90" s="216"/>
      <c r="AF90" s="202"/>
      <c r="AG90" s="216"/>
      <c r="AH90" s="202"/>
      <c r="AI90" s="216"/>
      <c r="AJ90" s="202"/>
      <c r="AK90" s="216"/>
      <c r="AL90" s="202"/>
      <c r="AM90" s="216"/>
      <c r="AN90" s="202"/>
      <c r="AO90" s="216"/>
      <c r="AP90" s="202"/>
      <c r="AQ90" s="216"/>
      <c r="AR90" s="202"/>
      <c r="AS90" s="216"/>
      <c r="AT90" s="202"/>
      <c r="AU90" s="216"/>
      <c r="AV90" s="202"/>
      <c r="AW90" s="216"/>
      <c r="AX90" s="202"/>
      <c r="AY90" s="216"/>
      <c r="AZ90" s="202"/>
      <c r="BA90" s="216"/>
      <c r="BB90" s="202"/>
      <c r="BC90" s="301"/>
      <c r="BD90" s="202"/>
      <c r="BE90" s="217"/>
    </row>
    <row r="91" spans="1:57" ht="45" customHeight="1">
      <c r="A91" s="152"/>
      <c r="B91" s="582" t="s">
        <v>334</v>
      </c>
      <c r="C91" s="591"/>
      <c r="D91" s="591"/>
      <c r="E91" s="592"/>
      <c r="F91" s="159"/>
      <c r="G91" s="196"/>
      <c r="H91" s="67"/>
      <c r="I91" s="196"/>
      <c r="J91" s="67"/>
      <c r="K91" s="197"/>
      <c r="L91" s="67"/>
      <c r="M91" s="197"/>
      <c r="N91" s="67"/>
      <c r="O91" s="197"/>
      <c r="P91" s="67"/>
      <c r="Q91" s="197"/>
      <c r="R91" s="67"/>
      <c r="S91" s="197"/>
      <c r="T91" s="67"/>
      <c r="U91" s="196"/>
      <c r="V91" s="67"/>
      <c r="W91" s="196"/>
      <c r="X91" s="67"/>
      <c r="Y91" s="196"/>
      <c r="Z91" s="67"/>
      <c r="AA91" s="196"/>
      <c r="AB91" s="67"/>
      <c r="AC91" s="196"/>
      <c r="AD91" s="67"/>
      <c r="AE91" s="196"/>
      <c r="AF91" s="67"/>
      <c r="AG91" s="196"/>
      <c r="AH91" s="67"/>
      <c r="AI91" s="196"/>
      <c r="AJ91" s="67"/>
      <c r="AK91" s="196"/>
      <c r="AL91" s="67"/>
      <c r="AM91" s="196"/>
      <c r="AN91" s="67"/>
      <c r="AO91" s="196"/>
      <c r="AP91" s="67"/>
      <c r="AQ91" s="196"/>
      <c r="AR91" s="67"/>
      <c r="AS91" s="196"/>
      <c r="AT91" s="67"/>
      <c r="AU91" s="196"/>
      <c r="AV91" s="70"/>
      <c r="AW91" s="196"/>
      <c r="AX91" s="70"/>
      <c r="AY91" s="196"/>
      <c r="AZ91" s="70"/>
      <c r="BA91" s="196"/>
      <c r="BB91" s="70"/>
      <c r="BC91" s="196"/>
      <c r="BD91" s="70"/>
      <c r="BE91" s="221"/>
    </row>
    <row r="92" spans="1:57">
      <c r="A92" s="152"/>
      <c r="B92" s="5"/>
      <c r="C92" s="222"/>
      <c r="D92" s="577" t="s">
        <v>151</v>
      </c>
      <c r="E92" s="578"/>
      <c r="F92" s="160"/>
      <c r="G92" s="216"/>
      <c r="H92" s="68"/>
      <c r="I92" s="216"/>
      <c r="J92" s="68"/>
      <c r="K92" s="216"/>
      <c r="L92" s="68"/>
      <c r="M92" s="216"/>
      <c r="N92" s="68"/>
      <c r="O92" s="216"/>
      <c r="P92" s="68"/>
      <c r="Q92" s="216"/>
      <c r="R92" s="68"/>
      <c r="S92" s="216"/>
      <c r="T92" s="68"/>
      <c r="U92" s="216"/>
      <c r="V92" s="68"/>
      <c r="W92" s="216"/>
      <c r="X92" s="68"/>
      <c r="Y92" s="216"/>
      <c r="Z92" s="68"/>
      <c r="AA92" s="216"/>
      <c r="AB92" s="68"/>
      <c r="AC92" s="216"/>
      <c r="AD92" s="68"/>
      <c r="AE92" s="216"/>
      <c r="AF92" s="68"/>
      <c r="AG92" s="216"/>
      <c r="AH92" s="68"/>
      <c r="AI92" s="216"/>
      <c r="AJ92" s="68"/>
      <c r="AK92" s="216"/>
      <c r="AL92" s="68"/>
      <c r="AM92" s="216"/>
      <c r="AN92" s="68"/>
      <c r="AO92" s="216"/>
      <c r="AP92" s="68"/>
      <c r="AQ92" s="216"/>
      <c r="AR92" s="68"/>
      <c r="AS92" s="216"/>
      <c r="AT92" s="68"/>
      <c r="AU92" s="216"/>
      <c r="AV92" s="223"/>
      <c r="AW92" s="216"/>
      <c r="AX92" s="223"/>
      <c r="AY92" s="216"/>
      <c r="AZ92" s="223"/>
      <c r="BA92" s="216"/>
      <c r="BB92" s="223"/>
      <c r="BC92" s="301"/>
      <c r="BD92" s="223"/>
      <c r="BE92" s="217"/>
    </row>
    <row r="93" spans="1:57">
      <c r="A93" s="39"/>
      <c r="B93" s="5"/>
      <c r="C93" s="222"/>
      <c r="D93" s="579" t="s">
        <v>431</v>
      </c>
      <c r="E93" s="578"/>
      <c r="F93" s="160"/>
      <c r="G93" s="216"/>
      <c r="H93" s="68"/>
      <c r="I93" s="216"/>
      <c r="J93" s="68"/>
      <c r="K93" s="216"/>
      <c r="L93" s="68"/>
      <c r="M93" s="216"/>
      <c r="N93" s="68"/>
      <c r="O93" s="216"/>
      <c r="P93" s="68"/>
      <c r="Q93" s="216"/>
      <c r="R93" s="68"/>
      <c r="S93" s="216"/>
      <c r="T93" s="68"/>
      <c r="U93" s="216"/>
      <c r="V93" s="68"/>
      <c r="W93" s="216"/>
      <c r="X93" s="68"/>
      <c r="Y93" s="216"/>
      <c r="Z93" s="68"/>
      <c r="AA93" s="216"/>
      <c r="AB93" s="68"/>
      <c r="AC93" s="216"/>
      <c r="AD93" s="68"/>
      <c r="AE93" s="216"/>
      <c r="AF93" s="68"/>
      <c r="AG93" s="216"/>
      <c r="AH93" s="68"/>
      <c r="AI93" s="216"/>
      <c r="AJ93" s="68"/>
      <c r="AK93" s="216"/>
      <c r="AL93" s="68"/>
      <c r="AM93" s="216"/>
      <c r="AN93" s="68"/>
      <c r="AO93" s="216"/>
      <c r="AP93" s="68"/>
      <c r="AQ93" s="216"/>
      <c r="AR93" s="68"/>
      <c r="AS93" s="216"/>
      <c r="AT93" s="68"/>
      <c r="AU93" s="216"/>
      <c r="AV93" s="223"/>
      <c r="AW93" s="216"/>
      <c r="AX93" s="223"/>
      <c r="AY93" s="216"/>
      <c r="AZ93" s="223"/>
      <c r="BA93" s="216"/>
      <c r="BB93" s="223"/>
      <c r="BC93" s="301"/>
      <c r="BD93" s="223"/>
      <c r="BE93" s="217"/>
    </row>
    <row r="94" spans="1:57" ht="15" customHeight="1" thickBot="1">
      <c r="A94" s="39"/>
      <c r="B94" s="6"/>
      <c r="C94" s="4"/>
      <c r="D94" s="580" t="s">
        <v>152</v>
      </c>
      <c r="E94" s="581"/>
      <c r="F94" s="161"/>
      <c r="G94" s="224"/>
      <c r="H94" s="69"/>
      <c r="I94" s="224"/>
      <c r="J94" s="69"/>
      <c r="K94" s="224"/>
      <c r="L94" s="69"/>
      <c r="M94" s="224"/>
      <c r="N94" s="69"/>
      <c r="O94" s="224"/>
      <c r="P94" s="69"/>
      <c r="Q94" s="224"/>
      <c r="R94" s="69"/>
      <c r="S94" s="224"/>
      <c r="T94" s="69"/>
      <c r="U94" s="224"/>
      <c r="V94" s="69"/>
      <c r="W94" s="224"/>
      <c r="X94" s="69"/>
      <c r="Y94" s="224"/>
      <c r="Z94" s="69"/>
      <c r="AA94" s="224"/>
      <c r="AB94" s="69"/>
      <c r="AC94" s="224"/>
      <c r="AD94" s="69"/>
      <c r="AE94" s="224"/>
      <c r="AF94" s="69"/>
      <c r="AG94" s="224"/>
      <c r="AH94" s="69"/>
      <c r="AI94" s="224"/>
      <c r="AJ94" s="69"/>
      <c r="AK94" s="224"/>
      <c r="AL94" s="69"/>
      <c r="AM94" s="224"/>
      <c r="AN94" s="69"/>
      <c r="AO94" s="224"/>
      <c r="AP94" s="69"/>
      <c r="AQ94" s="224"/>
      <c r="AR94" s="69"/>
      <c r="AS94" s="224"/>
      <c r="AT94" s="69"/>
      <c r="AU94" s="224"/>
      <c r="AV94" s="71"/>
      <c r="AW94" s="224"/>
      <c r="AX94" s="71"/>
      <c r="AY94" s="224"/>
      <c r="AZ94" s="71"/>
      <c r="BA94" s="224"/>
      <c r="BB94" s="71"/>
      <c r="BC94" s="224"/>
      <c r="BD94" s="71"/>
      <c r="BE94" s="225"/>
    </row>
    <row r="95" spans="1:57" ht="55.5" customHeight="1">
      <c r="A95" s="39"/>
      <c r="B95" s="582" t="s">
        <v>87</v>
      </c>
      <c r="C95" s="583"/>
      <c r="D95" s="583"/>
      <c r="E95" s="584"/>
      <c r="F95" s="160"/>
      <c r="G95" s="216"/>
      <c r="H95" s="68"/>
      <c r="I95" s="216"/>
      <c r="J95" s="68"/>
      <c r="K95" s="201"/>
      <c r="L95" s="68"/>
      <c r="M95" s="201"/>
      <c r="N95" s="68"/>
      <c r="O95" s="201"/>
      <c r="P95" s="68"/>
      <c r="Q95" s="201"/>
      <c r="R95" s="68"/>
      <c r="S95" s="201"/>
      <c r="T95" s="68"/>
      <c r="U95" s="216"/>
      <c r="V95" s="68"/>
      <c r="W95" s="216"/>
      <c r="X95" s="68"/>
      <c r="Y95" s="216"/>
      <c r="Z95" s="68"/>
      <c r="AA95" s="216"/>
      <c r="AB95" s="68"/>
      <c r="AC95" s="216"/>
      <c r="AD95" s="68"/>
      <c r="AE95" s="216"/>
      <c r="AF95" s="68"/>
      <c r="AG95" s="216"/>
      <c r="AH95" s="68"/>
      <c r="AI95" s="216"/>
      <c r="AJ95" s="68"/>
      <c r="AK95" s="216"/>
      <c r="AL95" s="68"/>
      <c r="AM95" s="216"/>
      <c r="AN95" s="68"/>
      <c r="AO95" s="216"/>
      <c r="AP95" s="68"/>
      <c r="AQ95" s="216"/>
      <c r="AR95" s="68"/>
      <c r="AS95" s="216"/>
      <c r="AT95" s="68"/>
      <c r="AU95" s="216"/>
      <c r="AV95" s="223"/>
      <c r="AW95" s="216"/>
      <c r="AX95" s="223"/>
      <c r="AY95" s="216"/>
      <c r="AZ95" s="223"/>
      <c r="BA95" s="216"/>
      <c r="BB95" s="223"/>
      <c r="BC95" s="301"/>
      <c r="BD95" s="223"/>
      <c r="BE95" s="217"/>
    </row>
    <row r="96" spans="1:57" ht="17.25" customHeight="1">
      <c r="A96" s="40"/>
      <c r="B96" s="7"/>
      <c r="C96" s="226"/>
      <c r="D96" s="585" t="s">
        <v>168</v>
      </c>
      <c r="E96" s="586"/>
      <c r="F96" s="160"/>
      <c r="G96" s="216"/>
      <c r="H96" s="68"/>
      <c r="I96" s="216"/>
      <c r="J96" s="68"/>
      <c r="K96" s="216"/>
      <c r="L96" s="68"/>
      <c r="M96" s="216"/>
      <c r="N96" s="68"/>
      <c r="O96" s="216"/>
      <c r="P96" s="68"/>
      <c r="Q96" s="216"/>
      <c r="R96" s="68"/>
      <c r="S96" s="216"/>
      <c r="T96" s="68"/>
      <c r="U96" s="216"/>
      <c r="V96" s="68"/>
      <c r="W96" s="216"/>
      <c r="X96" s="68"/>
      <c r="Y96" s="216"/>
      <c r="Z96" s="68"/>
      <c r="AA96" s="216"/>
      <c r="AB96" s="68"/>
      <c r="AC96" s="216"/>
      <c r="AD96" s="68"/>
      <c r="AE96" s="216"/>
      <c r="AF96" s="68"/>
      <c r="AG96" s="216"/>
      <c r="AH96" s="68"/>
      <c r="AI96" s="216"/>
      <c r="AJ96" s="68"/>
      <c r="AK96" s="216"/>
      <c r="AL96" s="68"/>
      <c r="AM96" s="216"/>
      <c r="AN96" s="68"/>
      <c r="AO96" s="216"/>
      <c r="AP96" s="68"/>
      <c r="AQ96" s="216"/>
      <c r="AR96" s="68"/>
      <c r="AS96" s="216"/>
      <c r="AT96" s="68"/>
      <c r="AU96" s="216"/>
      <c r="AV96" s="223"/>
      <c r="AW96" s="216"/>
      <c r="AX96" s="223"/>
      <c r="AY96" s="216"/>
      <c r="AZ96" s="223"/>
      <c r="BA96" s="216"/>
      <c r="BB96" s="223"/>
      <c r="BC96" s="301"/>
      <c r="BD96" s="223"/>
      <c r="BE96" s="217"/>
    </row>
    <row r="97" spans="1:57" ht="12.75" customHeight="1">
      <c r="A97" s="40"/>
      <c r="B97" s="8"/>
      <c r="C97" s="227"/>
      <c r="D97" s="587" t="s">
        <v>170</v>
      </c>
      <c r="E97" s="588"/>
      <c r="F97" s="156"/>
      <c r="G97" s="216"/>
      <c r="H97" s="29"/>
      <c r="I97" s="216"/>
      <c r="J97" s="29"/>
      <c r="K97" s="216"/>
      <c r="L97" s="29"/>
      <c r="M97" s="216"/>
      <c r="N97" s="29"/>
      <c r="O97" s="216"/>
      <c r="P97" s="29"/>
      <c r="Q97" s="216"/>
      <c r="R97" s="29"/>
      <c r="S97" s="216"/>
      <c r="T97" s="29"/>
      <c r="U97" s="216"/>
      <c r="V97" s="29"/>
      <c r="W97" s="216"/>
      <c r="X97" s="29"/>
      <c r="Y97" s="216"/>
      <c r="Z97" s="29"/>
      <c r="AA97" s="216"/>
      <c r="AB97" s="29"/>
      <c r="AC97" s="216"/>
      <c r="AD97" s="29"/>
      <c r="AE97" s="216"/>
      <c r="AF97" s="29"/>
      <c r="AG97" s="216"/>
      <c r="AH97" s="29"/>
      <c r="AI97" s="216"/>
      <c r="AJ97" s="29"/>
      <c r="AK97" s="216"/>
      <c r="AL97" s="29"/>
      <c r="AM97" s="216"/>
      <c r="AN97" s="29"/>
      <c r="AO97" s="216"/>
      <c r="AP97" s="29"/>
      <c r="AQ97" s="216"/>
      <c r="AR97" s="29"/>
      <c r="AS97" s="216"/>
      <c r="AT97" s="29"/>
      <c r="AU97" s="216"/>
      <c r="AV97" s="206"/>
      <c r="AW97" s="216"/>
      <c r="AX97" s="206"/>
      <c r="AY97" s="216"/>
      <c r="AZ97" s="206"/>
      <c r="BA97" s="216"/>
      <c r="BB97" s="206"/>
      <c r="BC97" s="301"/>
      <c r="BD97" s="206"/>
      <c r="BE97" s="217"/>
    </row>
    <row r="98" spans="1:57" ht="12.75" customHeight="1">
      <c r="A98" s="40"/>
      <c r="B98" s="8"/>
      <c r="C98" s="227"/>
      <c r="D98" s="587" t="s">
        <v>171</v>
      </c>
      <c r="E98" s="588"/>
      <c r="F98" s="156"/>
      <c r="G98" s="216"/>
      <c r="H98" s="29"/>
      <c r="I98" s="216"/>
      <c r="J98" s="29"/>
      <c r="K98" s="216"/>
      <c r="L98" s="29"/>
      <c r="M98" s="216"/>
      <c r="N98" s="29"/>
      <c r="O98" s="216"/>
      <c r="P98" s="29"/>
      <c r="Q98" s="216"/>
      <c r="R98" s="29"/>
      <c r="S98" s="216"/>
      <c r="T98" s="29"/>
      <c r="U98" s="216"/>
      <c r="V98" s="29"/>
      <c r="W98" s="216"/>
      <c r="X98" s="29"/>
      <c r="Y98" s="216"/>
      <c r="Z98" s="29"/>
      <c r="AA98" s="216"/>
      <c r="AB98" s="29"/>
      <c r="AC98" s="216"/>
      <c r="AD98" s="29"/>
      <c r="AE98" s="216"/>
      <c r="AF98" s="29"/>
      <c r="AG98" s="216"/>
      <c r="AH98" s="29"/>
      <c r="AI98" s="216"/>
      <c r="AJ98" s="29"/>
      <c r="AK98" s="216"/>
      <c r="AL98" s="29"/>
      <c r="AM98" s="216"/>
      <c r="AN98" s="29"/>
      <c r="AO98" s="216"/>
      <c r="AP98" s="29"/>
      <c r="AQ98" s="216"/>
      <c r="AR98" s="29"/>
      <c r="AS98" s="216"/>
      <c r="AT98" s="29"/>
      <c r="AU98" s="216"/>
      <c r="AV98" s="206"/>
      <c r="AW98" s="216"/>
      <c r="AX98" s="206"/>
      <c r="AY98" s="216"/>
      <c r="AZ98" s="206"/>
      <c r="BA98" s="216"/>
      <c r="BB98" s="206"/>
      <c r="BC98" s="301"/>
      <c r="BD98" s="206"/>
      <c r="BE98" s="217"/>
    </row>
    <row r="99" spans="1:57" ht="12.75" customHeight="1">
      <c r="A99" s="40"/>
      <c r="B99" s="8"/>
      <c r="C99" s="227"/>
      <c r="D99" s="587" t="s">
        <v>172</v>
      </c>
      <c r="E99" s="588"/>
      <c r="F99" s="156"/>
      <c r="G99" s="216"/>
      <c r="H99" s="29"/>
      <c r="I99" s="216"/>
      <c r="J99" s="29"/>
      <c r="K99" s="216"/>
      <c r="L99" s="29"/>
      <c r="M99" s="216"/>
      <c r="N99" s="29"/>
      <c r="O99" s="216"/>
      <c r="P99" s="29"/>
      <c r="Q99" s="216"/>
      <c r="R99" s="29"/>
      <c r="S99" s="216"/>
      <c r="T99" s="29"/>
      <c r="U99" s="216"/>
      <c r="V99" s="29"/>
      <c r="W99" s="216"/>
      <c r="X99" s="29"/>
      <c r="Y99" s="216"/>
      <c r="Z99" s="29"/>
      <c r="AA99" s="216"/>
      <c r="AB99" s="29"/>
      <c r="AC99" s="216"/>
      <c r="AD99" s="29"/>
      <c r="AE99" s="216"/>
      <c r="AF99" s="29"/>
      <c r="AG99" s="216"/>
      <c r="AH99" s="29"/>
      <c r="AI99" s="216"/>
      <c r="AJ99" s="29"/>
      <c r="AK99" s="216"/>
      <c r="AL99" s="29"/>
      <c r="AM99" s="216"/>
      <c r="AN99" s="29"/>
      <c r="AO99" s="216"/>
      <c r="AP99" s="29"/>
      <c r="AQ99" s="216"/>
      <c r="AR99" s="29"/>
      <c r="AS99" s="216"/>
      <c r="AT99" s="29"/>
      <c r="AU99" s="216"/>
      <c r="AV99" s="206"/>
      <c r="AW99" s="216"/>
      <c r="AX99" s="206"/>
      <c r="AY99" s="216"/>
      <c r="AZ99" s="206"/>
      <c r="BA99" s="216"/>
      <c r="BB99" s="206"/>
      <c r="BC99" s="301"/>
      <c r="BD99" s="206"/>
      <c r="BE99" s="217"/>
    </row>
    <row r="100" spans="1:57" ht="12.75" customHeight="1">
      <c r="A100" s="40"/>
      <c r="B100" s="8"/>
      <c r="C100" s="227"/>
      <c r="D100" s="587" t="s">
        <v>173</v>
      </c>
      <c r="E100" s="588"/>
      <c r="F100" s="156"/>
      <c r="G100" s="216"/>
      <c r="H100" s="29"/>
      <c r="I100" s="216"/>
      <c r="J100" s="29"/>
      <c r="K100" s="216"/>
      <c r="L100" s="29"/>
      <c r="M100" s="216"/>
      <c r="N100" s="29"/>
      <c r="O100" s="216"/>
      <c r="P100" s="29"/>
      <c r="Q100" s="216"/>
      <c r="R100" s="29"/>
      <c r="S100" s="216"/>
      <c r="T100" s="29"/>
      <c r="U100" s="216"/>
      <c r="V100" s="29"/>
      <c r="W100" s="216"/>
      <c r="X100" s="29"/>
      <c r="Y100" s="216"/>
      <c r="Z100" s="29"/>
      <c r="AA100" s="216"/>
      <c r="AB100" s="29"/>
      <c r="AC100" s="216"/>
      <c r="AD100" s="29"/>
      <c r="AE100" s="216"/>
      <c r="AF100" s="29"/>
      <c r="AG100" s="216"/>
      <c r="AH100" s="29"/>
      <c r="AI100" s="216"/>
      <c r="AJ100" s="29"/>
      <c r="AK100" s="216"/>
      <c r="AL100" s="29"/>
      <c r="AM100" s="216"/>
      <c r="AN100" s="29"/>
      <c r="AO100" s="216"/>
      <c r="AP100" s="29"/>
      <c r="AQ100" s="216"/>
      <c r="AR100" s="29"/>
      <c r="AS100" s="216"/>
      <c r="AT100" s="29"/>
      <c r="AU100" s="216"/>
      <c r="AV100" s="206"/>
      <c r="AW100" s="216"/>
      <c r="AX100" s="206"/>
      <c r="AY100" s="216"/>
      <c r="AZ100" s="206"/>
      <c r="BA100" s="216"/>
      <c r="BB100" s="206"/>
      <c r="BC100" s="301"/>
      <c r="BD100" s="206"/>
      <c r="BE100" s="217"/>
    </row>
    <row r="101" spans="1:57" ht="19.5" customHeight="1">
      <c r="A101" s="40"/>
      <c r="B101" s="7"/>
      <c r="C101" s="226"/>
      <c r="D101" s="585" t="s">
        <v>169</v>
      </c>
      <c r="E101" s="586"/>
      <c r="F101" s="160"/>
      <c r="G101" s="216"/>
      <c r="H101" s="68"/>
      <c r="I101" s="216"/>
      <c r="J101" s="68"/>
      <c r="K101" s="216"/>
      <c r="L101" s="68"/>
      <c r="M101" s="216"/>
      <c r="N101" s="68"/>
      <c r="O101" s="216"/>
      <c r="P101" s="68"/>
      <c r="Q101" s="216"/>
      <c r="R101" s="68"/>
      <c r="S101" s="216"/>
      <c r="T101" s="68"/>
      <c r="U101" s="216"/>
      <c r="V101" s="68"/>
      <c r="W101" s="216"/>
      <c r="X101" s="68"/>
      <c r="Y101" s="216"/>
      <c r="Z101" s="68"/>
      <c r="AA101" s="216"/>
      <c r="AB101" s="68"/>
      <c r="AC101" s="216"/>
      <c r="AD101" s="68"/>
      <c r="AE101" s="216"/>
      <c r="AF101" s="68"/>
      <c r="AG101" s="216"/>
      <c r="AH101" s="68"/>
      <c r="AI101" s="216"/>
      <c r="AJ101" s="68"/>
      <c r="AK101" s="216"/>
      <c r="AL101" s="68"/>
      <c r="AM101" s="216"/>
      <c r="AN101" s="68"/>
      <c r="AO101" s="216"/>
      <c r="AP101" s="68"/>
      <c r="AQ101" s="216"/>
      <c r="AR101" s="68"/>
      <c r="AS101" s="216"/>
      <c r="AT101" s="68"/>
      <c r="AU101" s="216"/>
      <c r="AV101" s="223"/>
      <c r="AW101" s="216"/>
      <c r="AX101" s="223"/>
      <c r="AY101" s="216"/>
      <c r="AZ101" s="223"/>
      <c r="BA101" s="216"/>
      <c r="BB101" s="223"/>
      <c r="BC101" s="301"/>
      <c r="BD101" s="223"/>
      <c r="BE101" s="217"/>
    </row>
    <row r="102" spans="1:57" ht="12.75" customHeight="1">
      <c r="A102" s="40"/>
      <c r="B102" s="8"/>
      <c r="C102" s="227"/>
      <c r="D102" s="587" t="s">
        <v>428</v>
      </c>
      <c r="E102" s="588"/>
      <c r="F102" s="156"/>
      <c r="G102" s="216"/>
      <c r="H102" s="29"/>
      <c r="I102" s="216"/>
      <c r="J102" s="29"/>
      <c r="K102" s="216"/>
      <c r="L102" s="29"/>
      <c r="M102" s="216"/>
      <c r="N102" s="29"/>
      <c r="O102" s="216"/>
      <c r="P102" s="29"/>
      <c r="Q102" s="216"/>
      <c r="R102" s="29"/>
      <c r="S102" s="216"/>
      <c r="T102" s="29"/>
      <c r="U102" s="216"/>
      <c r="V102" s="29"/>
      <c r="W102" s="216"/>
      <c r="X102" s="29"/>
      <c r="Y102" s="216"/>
      <c r="Z102" s="29"/>
      <c r="AA102" s="216"/>
      <c r="AB102" s="29"/>
      <c r="AC102" s="216"/>
      <c r="AD102" s="29"/>
      <c r="AE102" s="216"/>
      <c r="AF102" s="29"/>
      <c r="AG102" s="216"/>
      <c r="AH102" s="29"/>
      <c r="AI102" s="216"/>
      <c r="AJ102" s="29"/>
      <c r="AK102" s="216"/>
      <c r="AL102" s="29"/>
      <c r="AM102" s="216"/>
      <c r="AN102" s="29"/>
      <c r="AO102" s="216"/>
      <c r="AP102" s="29"/>
      <c r="AQ102" s="216"/>
      <c r="AR102" s="29"/>
      <c r="AS102" s="216"/>
      <c r="AT102" s="29"/>
      <c r="AU102" s="216"/>
      <c r="AV102" s="206"/>
      <c r="AW102" s="216"/>
      <c r="AX102" s="206"/>
      <c r="AY102" s="216"/>
      <c r="AZ102" s="206"/>
      <c r="BA102" s="216"/>
      <c r="BB102" s="206"/>
      <c r="BC102" s="301"/>
      <c r="BD102" s="206"/>
      <c r="BE102" s="217"/>
    </row>
    <row r="103" spans="1:57" ht="12.75" customHeight="1">
      <c r="A103" s="40"/>
      <c r="B103" s="8"/>
      <c r="C103" s="227"/>
      <c r="D103" s="587" t="s">
        <v>429</v>
      </c>
      <c r="E103" s="588"/>
      <c r="F103" s="156"/>
      <c r="G103" s="216"/>
      <c r="H103" s="29"/>
      <c r="I103" s="216"/>
      <c r="J103" s="29"/>
      <c r="K103" s="216"/>
      <c r="L103" s="29"/>
      <c r="M103" s="216"/>
      <c r="N103" s="29"/>
      <c r="O103" s="216"/>
      <c r="P103" s="29"/>
      <c r="Q103" s="216"/>
      <c r="R103" s="29"/>
      <c r="S103" s="216"/>
      <c r="T103" s="29"/>
      <c r="U103" s="216"/>
      <c r="V103" s="29"/>
      <c r="W103" s="216"/>
      <c r="X103" s="29"/>
      <c r="Y103" s="216"/>
      <c r="Z103" s="29"/>
      <c r="AA103" s="216"/>
      <c r="AB103" s="29"/>
      <c r="AC103" s="216"/>
      <c r="AD103" s="29"/>
      <c r="AE103" s="216"/>
      <c r="AF103" s="29"/>
      <c r="AG103" s="216"/>
      <c r="AH103" s="29"/>
      <c r="AI103" s="216"/>
      <c r="AJ103" s="29"/>
      <c r="AK103" s="216"/>
      <c r="AL103" s="29"/>
      <c r="AM103" s="216"/>
      <c r="AN103" s="29"/>
      <c r="AO103" s="216"/>
      <c r="AP103" s="29"/>
      <c r="AQ103" s="216"/>
      <c r="AR103" s="29"/>
      <c r="AS103" s="216"/>
      <c r="AT103" s="29"/>
      <c r="AU103" s="216"/>
      <c r="AV103" s="206"/>
      <c r="AW103" s="216"/>
      <c r="AX103" s="206"/>
      <c r="AY103" s="216"/>
      <c r="AZ103" s="206"/>
      <c r="BA103" s="216"/>
      <c r="BB103" s="206"/>
      <c r="BC103" s="301"/>
      <c r="BD103" s="206"/>
      <c r="BE103" s="217"/>
    </row>
    <row r="104" spans="1:57" ht="12.75" customHeight="1">
      <c r="A104" s="40"/>
      <c r="B104" s="8"/>
      <c r="C104" s="227"/>
      <c r="D104" s="587" t="s">
        <v>430</v>
      </c>
      <c r="E104" s="588"/>
      <c r="F104" s="156"/>
      <c r="G104" s="216"/>
      <c r="H104" s="29"/>
      <c r="I104" s="216"/>
      <c r="J104" s="29"/>
      <c r="K104" s="216"/>
      <c r="L104" s="29"/>
      <c r="M104" s="216"/>
      <c r="N104" s="29"/>
      <c r="O104" s="216"/>
      <c r="P104" s="29"/>
      <c r="Q104" s="216"/>
      <c r="R104" s="29"/>
      <c r="S104" s="216"/>
      <c r="T104" s="29"/>
      <c r="U104" s="216"/>
      <c r="V104" s="29"/>
      <c r="W104" s="216"/>
      <c r="X104" s="29"/>
      <c r="Y104" s="216"/>
      <c r="Z104" s="29"/>
      <c r="AA104" s="216"/>
      <c r="AB104" s="29"/>
      <c r="AC104" s="216"/>
      <c r="AD104" s="29"/>
      <c r="AE104" s="216"/>
      <c r="AF104" s="29"/>
      <c r="AG104" s="216"/>
      <c r="AH104" s="29"/>
      <c r="AI104" s="216"/>
      <c r="AJ104" s="29"/>
      <c r="AK104" s="216"/>
      <c r="AL104" s="29"/>
      <c r="AM104" s="216"/>
      <c r="AN104" s="29"/>
      <c r="AO104" s="216"/>
      <c r="AP104" s="29"/>
      <c r="AQ104" s="216"/>
      <c r="AR104" s="29"/>
      <c r="AS104" s="216"/>
      <c r="AT104" s="29"/>
      <c r="AU104" s="216"/>
      <c r="AV104" s="206"/>
      <c r="AW104" s="216"/>
      <c r="AX104" s="206"/>
      <c r="AY104" s="216"/>
      <c r="AZ104" s="206"/>
      <c r="BA104" s="216"/>
      <c r="BB104" s="206"/>
      <c r="BC104" s="301"/>
      <c r="BD104" s="206"/>
      <c r="BE104" s="217"/>
    </row>
    <row r="105" spans="1:57" ht="17.25" customHeight="1">
      <c r="A105" s="40"/>
      <c r="B105" s="7"/>
      <c r="C105" s="226"/>
      <c r="D105" s="585" t="s">
        <v>143</v>
      </c>
      <c r="E105" s="586"/>
      <c r="F105" s="160"/>
      <c r="G105" s="216"/>
      <c r="H105" s="68"/>
      <c r="I105" s="216"/>
      <c r="J105" s="68"/>
      <c r="K105" s="216"/>
      <c r="L105" s="68"/>
      <c r="M105" s="216"/>
      <c r="N105" s="68"/>
      <c r="O105" s="216"/>
      <c r="P105" s="68"/>
      <c r="Q105" s="216"/>
      <c r="R105" s="68"/>
      <c r="S105" s="216"/>
      <c r="T105" s="68"/>
      <c r="U105" s="216"/>
      <c r="V105" s="68"/>
      <c r="W105" s="216"/>
      <c r="X105" s="68"/>
      <c r="Y105" s="216"/>
      <c r="Z105" s="68"/>
      <c r="AA105" s="216"/>
      <c r="AB105" s="68"/>
      <c r="AC105" s="216"/>
      <c r="AD105" s="68"/>
      <c r="AE105" s="216"/>
      <c r="AF105" s="68"/>
      <c r="AG105" s="216"/>
      <c r="AH105" s="68"/>
      <c r="AI105" s="216"/>
      <c r="AJ105" s="68"/>
      <c r="AK105" s="216"/>
      <c r="AL105" s="68"/>
      <c r="AM105" s="216"/>
      <c r="AN105" s="68"/>
      <c r="AO105" s="216"/>
      <c r="AP105" s="68"/>
      <c r="AQ105" s="216"/>
      <c r="AR105" s="68"/>
      <c r="AS105" s="216"/>
      <c r="AT105" s="68"/>
      <c r="AU105" s="216"/>
      <c r="AV105" s="223"/>
      <c r="AW105" s="216"/>
      <c r="AX105" s="223"/>
      <c r="AY105" s="216"/>
      <c r="AZ105" s="223"/>
      <c r="BA105" s="216"/>
      <c r="BB105" s="223"/>
      <c r="BC105" s="301"/>
      <c r="BD105" s="223"/>
      <c r="BE105" s="217"/>
    </row>
    <row r="106" spans="1:57" ht="32.25" customHeight="1">
      <c r="A106" s="40"/>
      <c r="B106" s="7"/>
      <c r="C106" s="226"/>
      <c r="D106" s="593" t="s">
        <v>250</v>
      </c>
      <c r="E106" s="594"/>
      <c r="F106" s="160"/>
      <c r="G106" s="216"/>
      <c r="H106" s="68"/>
      <c r="I106" s="216"/>
      <c r="J106" s="68"/>
      <c r="K106" s="216"/>
      <c r="L106" s="68"/>
      <c r="M106" s="216"/>
      <c r="N106" s="68"/>
      <c r="O106" s="216"/>
      <c r="P106" s="68"/>
      <c r="Q106" s="216"/>
      <c r="R106" s="68"/>
      <c r="S106" s="216"/>
      <c r="T106" s="68"/>
      <c r="U106" s="216"/>
      <c r="V106" s="68"/>
      <c r="W106" s="216"/>
      <c r="X106" s="68"/>
      <c r="Y106" s="216"/>
      <c r="Z106" s="68"/>
      <c r="AA106" s="216"/>
      <c r="AB106" s="68"/>
      <c r="AC106" s="216"/>
      <c r="AD106" s="68"/>
      <c r="AE106" s="216"/>
      <c r="AF106" s="68"/>
      <c r="AG106" s="216"/>
      <c r="AH106" s="68"/>
      <c r="AI106" s="216"/>
      <c r="AJ106" s="68"/>
      <c r="AK106" s="216"/>
      <c r="AL106" s="68"/>
      <c r="AM106" s="216"/>
      <c r="AN106" s="68"/>
      <c r="AO106" s="216"/>
      <c r="AP106" s="68"/>
      <c r="AQ106" s="216"/>
      <c r="AR106" s="68"/>
      <c r="AS106" s="216"/>
      <c r="AT106" s="68"/>
      <c r="AU106" s="216"/>
      <c r="AV106" s="223"/>
      <c r="AW106" s="216"/>
      <c r="AX106" s="223"/>
      <c r="AY106" s="216"/>
      <c r="AZ106" s="223"/>
      <c r="BA106" s="216"/>
      <c r="BB106" s="223"/>
      <c r="BC106" s="301"/>
      <c r="BD106" s="223"/>
      <c r="BE106" s="217"/>
    </row>
    <row r="107" spans="1:57" ht="21" customHeight="1" thickBot="1">
      <c r="A107" s="40"/>
      <c r="B107" s="150"/>
      <c r="C107" s="151"/>
      <c r="D107" s="595" t="s">
        <v>335</v>
      </c>
      <c r="E107" s="596"/>
      <c r="F107" s="228"/>
      <c r="G107" s="224"/>
      <c r="H107" s="229"/>
      <c r="I107" s="224"/>
      <c r="J107" s="229"/>
      <c r="K107" s="224"/>
      <c r="L107" s="229"/>
      <c r="M107" s="224"/>
      <c r="N107" s="229"/>
      <c r="O107" s="224"/>
      <c r="P107" s="229"/>
      <c r="Q107" s="224"/>
      <c r="R107" s="229"/>
      <c r="S107" s="224"/>
      <c r="T107" s="229"/>
      <c r="U107" s="224"/>
      <c r="V107" s="229"/>
      <c r="W107" s="224"/>
      <c r="X107" s="229"/>
      <c r="Y107" s="224"/>
      <c r="Z107" s="229"/>
      <c r="AA107" s="224"/>
      <c r="AB107" s="229"/>
      <c r="AC107" s="224"/>
      <c r="AD107" s="229"/>
      <c r="AE107" s="224"/>
      <c r="AF107" s="229"/>
      <c r="AG107" s="224"/>
      <c r="AH107" s="229"/>
      <c r="AI107" s="224"/>
      <c r="AJ107" s="229"/>
      <c r="AK107" s="224"/>
      <c r="AL107" s="229"/>
      <c r="AM107" s="224"/>
      <c r="AN107" s="229"/>
      <c r="AO107" s="224"/>
      <c r="AP107" s="229"/>
      <c r="AQ107" s="224"/>
      <c r="AR107" s="229"/>
      <c r="AS107" s="224"/>
      <c r="AT107" s="229"/>
      <c r="AU107" s="224"/>
      <c r="AV107" s="229"/>
      <c r="AW107" s="224"/>
      <c r="AX107" s="230"/>
      <c r="AY107" s="224"/>
      <c r="AZ107" s="230"/>
      <c r="BA107" s="224"/>
      <c r="BB107" s="230"/>
      <c r="BC107" s="224"/>
      <c r="BD107" s="230"/>
      <c r="BE107" s="225"/>
    </row>
  </sheetData>
  <dataConsolidate/>
  <mergeCells count="126">
    <mergeCell ref="D104:E104"/>
    <mergeCell ref="D105:E105"/>
    <mergeCell ref="D106:E106"/>
    <mergeCell ref="D107:E107"/>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6:E36"/>
    <mergeCell ref="D37:E37"/>
    <mergeCell ref="D26:E26"/>
    <mergeCell ref="D27:E27"/>
    <mergeCell ref="D28:E28"/>
    <mergeCell ref="D29:E29"/>
    <mergeCell ref="D30:E30"/>
    <mergeCell ref="D31:E31"/>
    <mergeCell ref="D34:E34"/>
    <mergeCell ref="D32:E32"/>
    <mergeCell ref="D33:E33"/>
    <mergeCell ref="D35:E35"/>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L1:M3"/>
    <mergeCell ref="N1:O3"/>
    <mergeCell ref="D8:E8"/>
    <mergeCell ref="D9:E9"/>
    <mergeCell ref="D10:E10"/>
    <mergeCell ref="D11:E11"/>
    <mergeCell ref="D12:E12"/>
    <mergeCell ref="D13:E13"/>
    <mergeCell ref="D20:E20"/>
    <mergeCell ref="D21:E21"/>
    <mergeCell ref="D22:E22"/>
    <mergeCell ref="D23:E23"/>
    <mergeCell ref="D24:E24"/>
    <mergeCell ref="D25:E25"/>
    <mergeCell ref="D14:E14"/>
    <mergeCell ref="D15:E15"/>
    <mergeCell ref="D16:E16"/>
    <mergeCell ref="D17:E17"/>
    <mergeCell ref="D18:E18"/>
    <mergeCell ref="D19:E19"/>
  </mergeCells>
  <dataValidations count="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106:F107 AV106:AV107 AP106:AP107 AN106:AN107 AL106:AL107 AJ106:AJ107 AH106:AH107 AF106:AF107 AD106:AD107 AB106:AB107 Z106:Z107 X106:X107 V106:V107 T106:T107 R106:R107 P106:P107 N106:N107 L106:L107 J106:J107 H106:H107 AR106:AR107 AT106:AT107 AZ106:AZ107 BB106:BB107 BB5:BB104 AZ5:AZ104 AT5:AT104 AR5:AR104 H5:H104 J5:J104 L5:L104 N5:N104 P5:P104 R5:R104 T5:T104 V5:V104 X5:X104 Z5:Z104 AB5:AB104 AD5:AD104 AF5:AF104 AH5:AH104 AJ5:AJ104 AL5:AL104 AN5:AN104 AP5:AP104 AV5:AV104 F5:F104 AX106:AX107 AX5:AX104 BD106:BD107 BD5:BD104">
      <formula1>OR(AND(ISNUMBER(F5),F5&gt;=0),F5=":")</formula1>
    </dataValidation>
    <dataValidation type="custom" allowBlank="1" showInputMessage="1" showErrorMessage="1" errorTitle="Wrong data input" error="Data entry is limited to numbers._x000d__x000a_: symbol can be used for not available data." sqref="F105 AV105 AP105 AN105 AL105 AJ105 AH105 AF105 AD105 AB105 Z105 X105 V105 T105 R105 P105 N105 L105 J105 H105 AR105 AT105 AZ105 BB105 AX105 BD105">
      <formula1>OR(ISNUMBER(F105),F105=":")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6" r:id="rId4" name="Button 2">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9" r:id="rId5" name="Button 5">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950" r:id="rId6" name="Button 6">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951" r:id="rId7" name="Button 7">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RAMS">
    <tabColor rgb="FFFF0000"/>
  </sheetPr>
  <dimension ref="A2:AL209"/>
  <sheetViews>
    <sheetView showGridLines="0" topLeftCell="A17" zoomScale="90" zoomScaleNormal="90" workbookViewId="0">
      <selection activeCell="C53" sqref="C53"/>
    </sheetView>
  </sheetViews>
  <sheetFormatPr defaultColWidth="9.33203125" defaultRowHeight="14.4"/>
  <cols>
    <col min="1" max="1" width="2.33203125" style="24" customWidth="1"/>
    <col min="2" max="2" width="30.6640625" style="24" customWidth="1"/>
    <col min="3" max="3" width="12.6640625" style="24" customWidth="1"/>
    <col min="4" max="4" width="6" style="24" customWidth="1"/>
    <col min="5" max="5" width="17" style="24" customWidth="1"/>
    <col min="6" max="6" width="12.5546875" style="24" customWidth="1"/>
    <col min="7" max="7" width="12.33203125" style="24" customWidth="1"/>
    <col min="8" max="8" width="25.33203125" style="24" customWidth="1"/>
    <col min="9" max="9" width="58.5546875" style="24" customWidth="1"/>
    <col min="10" max="10" width="35.44140625" style="24" customWidth="1"/>
    <col min="11" max="11" width="29.33203125" style="75" customWidth="1"/>
    <col min="12" max="12" width="19.33203125" style="75" customWidth="1"/>
    <col min="13" max="13" width="21" style="75" customWidth="1"/>
    <col min="14" max="14" width="19" style="75" customWidth="1"/>
    <col min="15" max="15" width="18.6640625" style="75" customWidth="1"/>
    <col min="16" max="16" width="16.33203125" style="75" customWidth="1"/>
    <col min="17" max="17" width="17.5546875" style="75" customWidth="1"/>
    <col min="18" max="18" width="16.33203125" style="75" customWidth="1"/>
    <col min="19" max="19" width="51.6640625" style="75" customWidth="1"/>
    <col min="20" max="20" width="16.44140625" style="75" customWidth="1"/>
    <col min="21" max="22" width="9.33203125" style="75"/>
    <col min="23" max="23" width="15" style="75" customWidth="1"/>
    <col min="24" max="24" width="17.6640625" style="75" customWidth="1"/>
    <col min="25" max="25" width="20.6640625" style="75" customWidth="1"/>
    <col min="26" max="27" width="9.33203125" style="75"/>
    <col min="28" max="28" width="12.33203125" style="75" customWidth="1"/>
    <col min="29" max="29" width="64.44140625" style="75" customWidth="1"/>
    <col min="30" max="30" width="46.33203125" style="75" customWidth="1"/>
    <col min="31" max="31" width="22" style="75" customWidth="1"/>
    <col min="32" max="33" width="9.33203125" style="24"/>
    <col min="34" max="34" width="22.33203125" style="24" customWidth="1"/>
    <col min="35" max="35" width="14" style="24" customWidth="1"/>
    <col min="36" max="36" width="9.33203125" style="24"/>
    <col min="37" max="37" width="11.33203125" style="24" customWidth="1"/>
    <col min="38" max="16384" width="9.33203125" style="24"/>
  </cols>
  <sheetData>
    <row r="2" spans="1:38" ht="17.7" customHeight="1">
      <c r="E2" s="618" t="s">
        <v>466</v>
      </c>
      <c r="F2" s="618"/>
      <c r="G2" s="618"/>
      <c r="H2" s="618"/>
      <c r="I2" s="618"/>
      <c r="J2" s="618"/>
      <c r="K2" s="618"/>
      <c r="L2" s="618"/>
      <c r="M2" s="618"/>
      <c r="N2" s="618"/>
      <c r="O2" s="618"/>
      <c r="P2" s="618"/>
      <c r="Q2" s="597" t="s">
        <v>465</v>
      </c>
      <c r="R2" s="597"/>
      <c r="S2" s="597"/>
      <c r="T2" s="597"/>
      <c r="U2" s="597"/>
      <c r="V2" s="597"/>
      <c r="W2" s="617" t="s">
        <v>463</v>
      </c>
      <c r="X2" s="617"/>
      <c r="Y2" s="617"/>
      <c r="Z2" s="597" t="s">
        <v>464</v>
      </c>
      <c r="AA2" s="597"/>
      <c r="AC2" s="597" t="s">
        <v>467</v>
      </c>
      <c r="AD2" s="597"/>
      <c r="AE2" s="597"/>
      <c r="AG2" s="597" t="s">
        <v>819</v>
      </c>
      <c r="AH2" s="597"/>
      <c r="AI2" s="597"/>
      <c r="AJ2" s="597"/>
      <c r="AK2" s="597"/>
      <c r="AL2" s="597"/>
    </row>
    <row r="3" spans="1:38" ht="25.2" customHeight="1" thickBot="1">
      <c r="B3" s="612" t="s">
        <v>491</v>
      </c>
      <c r="C3" s="613"/>
      <c r="E3" s="2" t="s">
        <v>372</v>
      </c>
      <c r="F3" s="2" t="s">
        <v>556</v>
      </c>
      <c r="G3" s="2" t="s">
        <v>557</v>
      </c>
      <c r="H3" s="2" t="s">
        <v>176</v>
      </c>
      <c r="I3" s="2" t="s">
        <v>131</v>
      </c>
      <c r="J3" s="2" t="s">
        <v>550</v>
      </c>
      <c r="K3" s="2" t="s">
        <v>515</v>
      </c>
      <c r="L3" s="2" t="s">
        <v>459</v>
      </c>
      <c r="M3" s="2" t="s">
        <v>516</v>
      </c>
      <c r="N3" s="2" t="s">
        <v>460</v>
      </c>
      <c r="O3" s="113" t="s">
        <v>555</v>
      </c>
      <c r="P3" s="2" t="s">
        <v>828</v>
      </c>
      <c r="Q3" s="2" t="s">
        <v>628</v>
      </c>
      <c r="R3" s="2" t="s">
        <v>503</v>
      </c>
      <c r="S3" s="2" t="s">
        <v>131</v>
      </c>
      <c r="T3" s="2" t="s">
        <v>511</v>
      </c>
      <c r="U3" s="2" t="s">
        <v>462</v>
      </c>
      <c r="V3" s="2" t="s">
        <v>373</v>
      </c>
      <c r="W3" s="2" t="s">
        <v>536</v>
      </c>
      <c r="X3" s="2" t="s">
        <v>537</v>
      </c>
      <c r="Y3" s="2" t="s">
        <v>548</v>
      </c>
      <c r="Z3" s="2" t="s">
        <v>445</v>
      </c>
      <c r="AA3" s="2" t="s">
        <v>446</v>
      </c>
      <c r="AB3" s="2" t="s">
        <v>828</v>
      </c>
      <c r="AC3" s="2" t="s">
        <v>472</v>
      </c>
      <c r="AD3" s="2" t="s">
        <v>374</v>
      </c>
      <c r="AE3" s="2" t="s">
        <v>519</v>
      </c>
      <c r="AG3" s="2" t="s">
        <v>810</v>
      </c>
      <c r="AH3" s="2" t="s">
        <v>131</v>
      </c>
      <c r="AI3" s="2" t="s">
        <v>811</v>
      </c>
      <c r="AJ3" s="2" t="s">
        <v>812</v>
      </c>
      <c r="AK3" s="191" t="s">
        <v>813</v>
      </c>
      <c r="AL3" s="191" t="s">
        <v>818</v>
      </c>
    </row>
    <row r="4" spans="1:38" ht="30" customHeight="1" thickBot="1">
      <c r="A4" s="25"/>
      <c r="B4" s="26" t="s">
        <v>487</v>
      </c>
      <c r="C4" s="27">
        <v>1995</v>
      </c>
      <c r="D4" s="25"/>
      <c r="E4" s="73" t="s">
        <v>192</v>
      </c>
      <c r="F4" s="73" t="s">
        <v>192</v>
      </c>
      <c r="G4" s="73" t="s">
        <v>558</v>
      </c>
      <c r="H4" s="73" t="s">
        <v>192</v>
      </c>
      <c r="I4" s="74" t="s">
        <v>423</v>
      </c>
      <c r="J4" s="73" t="s">
        <v>629</v>
      </c>
      <c r="K4" s="73">
        <v>1</v>
      </c>
      <c r="L4" s="73">
        <v>108</v>
      </c>
      <c r="M4" s="73">
        <v>17</v>
      </c>
      <c r="N4" s="73"/>
      <c r="O4" s="114" t="s">
        <v>553</v>
      </c>
      <c r="P4" s="73" t="s">
        <v>375</v>
      </c>
      <c r="Q4" s="107" t="s">
        <v>29</v>
      </c>
      <c r="R4" s="108" t="s">
        <v>153</v>
      </c>
      <c r="S4" s="108" t="s">
        <v>376</v>
      </c>
      <c r="T4" s="109">
        <v>0</v>
      </c>
      <c r="U4" s="109">
        <v>5</v>
      </c>
      <c r="V4" s="109">
        <v>95</v>
      </c>
      <c r="W4" s="129">
        <v>0</v>
      </c>
      <c r="X4" s="128">
        <v>0</v>
      </c>
      <c r="Y4" s="129">
        <v>0</v>
      </c>
      <c r="Z4" s="109">
        <v>0</v>
      </c>
      <c r="AA4" s="109">
        <v>0</v>
      </c>
      <c r="AB4" s="109" t="s">
        <v>375</v>
      </c>
      <c r="AC4" s="77" t="s">
        <v>454</v>
      </c>
      <c r="AD4" s="111" t="s">
        <v>549</v>
      </c>
      <c r="AE4" s="77">
        <v>105</v>
      </c>
      <c r="AG4" s="190" t="s">
        <v>732</v>
      </c>
      <c r="AH4" s="187" t="s">
        <v>55</v>
      </c>
      <c r="AI4" s="1" t="s">
        <v>814</v>
      </c>
      <c r="AJ4" s="1" t="s">
        <v>815</v>
      </c>
      <c r="AK4" s="1" t="s">
        <v>808</v>
      </c>
      <c r="AL4" s="1" t="s">
        <v>815</v>
      </c>
    </row>
    <row r="5" spans="1:38" ht="15" thickBot="1">
      <c r="A5" s="25"/>
      <c r="B5" s="99" t="s">
        <v>488</v>
      </c>
      <c r="C5" s="98">
        <v>2022</v>
      </c>
      <c r="D5" s="25"/>
      <c r="E5" s="73" t="s">
        <v>377</v>
      </c>
      <c r="F5" s="73" t="s">
        <v>378</v>
      </c>
      <c r="G5" s="73" t="s">
        <v>558</v>
      </c>
      <c r="H5" s="73" t="s">
        <v>328</v>
      </c>
      <c r="I5" s="73" t="s">
        <v>336</v>
      </c>
      <c r="J5" s="73" t="s">
        <v>619</v>
      </c>
      <c r="K5" s="73">
        <v>1</v>
      </c>
      <c r="L5" s="73">
        <v>108</v>
      </c>
      <c r="M5" s="73">
        <v>19</v>
      </c>
      <c r="N5" s="73"/>
      <c r="O5" s="114" t="s">
        <v>553</v>
      </c>
      <c r="P5" s="73" t="s">
        <v>375</v>
      </c>
      <c r="Q5" s="108" t="s">
        <v>64</v>
      </c>
      <c r="R5" s="107" t="s">
        <v>64</v>
      </c>
      <c r="S5" s="108" t="s">
        <v>63</v>
      </c>
      <c r="T5" s="109">
        <v>0</v>
      </c>
      <c r="U5" s="109">
        <v>6</v>
      </c>
      <c r="V5" s="109">
        <v>5</v>
      </c>
      <c r="W5" s="121">
        <v>0.3</v>
      </c>
      <c r="X5" s="122">
        <v>5</v>
      </c>
      <c r="Y5" s="121">
        <v>0.1</v>
      </c>
      <c r="Z5" s="109">
        <v>0</v>
      </c>
      <c r="AA5" s="109">
        <v>0</v>
      </c>
      <c r="AB5" s="109" t="s">
        <v>375</v>
      </c>
      <c r="AC5" s="138" t="s">
        <v>578</v>
      </c>
      <c r="AD5" s="138" t="s">
        <v>579</v>
      </c>
      <c r="AE5" s="137">
        <v>62</v>
      </c>
      <c r="AG5" s="190" t="s">
        <v>729</v>
      </c>
      <c r="AH5" s="187" t="s">
        <v>54</v>
      </c>
      <c r="AI5" s="1" t="s">
        <v>464</v>
      </c>
      <c r="AJ5" s="1" t="s">
        <v>815</v>
      </c>
      <c r="AK5" s="1" t="s">
        <v>815</v>
      </c>
      <c r="AL5" s="1" t="s">
        <v>815</v>
      </c>
    </row>
    <row r="6" spans="1:38" ht="15" thickBot="1">
      <c r="A6" s="25"/>
      <c r="B6" s="99" t="s">
        <v>489</v>
      </c>
      <c r="C6" s="98">
        <v>19</v>
      </c>
      <c r="D6" s="25"/>
      <c r="E6" s="73" t="s">
        <v>183</v>
      </c>
      <c r="F6" s="73" t="s">
        <v>183</v>
      </c>
      <c r="G6" s="73" t="s">
        <v>325</v>
      </c>
      <c r="H6" s="73" t="s">
        <v>183</v>
      </c>
      <c r="I6" s="73" t="s">
        <v>337</v>
      </c>
      <c r="J6" s="73" t="s">
        <v>643</v>
      </c>
      <c r="K6" s="73">
        <v>1</v>
      </c>
      <c r="L6" s="73">
        <v>108</v>
      </c>
      <c r="M6" s="73">
        <v>20</v>
      </c>
      <c r="N6" s="73"/>
      <c r="O6" s="114" t="s">
        <v>553</v>
      </c>
      <c r="P6" s="73" t="s">
        <v>375</v>
      </c>
      <c r="Q6" s="77" t="s">
        <v>146</v>
      </c>
      <c r="R6" s="76" t="s">
        <v>146</v>
      </c>
      <c r="S6" s="77" t="s">
        <v>28</v>
      </c>
      <c r="T6" s="78">
        <v>0</v>
      </c>
      <c r="U6" s="78">
        <v>7</v>
      </c>
      <c r="V6" s="78">
        <v>6</v>
      </c>
      <c r="W6" s="118">
        <v>0.8</v>
      </c>
      <c r="X6" s="126">
        <v>6</v>
      </c>
      <c r="Y6" s="118">
        <v>0.3</v>
      </c>
      <c r="Z6" s="78">
        <v>8</v>
      </c>
      <c r="AA6" s="78">
        <v>9</v>
      </c>
      <c r="AB6" s="78" t="s">
        <v>375</v>
      </c>
      <c r="AC6" s="318" t="s">
        <v>979</v>
      </c>
      <c r="AD6" s="317" t="s">
        <v>975</v>
      </c>
      <c r="AE6" s="316">
        <v>47</v>
      </c>
      <c r="AG6" s="190" t="s">
        <v>728</v>
      </c>
      <c r="AH6" s="187" t="s">
        <v>433</v>
      </c>
      <c r="AI6" s="1" t="s">
        <v>464</v>
      </c>
      <c r="AJ6" s="1" t="s">
        <v>815</v>
      </c>
      <c r="AK6" s="1" t="s">
        <v>815</v>
      </c>
      <c r="AL6" s="1" t="s">
        <v>815</v>
      </c>
    </row>
    <row r="7" spans="1:38" ht="15" thickBot="1">
      <c r="A7" s="25"/>
      <c r="B7" s="99" t="s">
        <v>490</v>
      </c>
      <c r="C7" s="98">
        <v>5</v>
      </c>
      <c r="D7" s="25"/>
      <c r="E7" s="73" t="s">
        <v>184</v>
      </c>
      <c r="F7" s="73" t="s">
        <v>184</v>
      </c>
      <c r="G7" s="73" t="s">
        <v>325</v>
      </c>
      <c r="H7" s="73" t="s">
        <v>184</v>
      </c>
      <c r="I7" s="73" t="s">
        <v>338</v>
      </c>
      <c r="J7" s="73" t="s">
        <v>630</v>
      </c>
      <c r="K7" s="73">
        <v>1</v>
      </c>
      <c r="L7" s="73">
        <v>108</v>
      </c>
      <c r="M7" s="73">
        <v>21</v>
      </c>
      <c r="N7" s="73"/>
      <c r="O7" s="114" t="s">
        <v>553</v>
      </c>
      <c r="P7" s="73" t="s">
        <v>375</v>
      </c>
      <c r="Q7" s="77" t="s">
        <v>147</v>
      </c>
      <c r="R7" s="76" t="s">
        <v>147</v>
      </c>
      <c r="S7" s="77" t="s">
        <v>17</v>
      </c>
      <c r="T7" s="78">
        <v>0</v>
      </c>
      <c r="U7" s="78">
        <v>8</v>
      </c>
      <c r="V7" s="78">
        <v>6</v>
      </c>
      <c r="W7" s="118">
        <v>0.8</v>
      </c>
      <c r="X7" s="126">
        <v>6</v>
      </c>
      <c r="Y7" s="118">
        <v>0.3</v>
      </c>
      <c r="Z7" s="78">
        <v>7</v>
      </c>
      <c r="AA7" s="78">
        <v>9</v>
      </c>
      <c r="AB7" s="259" t="s">
        <v>375</v>
      </c>
      <c r="AC7" s="318" t="s">
        <v>980</v>
      </c>
      <c r="AD7" s="316" t="s">
        <v>974</v>
      </c>
      <c r="AE7" s="316">
        <v>48</v>
      </c>
      <c r="AG7" s="190" t="s">
        <v>731</v>
      </c>
      <c r="AH7" s="187" t="s">
        <v>349</v>
      </c>
      <c r="AI7" s="1" t="s">
        <v>814</v>
      </c>
      <c r="AJ7" s="1" t="s">
        <v>808</v>
      </c>
      <c r="AK7" s="1" t="s">
        <v>815</v>
      </c>
      <c r="AL7" s="1" t="s">
        <v>815</v>
      </c>
    </row>
    <row r="8" spans="1:38" ht="15" thickBot="1">
      <c r="B8" s="99" t="s">
        <v>504</v>
      </c>
      <c r="C8" s="339">
        <v>206</v>
      </c>
      <c r="D8" s="25"/>
      <c r="E8" s="73" t="s">
        <v>117</v>
      </c>
      <c r="F8" s="73" t="s">
        <v>117</v>
      </c>
      <c r="G8" s="73" t="s">
        <v>652</v>
      </c>
      <c r="H8" s="73" t="s">
        <v>117</v>
      </c>
      <c r="I8" s="73" t="s">
        <v>339</v>
      </c>
      <c r="J8" s="73" t="s">
        <v>631</v>
      </c>
      <c r="K8" s="73">
        <v>1</v>
      </c>
      <c r="L8" s="73">
        <v>108</v>
      </c>
      <c r="M8" s="73">
        <v>22</v>
      </c>
      <c r="N8" s="73"/>
      <c r="O8" s="114" t="s">
        <v>553</v>
      </c>
      <c r="P8" s="73"/>
      <c r="Q8" s="77" t="s">
        <v>18</v>
      </c>
      <c r="R8" s="76" t="s">
        <v>18</v>
      </c>
      <c r="S8" s="77" t="s">
        <v>19</v>
      </c>
      <c r="T8" s="78">
        <v>0</v>
      </c>
      <c r="U8" s="78">
        <v>9</v>
      </c>
      <c r="V8" s="78">
        <v>6</v>
      </c>
      <c r="W8" s="118">
        <v>0.8</v>
      </c>
      <c r="X8" s="126">
        <v>6</v>
      </c>
      <c r="Y8" s="118">
        <v>0.3</v>
      </c>
      <c r="Z8" s="78">
        <v>7</v>
      </c>
      <c r="AA8" s="78">
        <v>8</v>
      </c>
      <c r="AB8" s="78" t="s">
        <v>375</v>
      </c>
      <c r="AC8" s="321" t="s">
        <v>981</v>
      </c>
      <c r="AD8" s="345" t="s">
        <v>1015</v>
      </c>
      <c r="AE8" s="316">
        <v>95</v>
      </c>
      <c r="AG8" s="285" t="s">
        <v>896</v>
      </c>
      <c r="AH8" s="286" t="s">
        <v>897</v>
      </c>
      <c r="AI8" s="1" t="s">
        <v>464</v>
      </c>
      <c r="AJ8" s="1" t="s">
        <v>815</v>
      </c>
      <c r="AK8" s="1" t="s">
        <v>815</v>
      </c>
      <c r="AL8" s="1" t="s">
        <v>808</v>
      </c>
    </row>
    <row r="9" spans="1:38" ht="15" thickBot="1">
      <c r="B9" s="99" t="s">
        <v>501</v>
      </c>
      <c r="C9" s="98">
        <v>5</v>
      </c>
      <c r="D9" s="25"/>
      <c r="E9" s="73" t="s">
        <v>118</v>
      </c>
      <c r="F9" s="73" t="s">
        <v>118</v>
      </c>
      <c r="G9" s="73" t="s">
        <v>652</v>
      </c>
      <c r="H9" s="73" t="s">
        <v>118</v>
      </c>
      <c r="I9" s="73" t="s">
        <v>340</v>
      </c>
      <c r="J9" s="73" t="s">
        <v>632</v>
      </c>
      <c r="K9" s="73">
        <v>1</v>
      </c>
      <c r="L9" s="73">
        <v>108</v>
      </c>
      <c r="M9" s="73">
        <v>23</v>
      </c>
      <c r="N9" s="73"/>
      <c r="O9" s="114" t="s">
        <v>553</v>
      </c>
      <c r="P9" s="73"/>
      <c r="Q9" s="108" t="s">
        <v>148</v>
      </c>
      <c r="R9" s="107" t="s">
        <v>148</v>
      </c>
      <c r="S9" s="108" t="s">
        <v>149</v>
      </c>
      <c r="T9" s="109">
        <v>0</v>
      </c>
      <c r="U9" s="109">
        <v>10</v>
      </c>
      <c r="V9" s="109">
        <v>5</v>
      </c>
      <c r="W9" s="121">
        <v>0.3</v>
      </c>
      <c r="X9" s="122">
        <v>5</v>
      </c>
      <c r="Y9" s="121">
        <v>0.1</v>
      </c>
      <c r="Z9" s="109">
        <v>0</v>
      </c>
      <c r="AA9" s="109">
        <v>0</v>
      </c>
      <c r="AB9" s="109" t="s">
        <v>375</v>
      </c>
      <c r="AG9" s="190" t="s">
        <v>730</v>
      </c>
      <c r="AH9" s="187" t="s">
        <v>816</v>
      </c>
      <c r="AI9" s="1" t="s">
        <v>814</v>
      </c>
      <c r="AJ9" s="1" t="s">
        <v>808</v>
      </c>
      <c r="AK9" s="1" t="s">
        <v>815</v>
      </c>
      <c r="AL9" s="1" t="s">
        <v>815</v>
      </c>
    </row>
    <row r="10" spans="1:38" ht="15" thickBot="1">
      <c r="B10" s="99" t="s">
        <v>500</v>
      </c>
      <c r="C10" s="98">
        <v>6</v>
      </c>
      <c r="D10" s="25"/>
      <c r="E10" s="73" t="s">
        <v>647</v>
      </c>
      <c r="F10" s="73" t="s">
        <v>651</v>
      </c>
      <c r="G10" s="73" t="s">
        <v>652</v>
      </c>
      <c r="H10" s="73" t="s">
        <v>647</v>
      </c>
      <c r="I10" s="73" t="s">
        <v>648</v>
      </c>
      <c r="J10" s="73" t="s">
        <v>633</v>
      </c>
      <c r="K10" s="73">
        <v>1</v>
      </c>
      <c r="L10" s="73">
        <v>108</v>
      </c>
      <c r="M10" s="73">
        <v>24</v>
      </c>
      <c r="N10" s="73"/>
      <c r="O10" s="114" t="s">
        <v>553</v>
      </c>
      <c r="P10" s="73"/>
      <c r="Q10" s="108" t="s">
        <v>65</v>
      </c>
      <c r="R10" s="107" t="s">
        <v>65</v>
      </c>
      <c r="S10" s="108" t="s">
        <v>66</v>
      </c>
      <c r="T10" s="109">
        <v>0</v>
      </c>
      <c r="U10" s="109">
        <v>11</v>
      </c>
      <c r="V10" s="109">
        <v>5</v>
      </c>
      <c r="W10" s="121">
        <v>0.3</v>
      </c>
      <c r="X10" s="122">
        <v>5</v>
      </c>
      <c r="Y10" s="121">
        <v>0.1</v>
      </c>
      <c r="Z10" s="109">
        <v>0</v>
      </c>
      <c r="AA10" s="109">
        <v>0</v>
      </c>
      <c r="AB10" s="109" t="s">
        <v>375</v>
      </c>
      <c r="AG10" s="190" t="s">
        <v>817</v>
      </c>
      <c r="AH10" s="187" t="s">
        <v>435</v>
      </c>
      <c r="AI10" s="1" t="s">
        <v>818</v>
      </c>
      <c r="AJ10" s="1" t="s">
        <v>808</v>
      </c>
      <c r="AK10" s="1" t="s">
        <v>815</v>
      </c>
      <c r="AL10" s="1" t="s">
        <v>808</v>
      </c>
    </row>
    <row r="11" spans="1:38" ht="15" thickBot="1">
      <c r="A11" s="25"/>
      <c r="B11" s="99" t="s">
        <v>495</v>
      </c>
      <c r="C11" s="98">
        <v>2</v>
      </c>
      <c r="D11" s="25"/>
      <c r="E11" s="73" t="s">
        <v>185</v>
      </c>
      <c r="F11" s="73" t="s">
        <v>119</v>
      </c>
      <c r="G11" s="73" t="s">
        <v>653</v>
      </c>
      <c r="H11" s="73" t="s">
        <v>185</v>
      </c>
      <c r="I11" s="73" t="s">
        <v>341</v>
      </c>
      <c r="J11" s="73" t="s">
        <v>644</v>
      </c>
      <c r="K11" s="73">
        <v>1</v>
      </c>
      <c r="L11" s="73">
        <v>108</v>
      </c>
      <c r="M11" s="73">
        <v>25</v>
      </c>
      <c r="N11" s="73"/>
      <c r="O11" s="114" t="s">
        <v>553</v>
      </c>
      <c r="P11" s="73" t="s">
        <v>375</v>
      </c>
      <c r="Q11" s="77" t="s">
        <v>20</v>
      </c>
      <c r="R11" s="76" t="s">
        <v>20</v>
      </c>
      <c r="S11" s="77" t="s">
        <v>21</v>
      </c>
      <c r="T11" s="78">
        <v>0</v>
      </c>
      <c r="U11" s="78">
        <v>12</v>
      </c>
      <c r="V11" s="78">
        <v>11</v>
      </c>
      <c r="W11" s="118">
        <v>0.8</v>
      </c>
      <c r="X11" s="126">
        <v>11</v>
      </c>
      <c r="Y11" s="116">
        <v>0.05</v>
      </c>
      <c r="Z11" s="78">
        <v>11</v>
      </c>
      <c r="AA11" s="78">
        <v>11</v>
      </c>
      <c r="AB11" s="78" t="s">
        <v>375</v>
      </c>
    </row>
    <row r="12" spans="1:38" ht="15" thickBot="1">
      <c r="B12" s="99" t="s">
        <v>502</v>
      </c>
      <c r="C12" s="98">
        <v>4</v>
      </c>
      <c r="D12" s="25"/>
      <c r="E12" s="73" t="s">
        <v>379</v>
      </c>
      <c r="F12" s="73" t="s">
        <v>380</v>
      </c>
      <c r="G12" s="73" t="s">
        <v>654</v>
      </c>
      <c r="H12" s="73" t="s">
        <v>187</v>
      </c>
      <c r="I12" s="73" t="s">
        <v>443</v>
      </c>
      <c r="J12" s="73" t="s">
        <v>621</v>
      </c>
      <c r="K12" s="73">
        <v>1</v>
      </c>
      <c r="L12" s="73">
        <v>108</v>
      </c>
      <c r="M12" s="73">
        <v>27</v>
      </c>
      <c r="N12" s="73"/>
      <c r="O12" s="114" t="s">
        <v>553</v>
      </c>
      <c r="P12" s="73" t="s">
        <v>375</v>
      </c>
      <c r="Q12" s="77" t="s">
        <v>23</v>
      </c>
      <c r="R12" s="76" t="s">
        <v>23</v>
      </c>
      <c r="S12" s="77" t="s">
        <v>22</v>
      </c>
      <c r="T12" s="78">
        <v>0</v>
      </c>
      <c r="U12" s="78">
        <v>13</v>
      </c>
      <c r="V12" s="78">
        <v>11</v>
      </c>
      <c r="W12" s="118">
        <v>0.8</v>
      </c>
      <c r="X12" s="126">
        <v>11</v>
      </c>
      <c r="Y12" s="116">
        <v>0.05</v>
      </c>
      <c r="Z12" s="78">
        <v>11</v>
      </c>
      <c r="AA12" s="78">
        <v>11</v>
      </c>
      <c r="AB12" s="78" t="s">
        <v>375</v>
      </c>
    </row>
    <row r="13" spans="1:38" ht="15" thickBot="1">
      <c r="B13" s="99"/>
      <c r="C13" s="98"/>
      <c r="D13" s="25"/>
      <c r="E13" s="73" t="s">
        <v>188</v>
      </c>
      <c r="F13" s="73" t="s">
        <v>188</v>
      </c>
      <c r="G13" s="73" t="s">
        <v>325</v>
      </c>
      <c r="H13" s="73" t="s">
        <v>188</v>
      </c>
      <c r="I13" s="73" t="s">
        <v>342</v>
      </c>
      <c r="J13" s="73" t="s">
        <v>620</v>
      </c>
      <c r="K13" s="73">
        <v>1</v>
      </c>
      <c r="L13" s="73">
        <v>108</v>
      </c>
      <c r="M13" s="73">
        <v>28</v>
      </c>
      <c r="N13" s="73"/>
      <c r="O13" s="114" t="s">
        <v>553</v>
      </c>
      <c r="P13" s="73" t="s">
        <v>375</v>
      </c>
      <c r="Q13" s="168" t="s">
        <v>72</v>
      </c>
      <c r="R13" s="169" t="s">
        <v>72</v>
      </c>
      <c r="S13" s="168" t="s">
        <v>71</v>
      </c>
      <c r="T13" s="173">
        <v>3</v>
      </c>
      <c r="U13" s="170">
        <v>14</v>
      </c>
      <c r="V13" s="170">
        <v>0</v>
      </c>
      <c r="W13" s="129">
        <v>0</v>
      </c>
      <c r="X13" s="128">
        <v>0</v>
      </c>
      <c r="Y13" s="129">
        <v>0</v>
      </c>
      <c r="Z13" s="109">
        <v>0</v>
      </c>
      <c r="AA13" s="109">
        <v>0</v>
      </c>
      <c r="AB13" s="109" t="s">
        <v>375</v>
      </c>
    </row>
    <row r="14" spans="1:38" ht="15" thickBot="1">
      <c r="B14" s="99"/>
      <c r="C14" s="98"/>
      <c r="D14" s="25"/>
      <c r="E14" s="73" t="s">
        <v>174</v>
      </c>
      <c r="F14" s="73" t="s">
        <v>174</v>
      </c>
      <c r="G14" s="73" t="s">
        <v>325</v>
      </c>
      <c r="H14" s="73" t="s">
        <v>174</v>
      </c>
      <c r="I14" s="73" t="s">
        <v>343</v>
      </c>
      <c r="J14" s="73" t="s">
        <v>620</v>
      </c>
      <c r="K14" s="73">
        <v>1</v>
      </c>
      <c r="L14" s="73">
        <v>108</v>
      </c>
      <c r="M14" s="73">
        <v>29</v>
      </c>
      <c r="N14" s="73"/>
      <c r="O14" s="114" t="s">
        <v>553</v>
      </c>
      <c r="P14" s="73" t="s">
        <v>375</v>
      </c>
      <c r="Q14" s="77" t="s">
        <v>24</v>
      </c>
      <c r="R14" s="76" t="s">
        <v>24</v>
      </c>
      <c r="S14" s="77" t="s">
        <v>25</v>
      </c>
      <c r="T14" s="78">
        <v>0</v>
      </c>
      <c r="U14" s="78">
        <v>15</v>
      </c>
      <c r="V14" s="172">
        <v>11</v>
      </c>
      <c r="W14" s="118">
        <v>0.8</v>
      </c>
      <c r="X14" s="126">
        <v>11</v>
      </c>
      <c r="Y14" s="116">
        <v>0.05</v>
      </c>
      <c r="Z14" s="78">
        <v>11</v>
      </c>
      <c r="AA14" s="78">
        <v>11</v>
      </c>
      <c r="AB14" s="78" t="s">
        <v>375</v>
      </c>
    </row>
    <row r="15" spans="1:38" ht="15" customHeight="1" thickBot="1">
      <c r="B15" s="99" t="s">
        <v>496</v>
      </c>
      <c r="C15" s="98"/>
      <c r="D15" s="25"/>
      <c r="E15" s="73" t="s">
        <v>189</v>
      </c>
      <c r="F15" s="73" t="s">
        <v>189</v>
      </c>
      <c r="G15" s="73" t="s">
        <v>325</v>
      </c>
      <c r="H15" s="73" t="s">
        <v>189</v>
      </c>
      <c r="I15" s="73" t="s">
        <v>344</v>
      </c>
      <c r="J15" s="73" t="s">
        <v>620</v>
      </c>
      <c r="K15" s="73">
        <v>1</v>
      </c>
      <c r="L15" s="73">
        <v>108</v>
      </c>
      <c r="M15" s="73">
        <v>31</v>
      </c>
      <c r="N15" s="73"/>
      <c r="O15" s="114" t="s">
        <v>553</v>
      </c>
      <c r="P15" s="73" t="s">
        <v>375</v>
      </c>
      <c r="Q15" s="73" t="s">
        <v>26</v>
      </c>
      <c r="R15" s="76" t="s">
        <v>26</v>
      </c>
      <c r="S15" s="73" t="s">
        <v>27</v>
      </c>
      <c r="T15" s="78">
        <v>0</v>
      </c>
      <c r="U15" s="78">
        <v>16</v>
      </c>
      <c r="V15" s="172">
        <v>11</v>
      </c>
      <c r="W15" s="118">
        <v>0.8</v>
      </c>
      <c r="X15" s="126">
        <v>11</v>
      </c>
      <c r="Y15" s="116">
        <v>0.05</v>
      </c>
      <c r="Z15" s="78">
        <v>11</v>
      </c>
      <c r="AA15" s="78">
        <v>11</v>
      </c>
      <c r="AB15" s="78" t="s">
        <v>375</v>
      </c>
    </row>
    <row r="16" spans="1:38" ht="15" thickBot="1">
      <c r="B16" s="99" t="s">
        <v>492</v>
      </c>
      <c r="C16" s="98">
        <v>7</v>
      </c>
      <c r="D16" s="25"/>
      <c r="E16" s="73" t="s">
        <v>190</v>
      </c>
      <c r="F16" s="73" t="s">
        <v>190</v>
      </c>
      <c r="G16" s="73" t="s">
        <v>325</v>
      </c>
      <c r="H16" s="73" t="s">
        <v>190</v>
      </c>
      <c r="I16" s="73" t="s">
        <v>370</v>
      </c>
      <c r="J16" s="73" t="s">
        <v>620</v>
      </c>
      <c r="K16" s="73">
        <v>1</v>
      </c>
      <c r="L16" s="73">
        <v>108</v>
      </c>
      <c r="M16" s="73">
        <v>32</v>
      </c>
      <c r="N16" s="73"/>
      <c r="O16" s="114" t="s">
        <v>553</v>
      </c>
      <c r="P16" s="73" t="s">
        <v>375</v>
      </c>
      <c r="Q16" s="73" t="s">
        <v>37</v>
      </c>
      <c r="R16" s="76" t="s">
        <v>37</v>
      </c>
      <c r="S16" s="73" t="s">
        <v>36</v>
      </c>
      <c r="T16" s="78">
        <v>0</v>
      </c>
      <c r="U16" s="78">
        <v>17</v>
      </c>
      <c r="V16" s="172">
        <v>11</v>
      </c>
      <c r="W16" s="118">
        <v>0.8</v>
      </c>
      <c r="X16" s="126">
        <v>11</v>
      </c>
      <c r="Y16" s="116">
        <v>0.05</v>
      </c>
      <c r="Z16" s="78">
        <v>11</v>
      </c>
      <c r="AA16" s="78">
        <v>11</v>
      </c>
      <c r="AB16" s="78" t="s">
        <v>375</v>
      </c>
    </row>
    <row r="17" spans="2:29" ht="15" thickBot="1">
      <c r="B17" s="99" t="s">
        <v>493</v>
      </c>
      <c r="C17" s="98">
        <v>99</v>
      </c>
      <c r="D17" s="25"/>
      <c r="E17" s="73" t="s">
        <v>32</v>
      </c>
      <c r="F17" s="73" t="s">
        <v>381</v>
      </c>
      <c r="G17" s="73" t="s">
        <v>325</v>
      </c>
      <c r="H17" s="73" t="s">
        <v>32</v>
      </c>
      <c r="I17" s="73" t="s">
        <v>371</v>
      </c>
      <c r="J17" s="73" t="s">
        <v>620</v>
      </c>
      <c r="K17" s="73">
        <v>1</v>
      </c>
      <c r="L17" s="73">
        <v>108</v>
      </c>
      <c r="M17" s="73">
        <v>34</v>
      </c>
      <c r="N17" s="73" t="s">
        <v>190</v>
      </c>
      <c r="O17" s="114" t="s">
        <v>553</v>
      </c>
      <c r="P17" s="73" t="s">
        <v>375</v>
      </c>
      <c r="Q17" s="73" t="s">
        <v>38</v>
      </c>
      <c r="R17" s="76" t="s">
        <v>38</v>
      </c>
      <c r="S17" s="73" t="s">
        <v>39</v>
      </c>
      <c r="T17" s="78">
        <v>0</v>
      </c>
      <c r="U17" s="78">
        <v>18</v>
      </c>
      <c r="V17" s="78">
        <v>11</v>
      </c>
      <c r="W17" s="118">
        <v>0.8</v>
      </c>
      <c r="X17" s="126">
        <v>11</v>
      </c>
      <c r="Y17" s="116">
        <v>0.05</v>
      </c>
      <c r="Z17" s="78">
        <v>11</v>
      </c>
      <c r="AA17" s="78">
        <v>11</v>
      </c>
      <c r="AB17" s="78" t="s">
        <v>375</v>
      </c>
      <c r="AC17" s="2" t="s">
        <v>976</v>
      </c>
    </row>
    <row r="18" spans="2:29" ht="29.4" thickBot="1">
      <c r="B18" s="99" t="s">
        <v>494</v>
      </c>
      <c r="C18" s="98">
        <v>36</v>
      </c>
      <c r="D18" s="25"/>
      <c r="E18" s="73" t="s">
        <v>989</v>
      </c>
      <c r="F18" s="73" t="s">
        <v>989</v>
      </c>
      <c r="G18" s="73" t="s">
        <v>558</v>
      </c>
      <c r="H18" s="73" t="s">
        <v>989</v>
      </c>
      <c r="I18" s="74" t="s">
        <v>988</v>
      </c>
      <c r="J18" s="73" t="s">
        <v>1007</v>
      </c>
      <c r="K18" s="338">
        <v>2</v>
      </c>
      <c r="L18" s="73">
        <v>108</v>
      </c>
      <c r="M18" s="73">
        <v>18</v>
      </c>
      <c r="N18" s="73" t="s">
        <v>192</v>
      </c>
      <c r="O18" s="114" t="s">
        <v>553</v>
      </c>
      <c r="P18" s="73"/>
      <c r="Q18" s="73" t="s">
        <v>40</v>
      </c>
      <c r="R18" s="76" t="s">
        <v>40</v>
      </c>
      <c r="S18" s="73" t="s">
        <v>41</v>
      </c>
      <c r="T18" s="78">
        <v>0</v>
      </c>
      <c r="U18" s="78">
        <v>19</v>
      </c>
      <c r="V18" s="78">
        <v>11</v>
      </c>
      <c r="W18" s="118">
        <v>0.8</v>
      </c>
      <c r="X18" s="126">
        <v>11</v>
      </c>
      <c r="Y18" s="116">
        <v>0.05</v>
      </c>
      <c r="Z18" s="78">
        <v>11</v>
      </c>
      <c r="AA18" s="78">
        <v>11</v>
      </c>
      <c r="AB18" s="78" t="s">
        <v>375</v>
      </c>
      <c r="AC18" s="73" t="s">
        <v>192</v>
      </c>
    </row>
    <row r="19" spans="2:29" ht="15" thickBot="1">
      <c r="B19" s="99" t="s">
        <v>499</v>
      </c>
      <c r="C19" s="339">
        <v>2</v>
      </c>
      <c r="D19" s="25"/>
      <c r="E19" s="73" t="s">
        <v>992</v>
      </c>
      <c r="F19" s="73" t="s">
        <v>992</v>
      </c>
      <c r="G19" s="73" t="s">
        <v>653</v>
      </c>
      <c r="H19" s="73" t="s">
        <v>992</v>
      </c>
      <c r="I19" s="74" t="s">
        <v>996</v>
      </c>
      <c r="J19" s="328" t="s">
        <v>1008</v>
      </c>
      <c r="K19" s="338">
        <v>2</v>
      </c>
      <c r="L19" s="73">
        <v>108</v>
      </c>
      <c r="M19" s="73">
        <v>26</v>
      </c>
      <c r="N19" s="73" t="s">
        <v>185</v>
      </c>
      <c r="O19" s="114" t="s">
        <v>553</v>
      </c>
      <c r="P19" s="73"/>
      <c r="Q19" s="77" t="s">
        <v>42</v>
      </c>
      <c r="R19" s="76" t="s">
        <v>42</v>
      </c>
      <c r="S19" s="77" t="s">
        <v>43</v>
      </c>
      <c r="T19" s="78">
        <v>0</v>
      </c>
      <c r="U19" s="78">
        <v>20</v>
      </c>
      <c r="V19" s="78">
        <v>11</v>
      </c>
      <c r="W19" s="118">
        <v>0.8</v>
      </c>
      <c r="X19" s="126">
        <v>11</v>
      </c>
      <c r="Y19" s="116">
        <v>0.05</v>
      </c>
      <c r="Z19" s="78">
        <v>11</v>
      </c>
      <c r="AA19" s="78">
        <v>11</v>
      </c>
      <c r="AB19" s="78" t="s">
        <v>375</v>
      </c>
      <c r="AC19" s="73" t="s">
        <v>185</v>
      </c>
    </row>
    <row r="20" spans="2:29" ht="15" thickBot="1">
      <c r="B20" s="187" t="s">
        <v>807</v>
      </c>
      <c r="C20" s="1" t="s">
        <v>808</v>
      </c>
      <c r="D20" s="25"/>
      <c r="E20" s="73" t="s">
        <v>1041</v>
      </c>
      <c r="F20" s="73" t="s">
        <v>1041</v>
      </c>
      <c r="G20" s="73" t="s">
        <v>325</v>
      </c>
      <c r="H20" s="73" t="s">
        <v>1041</v>
      </c>
      <c r="I20" s="73" t="s">
        <v>1042</v>
      </c>
      <c r="J20" s="73" t="s">
        <v>1009</v>
      </c>
      <c r="K20" s="338">
        <v>2</v>
      </c>
      <c r="L20" s="73">
        <v>108</v>
      </c>
      <c r="M20" s="73">
        <v>30</v>
      </c>
      <c r="N20" s="73" t="s">
        <v>174</v>
      </c>
      <c r="O20" s="114" t="s">
        <v>553</v>
      </c>
      <c r="P20" s="73"/>
      <c r="Q20" s="171" t="s">
        <v>74</v>
      </c>
      <c r="R20" s="169" t="s">
        <v>74</v>
      </c>
      <c r="S20" s="171" t="s">
        <v>73</v>
      </c>
      <c r="T20" s="173">
        <v>3</v>
      </c>
      <c r="U20" s="170">
        <v>21</v>
      </c>
      <c r="V20" s="170">
        <v>0</v>
      </c>
      <c r="W20" s="129">
        <v>0</v>
      </c>
      <c r="X20" s="128">
        <v>0</v>
      </c>
      <c r="Y20" s="129">
        <v>0</v>
      </c>
      <c r="Z20" s="109">
        <v>0</v>
      </c>
      <c r="AA20" s="109">
        <v>0</v>
      </c>
      <c r="AB20" s="109" t="s">
        <v>375</v>
      </c>
      <c r="AC20" s="73" t="s">
        <v>379</v>
      </c>
    </row>
    <row r="21" spans="2:29" ht="29.4" thickBot="1">
      <c r="B21" s="189" t="s">
        <v>809</v>
      </c>
      <c r="C21" s="188" t="s">
        <v>822</v>
      </c>
      <c r="E21" s="73" t="s">
        <v>994</v>
      </c>
      <c r="F21" s="73" t="s">
        <v>994</v>
      </c>
      <c r="G21" s="73" t="s">
        <v>325</v>
      </c>
      <c r="H21" s="73" t="s">
        <v>994</v>
      </c>
      <c r="I21" s="74" t="s">
        <v>997</v>
      </c>
      <c r="J21" s="328" t="s">
        <v>1009</v>
      </c>
      <c r="K21" s="338">
        <v>2</v>
      </c>
      <c r="L21" s="73">
        <v>108</v>
      </c>
      <c r="M21" s="73">
        <v>33</v>
      </c>
      <c r="N21" s="73" t="s">
        <v>190</v>
      </c>
      <c r="O21" s="114" t="s">
        <v>553</v>
      </c>
      <c r="P21" s="73"/>
      <c r="Q21" s="73" t="s">
        <v>44</v>
      </c>
      <c r="R21" s="76" t="s">
        <v>44</v>
      </c>
      <c r="S21" s="73" t="s">
        <v>60</v>
      </c>
      <c r="T21" s="78">
        <v>0</v>
      </c>
      <c r="U21" s="78">
        <v>22</v>
      </c>
      <c r="V21" s="172">
        <v>11</v>
      </c>
      <c r="W21" s="118">
        <v>0.8</v>
      </c>
      <c r="X21" s="126">
        <v>11</v>
      </c>
      <c r="Y21" s="116">
        <v>0.05</v>
      </c>
      <c r="Z21" s="78">
        <v>11</v>
      </c>
      <c r="AA21" s="78">
        <v>11</v>
      </c>
      <c r="AB21" s="78" t="s">
        <v>375</v>
      </c>
      <c r="AC21" s="73" t="s">
        <v>189</v>
      </c>
    </row>
    <row r="22" spans="2:29" ht="29.4" thickBot="1">
      <c r="B22" s="26" t="s">
        <v>826</v>
      </c>
      <c r="C22" s="27">
        <v>2017</v>
      </c>
      <c r="D22" s="25"/>
      <c r="E22" s="73" t="s">
        <v>993</v>
      </c>
      <c r="F22" s="73" t="s">
        <v>993</v>
      </c>
      <c r="G22" s="73" t="s">
        <v>325</v>
      </c>
      <c r="H22" s="73" t="s">
        <v>993</v>
      </c>
      <c r="I22" s="74" t="s">
        <v>999</v>
      </c>
      <c r="J22" s="73" t="s">
        <v>1009</v>
      </c>
      <c r="K22" s="338">
        <v>2</v>
      </c>
      <c r="L22" s="73">
        <v>108</v>
      </c>
      <c r="M22" s="73">
        <v>35</v>
      </c>
      <c r="N22" s="73" t="s">
        <v>32</v>
      </c>
      <c r="O22" s="114" t="s">
        <v>553</v>
      </c>
      <c r="P22" s="73"/>
      <c r="Q22" s="73" t="s">
        <v>45</v>
      </c>
      <c r="R22" s="76" t="s">
        <v>45</v>
      </c>
      <c r="S22" s="73" t="s">
        <v>61</v>
      </c>
      <c r="T22" s="78">
        <v>0</v>
      </c>
      <c r="U22" s="78">
        <v>23</v>
      </c>
      <c r="V22" s="172">
        <v>11</v>
      </c>
      <c r="W22" s="118">
        <v>0.8</v>
      </c>
      <c r="X22" s="126">
        <v>11</v>
      </c>
      <c r="Y22" s="116">
        <v>0.05</v>
      </c>
      <c r="Z22" s="78">
        <v>11</v>
      </c>
      <c r="AA22" s="78">
        <v>11</v>
      </c>
      <c r="AB22" s="78" t="s">
        <v>375</v>
      </c>
      <c r="AC22" s="73" t="s">
        <v>190</v>
      </c>
    </row>
    <row r="23" spans="2:29">
      <c r="B23" s="99" t="s">
        <v>827</v>
      </c>
      <c r="C23" s="98">
        <v>2021</v>
      </c>
      <c r="D23" s="25"/>
      <c r="K23" s="24"/>
      <c r="L23" s="24"/>
      <c r="M23" s="24"/>
      <c r="N23" s="24"/>
      <c r="O23" s="24"/>
      <c r="P23" s="24"/>
      <c r="Q23" s="171" t="s">
        <v>76</v>
      </c>
      <c r="R23" s="169" t="s">
        <v>76</v>
      </c>
      <c r="S23" s="171" t="s">
        <v>75</v>
      </c>
      <c r="T23" s="173">
        <v>3</v>
      </c>
      <c r="U23" s="170">
        <v>24</v>
      </c>
      <c r="V23" s="170">
        <v>0</v>
      </c>
      <c r="W23" s="129">
        <v>0</v>
      </c>
      <c r="X23" s="128">
        <v>0</v>
      </c>
      <c r="Y23" s="129">
        <v>0</v>
      </c>
      <c r="Z23" s="109">
        <v>0</v>
      </c>
      <c r="AA23" s="109">
        <v>0</v>
      </c>
      <c r="AB23" s="109" t="s">
        <v>375</v>
      </c>
      <c r="AC23" s="73" t="s">
        <v>32</v>
      </c>
    </row>
    <row r="24" spans="2:29" ht="15" customHeight="1">
      <c r="B24" s="189" t="s">
        <v>898</v>
      </c>
      <c r="C24" s="188"/>
      <c r="D24" s="25"/>
      <c r="K24" s="24"/>
      <c r="L24" s="24"/>
      <c r="M24" s="24"/>
      <c r="N24" s="24"/>
      <c r="O24" s="24"/>
      <c r="Q24" s="73" t="s">
        <v>46</v>
      </c>
      <c r="R24" s="76" t="s">
        <v>46</v>
      </c>
      <c r="S24" s="73" t="s">
        <v>120</v>
      </c>
      <c r="T24" s="78">
        <v>0</v>
      </c>
      <c r="U24" s="78">
        <v>25</v>
      </c>
      <c r="V24" s="172">
        <v>11</v>
      </c>
      <c r="W24" s="118">
        <v>0.8</v>
      </c>
      <c r="X24" s="126">
        <v>11</v>
      </c>
      <c r="Y24" s="116">
        <v>0.05</v>
      </c>
      <c r="Z24" s="78">
        <v>11</v>
      </c>
      <c r="AA24" s="78">
        <v>11</v>
      </c>
      <c r="AB24" s="78" t="s">
        <v>375</v>
      </c>
    </row>
    <row r="25" spans="2:29" ht="15" customHeight="1">
      <c r="B25" s="99" t="s">
        <v>977</v>
      </c>
      <c r="C25" s="98">
        <v>6</v>
      </c>
      <c r="D25" s="25"/>
      <c r="E25" s="597" t="s">
        <v>505</v>
      </c>
      <c r="F25" s="597"/>
      <c r="G25" s="597"/>
      <c r="H25" s="597"/>
      <c r="I25" s="597"/>
      <c r="J25" s="597"/>
      <c r="K25" s="597"/>
      <c r="L25" s="24"/>
      <c r="M25" s="24"/>
      <c r="N25" s="24"/>
      <c r="O25" s="24"/>
      <c r="Q25" s="73" t="s">
        <v>47</v>
      </c>
      <c r="R25" s="76" t="s">
        <v>47</v>
      </c>
      <c r="S25" s="73" t="s">
        <v>128</v>
      </c>
      <c r="T25" s="78">
        <v>0</v>
      </c>
      <c r="U25" s="78">
        <v>26</v>
      </c>
      <c r="V25" s="172">
        <v>11</v>
      </c>
      <c r="W25" s="118">
        <v>0.8</v>
      </c>
      <c r="X25" s="126">
        <v>11</v>
      </c>
      <c r="Y25" s="116">
        <v>0.05</v>
      </c>
      <c r="Z25" s="78">
        <v>11</v>
      </c>
      <c r="AA25" s="78">
        <v>11</v>
      </c>
      <c r="AB25" s="78" t="s">
        <v>375</v>
      </c>
    </row>
    <row r="26" spans="2:29" ht="15" customHeight="1">
      <c r="D26" s="25"/>
      <c r="E26" s="2" t="s">
        <v>515</v>
      </c>
      <c r="F26" s="2" t="s">
        <v>131</v>
      </c>
      <c r="G26" s="2" t="s">
        <v>457</v>
      </c>
      <c r="H26" s="2" t="s">
        <v>507</v>
      </c>
      <c r="I26" s="2" t="s">
        <v>506</v>
      </c>
      <c r="J26" s="2" t="s">
        <v>508</v>
      </c>
      <c r="K26" s="2" t="s">
        <v>509</v>
      </c>
      <c r="L26" s="24"/>
      <c r="M26" s="24"/>
      <c r="N26" s="24"/>
      <c r="O26" s="24"/>
      <c r="Q26" s="73" t="s">
        <v>49</v>
      </c>
      <c r="R26" s="76" t="s">
        <v>49</v>
      </c>
      <c r="S26" s="73" t="s">
        <v>48</v>
      </c>
      <c r="T26" s="78">
        <v>0</v>
      </c>
      <c r="U26" s="78">
        <v>27</v>
      </c>
      <c r="V26" s="78">
        <v>11</v>
      </c>
      <c r="W26" s="118">
        <v>0.8</v>
      </c>
      <c r="X26" s="126">
        <v>11</v>
      </c>
      <c r="Y26" s="116">
        <v>0.05</v>
      </c>
      <c r="Z26" s="78">
        <v>11</v>
      </c>
      <c r="AA26" s="78">
        <v>11</v>
      </c>
      <c r="AB26" s="78" t="s">
        <v>375</v>
      </c>
    </row>
    <row r="27" spans="2:29">
      <c r="D27" s="25"/>
      <c r="E27" s="93">
        <v>1</v>
      </c>
      <c r="F27" s="94" t="s">
        <v>458</v>
      </c>
      <c r="G27" s="73">
        <v>0</v>
      </c>
      <c r="H27" s="73">
        <v>103</v>
      </c>
      <c r="I27" s="92" t="s">
        <v>375</v>
      </c>
      <c r="J27" s="73">
        <v>0</v>
      </c>
      <c r="K27" s="73">
        <v>5</v>
      </c>
      <c r="L27" s="24"/>
      <c r="M27" s="24"/>
      <c r="N27" s="24"/>
      <c r="O27" s="24"/>
      <c r="Q27" s="73" t="s">
        <v>51</v>
      </c>
      <c r="R27" s="76" t="s">
        <v>51</v>
      </c>
      <c r="S27" s="73" t="s">
        <v>50</v>
      </c>
      <c r="T27" s="78">
        <v>0</v>
      </c>
      <c r="U27" s="78">
        <v>28</v>
      </c>
      <c r="V27" s="78">
        <v>11</v>
      </c>
      <c r="W27" s="118">
        <v>0.8</v>
      </c>
      <c r="X27" s="126">
        <v>11</v>
      </c>
      <c r="Y27" s="116">
        <v>0.05</v>
      </c>
      <c r="Z27" s="78">
        <v>11</v>
      </c>
      <c r="AA27" s="78">
        <v>11</v>
      </c>
      <c r="AB27" s="78" t="s">
        <v>375</v>
      </c>
    </row>
    <row r="28" spans="2:29">
      <c r="B28" s="100" t="s">
        <v>497</v>
      </c>
      <c r="C28" s="100" t="s">
        <v>498</v>
      </c>
      <c r="D28" s="25"/>
      <c r="E28" s="340">
        <v>2</v>
      </c>
      <c r="F28" s="344" t="s">
        <v>1013</v>
      </c>
      <c r="G28" s="338">
        <v>103</v>
      </c>
      <c r="H28" s="338">
        <v>103</v>
      </c>
      <c r="I28" s="342" t="s">
        <v>375</v>
      </c>
      <c r="J28" s="338">
        <v>0</v>
      </c>
      <c r="K28" s="338">
        <v>5</v>
      </c>
      <c r="L28" s="24"/>
      <c r="M28" s="24"/>
      <c r="N28" s="24"/>
      <c r="O28" s="24"/>
      <c r="Q28" s="73" t="s">
        <v>52</v>
      </c>
      <c r="R28" s="76" t="s">
        <v>52</v>
      </c>
      <c r="S28" s="73" t="s">
        <v>129</v>
      </c>
      <c r="T28" s="78">
        <v>0</v>
      </c>
      <c r="U28" s="78">
        <v>29</v>
      </c>
      <c r="V28" s="78">
        <v>11</v>
      </c>
      <c r="W28" s="118">
        <v>0.8</v>
      </c>
      <c r="X28" s="126">
        <v>11</v>
      </c>
      <c r="Y28" s="116">
        <v>0.05</v>
      </c>
      <c r="Z28" s="78">
        <v>11</v>
      </c>
      <c r="AA28" s="78">
        <v>11</v>
      </c>
      <c r="AB28" s="78" t="s">
        <v>375</v>
      </c>
    </row>
    <row r="29" spans="2:29" ht="15" customHeight="1">
      <c r="B29" s="28" t="s">
        <v>656</v>
      </c>
      <c r="C29" s="28" t="s">
        <v>657</v>
      </c>
      <c r="D29" s="25"/>
      <c r="E29" s="340"/>
      <c r="F29" s="341"/>
      <c r="G29" s="338"/>
      <c r="H29" s="338"/>
      <c r="I29" s="342"/>
      <c r="J29" s="338"/>
      <c r="K29" s="338"/>
      <c r="N29" s="24"/>
      <c r="O29" s="24"/>
      <c r="Q29" s="171" t="s">
        <v>78</v>
      </c>
      <c r="R29" s="169" t="s">
        <v>78</v>
      </c>
      <c r="S29" s="171" t="s">
        <v>77</v>
      </c>
      <c r="T29" s="173">
        <v>3</v>
      </c>
      <c r="U29" s="170">
        <v>30</v>
      </c>
      <c r="V29" s="170">
        <v>0</v>
      </c>
      <c r="W29" s="129">
        <v>0</v>
      </c>
      <c r="X29" s="128">
        <v>0</v>
      </c>
      <c r="Y29" s="129">
        <v>0</v>
      </c>
      <c r="Z29" s="109">
        <v>0</v>
      </c>
      <c r="AA29" s="109">
        <v>0</v>
      </c>
      <c r="AB29" s="109" t="s">
        <v>375</v>
      </c>
    </row>
    <row r="30" spans="2:29" ht="15" customHeight="1">
      <c r="B30" s="28" t="s">
        <v>196</v>
      </c>
      <c r="C30" s="28" t="s">
        <v>197</v>
      </c>
      <c r="D30" s="25"/>
      <c r="E30" s="612" t="s">
        <v>468</v>
      </c>
      <c r="F30" s="614"/>
      <c r="G30" s="614"/>
      <c r="H30" s="613"/>
      <c r="I30" s="25"/>
      <c r="J30" s="615" t="s">
        <v>470</v>
      </c>
      <c r="K30" s="616"/>
      <c r="L30" s="616"/>
      <c r="M30" s="616"/>
      <c r="O30" s="174" t="s">
        <v>649</v>
      </c>
      <c r="Q30" s="73" t="s">
        <v>251</v>
      </c>
      <c r="R30" s="76" t="s">
        <v>251</v>
      </c>
      <c r="S30" s="73" t="s">
        <v>130</v>
      </c>
      <c r="T30" s="78">
        <v>0</v>
      </c>
      <c r="U30" s="78">
        <v>31</v>
      </c>
      <c r="V30" s="172">
        <v>11</v>
      </c>
      <c r="W30" s="118">
        <v>0.8</v>
      </c>
      <c r="X30" s="126">
        <v>11</v>
      </c>
      <c r="Y30" s="116">
        <v>0.05</v>
      </c>
      <c r="Z30" s="78">
        <v>11</v>
      </c>
      <c r="AA30" s="78">
        <v>11</v>
      </c>
      <c r="AB30" s="78" t="s">
        <v>375</v>
      </c>
    </row>
    <row r="31" spans="2:29">
      <c r="B31" s="28" t="s">
        <v>198</v>
      </c>
      <c r="C31" s="28" t="s">
        <v>199</v>
      </c>
      <c r="D31" s="25"/>
      <c r="E31" s="602" t="s">
        <v>473</v>
      </c>
      <c r="F31" s="603"/>
      <c r="G31" s="604"/>
      <c r="H31" s="79" t="s">
        <v>382</v>
      </c>
      <c r="I31" s="25" t="s">
        <v>383</v>
      </c>
      <c r="J31" s="81">
        <v>0</v>
      </c>
      <c r="K31" s="73" t="s">
        <v>413</v>
      </c>
      <c r="L31" s="73"/>
      <c r="M31" s="73"/>
      <c r="O31" s="175" t="s">
        <v>650</v>
      </c>
      <c r="Q31" s="73" t="s">
        <v>252</v>
      </c>
      <c r="R31" s="76" t="s">
        <v>252</v>
      </c>
      <c r="S31" s="73" t="s">
        <v>158</v>
      </c>
      <c r="T31" s="78">
        <v>0</v>
      </c>
      <c r="U31" s="78">
        <v>32</v>
      </c>
      <c r="V31" s="172">
        <v>11</v>
      </c>
      <c r="W31" s="118">
        <v>0.8</v>
      </c>
      <c r="X31" s="126">
        <v>11</v>
      </c>
      <c r="Y31" s="116">
        <v>0.05</v>
      </c>
      <c r="Z31" s="78">
        <v>11</v>
      </c>
      <c r="AA31" s="78">
        <v>11</v>
      </c>
      <c r="AB31" s="78" t="s">
        <v>375</v>
      </c>
    </row>
    <row r="32" spans="2:29">
      <c r="B32" s="28" t="s">
        <v>1113</v>
      </c>
      <c r="C32" s="28" t="s">
        <v>658</v>
      </c>
      <c r="D32" s="25"/>
      <c r="E32" s="602" t="s">
        <v>474</v>
      </c>
      <c r="F32" s="603"/>
      <c r="G32" s="604"/>
      <c r="H32" s="79" t="s">
        <v>514</v>
      </c>
      <c r="I32" s="25" t="s">
        <v>384</v>
      </c>
      <c r="J32" s="81">
        <v>1</v>
      </c>
      <c r="K32" s="73" t="s">
        <v>414</v>
      </c>
      <c r="L32" s="73"/>
      <c r="M32" s="73"/>
      <c r="Q32" s="171" t="s">
        <v>80</v>
      </c>
      <c r="R32" s="169" t="s">
        <v>80</v>
      </c>
      <c r="S32" s="171" t="s">
        <v>79</v>
      </c>
      <c r="T32" s="173">
        <v>3</v>
      </c>
      <c r="U32" s="170">
        <v>33</v>
      </c>
      <c r="V32" s="170">
        <v>0</v>
      </c>
      <c r="W32" s="129">
        <v>0</v>
      </c>
      <c r="X32" s="128">
        <v>0</v>
      </c>
      <c r="Y32" s="129">
        <v>0</v>
      </c>
      <c r="Z32" s="109">
        <v>0</v>
      </c>
      <c r="AA32" s="109">
        <v>0</v>
      </c>
      <c r="AB32" s="109" t="s">
        <v>375</v>
      </c>
    </row>
    <row r="33" spans="2:28">
      <c r="B33" s="28" t="s">
        <v>200</v>
      </c>
      <c r="C33" s="28" t="s">
        <v>201</v>
      </c>
      <c r="D33" s="25"/>
      <c r="E33" s="602" t="s">
        <v>475</v>
      </c>
      <c r="F33" s="603"/>
      <c r="G33" s="604"/>
      <c r="H33" s="79" t="s">
        <v>385</v>
      </c>
      <c r="I33" s="25"/>
      <c r="J33" s="81">
        <v>2</v>
      </c>
      <c r="K33" s="73" t="s">
        <v>415</v>
      </c>
      <c r="L33" s="73"/>
      <c r="M33" s="73"/>
      <c r="Q33" s="73" t="s">
        <v>253</v>
      </c>
      <c r="R33" s="76" t="s">
        <v>253</v>
      </c>
      <c r="S33" s="73" t="s">
        <v>254</v>
      </c>
      <c r="T33" s="78">
        <v>0</v>
      </c>
      <c r="U33" s="78">
        <v>34</v>
      </c>
      <c r="V33" s="172">
        <v>11</v>
      </c>
      <c r="W33" s="118">
        <v>0.8</v>
      </c>
      <c r="X33" s="126">
        <v>11</v>
      </c>
      <c r="Y33" s="116">
        <v>0.05</v>
      </c>
      <c r="Z33" s="78">
        <v>11</v>
      </c>
      <c r="AA33" s="78">
        <v>11</v>
      </c>
      <c r="AB33" s="78" t="s">
        <v>375</v>
      </c>
    </row>
    <row r="34" spans="2:28">
      <c r="B34" s="28" t="s">
        <v>108</v>
      </c>
      <c r="C34" s="28" t="s">
        <v>109</v>
      </c>
      <c r="D34" s="25"/>
      <c r="E34" s="602" t="s">
        <v>476</v>
      </c>
      <c r="F34" s="603"/>
      <c r="G34" s="604"/>
      <c r="H34" s="79" t="s">
        <v>375</v>
      </c>
      <c r="I34" s="75" t="s">
        <v>386</v>
      </c>
      <c r="J34" s="81">
        <v>3</v>
      </c>
      <c r="K34" s="73" t="s">
        <v>510</v>
      </c>
      <c r="L34" s="73"/>
      <c r="M34" s="73"/>
      <c r="Q34" s="77" t="s">
        <v>255</v>
      </c>
      <c r="R34" s="76" t="s">
        <v>255</v>
      </c>
      <c r="S34" s="77" t="s">
        <v>256</v>
      </c>
      <c r="T34" s="78">
        <v>0</v>
      </c>
      <c r="U34" s="78">
        <v>35</v>
      </c>
      <c r="V34" s="172">
        <v>11</v>
      </c>
      <c r="W34" s="118">
        <v>0.8</v>
      </c>
      <c r="X34" s="126">
        <v>11</v>
      </c>
      <c r="Y34" s="116">
        <v>0.05</v>
      </c>
      <c r="Z34" s="78">
        <v>11</v>
      </c>
      <c r="AA34" s="78">
        <v>11</v>
      </c>
      <c r="AB34" s="78" t="s">
        <v>375</v>
      </c>
    </row>
    <row r="35" spans="2:28">
      <c r="B35" s="28" t="s">
        <v>202</v>
      </c>
      <c r="C35" s="28" t="s">
        <v>203</v>
      </c>
      <c r="D35" s="25"/>
      <c r="E35" s="611" t="s">
        <v>387</v>
      </c>
      <c r="F35" s="603"/>
      <c r="G35" s="604"/>
      <c r="H35" s="79" t="s">
        <v>375</v>
      </c>
      <c r="I35" s="75" t="s">
        <v>386</v>
      </c>
      <c r="J35" s="81">
        <v>4</v>
      </c>
      <c r="K35" s="73" t="s">
        <v>513</v>
      </c>
      <c r="L35" s="73"/>
      <c r="M35" s="73"/>
      <c r="Q35" s="108" t="s">
        <v>59</v>
      </c>
      <c r="R35" s="107" t="s">
        <v>59</v>
      </c>
      <c r="S35" s="108" t="s">
        <v>257</v>
      </c>
      <c r="T35" s="109">
        <v>0</v>
      </c>
      <c r="U35" s="109">
        <v>36</v>
      </c>
      <c r="V35" s="109">
        <v>5</v>
      </c>
      <c r="W35" s="121">
        <v>0.3</v>
      </c>
      <c r="X35" s="122">
        <v>5</v>
      </c>
      <c r="Y35" s="121">
        <v>0.1</v>
      </c>
      <c r="Z35" s="109">
        <v>0</v>
      </c>
      <c r="AA35" s="109">
        <v>0</v>
      </c>
      <c r="AB35" s="109" t="s">
        <v>375</v>
      </c>
    </row>
    <row r="36" spans="2:28">
      <c r="B36" s="28" t="s">
        <v>655</v>
      </c>
      <c r="C36" s="28" t="s">
        <v>204</v>
      </c>
      <c r="D36" s="25"/>
      <c r="E36" s="602" t="s">
        <v>477</v>
      </c>
      <c r="F36" s="603"/>
      <c r="G36" s="604"/>
      <c r="H36" s="79"/>
      <c r="I36" s="75" t="s">
        <v>386</v>
      </c>
      <c r="J36" s="81">
        <v>5</v>
      </c>
      <c r="K36" s="73" t="s">
        <v>512</v>
      </c>
      <c r="L36" s="73"/>
      <c r="M36" s="73"/>
      <c r="Q36" s="108" t="s">
        <v>68</v>
      </c>
      <c r="R36" s="107" t="s">
        <v>68</v>
      </c>
      <c r="S36" s="108" t="s">
        <v>67</v>
      </c>
      <c r="T36" s="109">
        <v>0</v>
      </c>
      <c r="U36" s="109">
        <v>37</v>
      </c>
      <c r="V36" s="109">
        <v>5</v>
      </c>
      <c r="W36" s="121">
        <v>0.3</v>
      </c>
      <c r="X36" s="122">
        <v>5</v>
      </c>
      <c r="Y36" s="121">
        <v>0.1</v>
      </c>
      <c r="Z36" s="109">
        <v>0</v>
      </c>
      <c r="AA36" s="109">
        <v>0</v>
      </c>
      <c r="AB36" s="109" t="s">
        <v>375</v>
      </c>
    </row>
    <row r="37" spans="2:28">
      <c r="B37" s="28" t="s">
        <v>205</v>
      </c>
      <c r="C37" s="28" t="s">
        <v>329</v>
      </c>
      <c r="D37" s="25"/>
      <c r="E37" s="75"/>
      <c r="F37" s="75"/>
      <c r="G37" s="75"/>
      <c r="H37" s="75"/>
      <c r="I37" s="75"/>
      <c r="J37" s="75"/>
      <c r="Q37" s="77" t="s">
        <v>258</v>
      </c>
      <c r="R37" s="76" t="s">
        <v>258</v>
      </c>
      <c r="S37" s="77" t="s">
        <v>259</v>
      </c>
      <c r="T37" s="78">
        <v>0</v>
      </c>
      <c r="U37" s="78">
        <v>38</v>
      </c>
      <c r="V37" s="78">
        <v>37</v>
      </c>
      <c r="W37" s="118">
        <v>0.8</v>
      </c>
      <c r="X37" s="126">
        <v>37</v>
      </c>
      <c r="Y37" s="118">
        <v>0.3</v>
      </c>
      <c r="Z37" s="78">
        <v>37</v>
      </c>
      <c r="AA37" s="78">
        <v>37</v>
      </c>
      <c r="AB37" s="78" t="s">
        <v>375</v>
      </c>
    </row>
    <row r="38" spans="2:28" ht="28.8">
      <c r="B38" s="28" t="s">
        <v>206</v>
      </c>
      <c r="C38" s="28" t="s">
        <v>207</v>
      </c>
      <c r="D38" s="25"/>
      <c r="E38" s="101" t="s">
        <v>469</v>
      </c>
      <c r="F38" s="75"/>
      <c r="I38" s="75"/>
      <c r="J38" s="75"/>
      <c r="Q38" s="77" t="s">
        <v>260</v>
      </c>
      <c r="R38" s="76" t="s">
        <v>260</v>
      </c>
      <c r="S38" s="77" t="s">
        <v>261</v>
      </c>
      <c r="T38" s="78">
        <v>0</v>
      </c>
      <c r="U38" s="78">
        <v>39</v>
      </c>
      <c r="V38" s="78">
        <v>37</v>
      </c>
      <c r="W38" s="118">
        <v>0.8</v>
      </c>
      <c r="X38" s="126">
        <v>37</v>
      </c>
      <c r="Y38" s="118">
        <v>0.3</v>
      </c>
      <c r="Z38" s="78">
        <v>37</v>
      </c>
      <c r="AA38" s="78">
        <v>37</v>
      </c>
      <c r="AB38" s="78" t="s">
        <v>375</v>
      </c>
    </row>
    <row r="39" spans="2:28">
      <c r="B39" s="28" t="s">
        <v>208</v>
      </c>
      <c r="C39" s="28" t="s">
        <v>209</v>
      </c>
      <c r="D39" s="25"/>
      <c r="E39" s="103" t="s">
        <v>482</v>
      </c>
      <c r="F39" s="75"/>
      <c r="I39" s="75"/>
      <c r="J39" s="75"/>
      <c r="Q39" s="108" t="s">
        <v>159</v>
      </c>
      <c r="R39" s="107" t="s">
        <v>159</v>
      </c>
      <c r="S39" s="108" t="s">
        <v>160</v>
      </c>
      <c r="T39" s="109">
        <v>0</v>
      </c>
      <c r="U39" s="109">
        <v>40</v>
      </c>
      <c r="V39" s="109">
        <v>5</v>
      </c>
      <c r="W39" s="121">
        <v>0.3</v>
      </c>
      <c r="X39" s="122">
        <v>5</v>
      </c>
      <c r="Y39" s="121">
        <v>0.1</v>
      </c>
      <c r="Z39" s="109">
        <v>0</v>
      </c>
      <c r="AA39" s="109">
        <v>0</v>
      </c>
      <c r="AB39" s="109" t="s">
        <v>375</v>
      </c>
    </row>
    <row r="40" spans="2:28">
      <c r="B40" s="28" t="s">
        <v>210</v>
      </c>
      <c r="C40" s="28" t="s">
        <v>211</v>
      </c>
      <c r="D40" s="25"/>
      <c r="E40" s="103" t="s">
        <v>483</v>
      </c>
      <c r="F40" s="75"/>
      <c r="I40" s="75"/>
      <c r="J40" s="75"/>
      <c r="Q40" s="108" t="s">
        <v>70</v>
      </c>
      <c r="R40" s="107" t="s">
        <v>70</v>
      </c>
      <c r="S40" s="108" t="s">
        <v>69</v>
      </c>
      <c r="T40" s="109">
        <v>0</v>
      </c>
      <c r="U40" s="109">
        <v>41</v>
      </c>
      <c r="V40" s="109">
        <v>5</v>
      </c>
      <c r="W40" s="121">
        <v>0.3</v>
      </c>
      <c r="X40" s="122">
        <v>5</v>
      </c>
      <c r="Y40" s="121">
        <v>0.1</v>
      </c>
      <c r="Z40" s="109">
        <v>0</v>
      </c>
      <c r="AA40" s="109">
        <v>0</v>
      </c>
      <c r="AB40" s="109" t="s">
        <v>375</v>
      </c>
    </row>
    <row r="41" spans="2:28">
      <c r="B41" s="28" t="s">
        <v>212</v>
      </c>
      <c r="C41" s="28" t="s">
        <v>145</v>
      </c>
      <c r="D41" s="25"/>
      <c r="E41" s="103" t="s">
        <v>484</v>
      </c>
      <c r="F41" s="75"/>
      <c r="I41" s="75"/>
      <c r="J41" s="75"/>
      <c r="Q41" s="77" t="s">
        <v>262</v>
      </c>
      <c r="R41" s="76" t="s">
        <v>262</v>
      </c>
      <c r="S41" s="77" t="s">
        <v>263</v>
      </c>
      <c r="T41" s="78">
        <v>0</v>
      </c>
      <c r="U41" s="78">
        <v>42</v>
      </c>
      <c r="V41" s="78">
        <v>41</v>
      </c>
      <c r="W41" s="118">
        <v>0.8</v>
      </c>
      <c r="X41" s="123">
        <v>5</v>
      </c>
      <c r="Y41" s="119">
        <v>0.05</v>
      </c>
      <c r="Z41" s="78">
        <v>41</v>
      </c>
      <c r="AA41" s="78">
        <v>41</v>
      </c>
      <c r="AB41" s="78" t="s">
        <v>375</v>
      </c>
    </row>
    <row r="42" spans="2:28">
      <c r="B42" s="28" t="s">
        <v>213</v>
      </c>
      <c r="C42" s="28" t="s">
        <v>388</v>
      </c>
      <c r="D42" s="25"/>
      <c r="E42" s="103" t="s">
        <v>485</v>
      </c>
      <c r="F42" s="75"/>
      <c r="G42" s="75"/>
      <c r="H42" s="75"/>
      <c r="I42" s="75"/>
      <c r="J42" s="75"/>
      <c r="Q42" s="77" t="s">
        <v>264</v>
      </c>
      <c r="R42" s="76" t="s">
        <v>264</v>
      </c>
      <c r="S42" s="77" t="s">
        <v>265</v>
      </c>
      <c r="T42" s="78">
        <v>0</v>
      </c>
      <c r="U42" s="78">
        <v>43</v>
      </c>
      <c r="V42" s="78">
        <v>41</v>
      </c>
      <c r="W42" s="118">
        <v>0.8</v>
      </c>
      <c r="X42" s="123">
        <v>5</v>
      </c>
      <c r="Y42" s="119">
        <v>0.05</v>
      </c>
      <c r="Z42" s="78">
        <v>41</v>
      </c>
      <c r="AA42" s="78">
        <v>41</v>
      </c>
      <c r="AB42" s="78" t="s">
        <v>375</v>
      </c>
    </row>
    <row r="43" spans="2:28">
      <c r="B43" s="28" t="s">
        <v>214</v>
      </c>
      <c r="C43" s="28" t="s">
        <v>215</v>
      </c>
      <c r="D43" s="25"/>
      <c r="E43" s="103" t="s">
        <v>552</v>
      </c>
      <c r="F43" s="75"/>
      <c r="G43" s="601" t="s">
        <v>517</v>
      </c>
      <c r="H43" s="601"/>
      <c r="I43" s="601"/>
      <c r="J43" s="601"/>
      <c r="K43" s="601"/>
      <c r="L43" s="601"/>
      <c r="M43" s="601"/>
      <c r="N43" s="601"/>
      <c r="Q43" s="77" t="s">
        <v>266</v>
      </c>
      <c r="R43" s="76" t="s">
        <v>266</v>
      </c>
      <c r="S43" s="77" t="s">
        <v>267</v>
      </c>
      <c r="T43" s="78">
        <v>0</v>
      </c>
      <c r="U43" s="78">
        <v>44</v>
      </c>
      <c r="V43" s="78">
        <v>41</v>
      </c>
      <c r="W43" s="118">
        <v>0.8</v>
      </c>
      <c r="X43" s="123">
        <v>5</v>
      </c>
      <c r="Y43" s="119">
        <v>0.05</v>
      </c>
      <c r="Z43" s="78">
        <v>41</v>
      </c>
      <c r="AA43" s="78">
        <v>41</v>
      </c>
      <c r="AB43" s="78" t="s">
        <v>375</v>
      </c>
    </row>
    <row r="44" spans="2:28">
      <c r="B44" s="28" t="s">
        <v>112</v>
      </c>
      <c r="C44" s="28" t="s">
        <v>113</v>
      </c>
      <c r="D44" s="25"/>
      <c r="E44" s="115" t="s">
        <v>553</v>
      </c>
      <c r="F44" s="75"/>
      <c r="G44" s="102" t="s">
        <v>471</v>
      </c>
      <c r="H44" s="102" t="s">
        <v>486</v>
      </c>
      <c r="I44" s="102" t="s">
        <v>472</v>
      </c>
      <c r="J44" s="102" t="s">
        <v>533</v>
      </c>
      <c r="K44" s="608" t="s">
        <v>520</v>
      </c>
      <c r="L44" s="609"/>
      <c r="M44" s="609"/>
      <c r="N44" s="610"/>
      <c r="Q44" s="108" t="s">
        <v>89</v>
      </c>
      <c r="R44" s="107" t="s">
        <v>89</v>
      </c>
      <c r="S44" s="108" t="s">
        <v>88</v>
      </c>
      <c r="T44" s="109">
        <v>0</v>
      </c>
      <c r="U44" s="109">
        <v>45</v>
      </c>
      <c r="V44" s="109">
        <v>5</v>
      </c>
      <c r="W44" s="121">
        <v>0.3</v>
      </c>
      <c r="X44" s="122">
        <v>5</v>
      </c>
      <c r="Y44" s="121">
        <v>0.1</v>
      </c>
      <c r="Z44" s="109">
        <v>0</v>
      </c>
      <c r="AA44" s="109">
        <v>0</v>
      </c>
      <c r="AB44" s="109" t="s">
        <v>375</v>
      </c>
    </row>
    <row r="45" spans="2:28">
      <c r="B45" s="28" t="s">
        <v>216</v>
      </c>
      <c r="C45" s="28" t="s">
        <v>217</v>
      </c>
      <c r="D45" s="25"/>
      <c r="E45" s="115" t="s">
        <v>551</v>
      </c>
      <c r="F45" s="75"/>
      <c r="G45" s="91">
        <v>123.456</v>
      </c>
      <c r="H45" s="104" t="s">
        <v>426</v>
      </c>
      <c r="I45" s="104"/>
      <c r="J45" s="82"/>
      <c r="K45" s="600" t="s">
        <v>546</v>
      </c>
      <c r="L45" s="600"/>
      <c r="M45" s="600"/>
      <c r="N45" s="600"/>
      <c r="Q45" s="77" t="s">
        <v>268</v>
      </c>
      <c r="R45" s="76" t="s">
        <v>268</v>
      </c>
      <c r="S45" s="77" t="s">
        <v>269</v>
      </c>
      <c r="T45" s="78">
        <v>0</v>
      </c>
      <c r="U45" s="78">
        <v>46</v>
      </c>
      <c r="V45" s="78">
        <v>45</v>
      </c>
      <c r="W45" s="118">
        <v>0.8</v>
      </c>
      <c r="X45" s="126">
        <v>45</v>
      </c>
      <c r="Y45" s="118">
        <v>0.3</v>
      </c>
      <c r="Z45" s="78">
        <v>45</v>
      </c>
      <c r="AA45" s="78">
        <v>45</v>
      </c>
      <c r="AB45" s="78" t="s">
        <v>375</v>
      </c>
    </row>
    <row r="46" spans="2:28" ht="15">
      <c r="B46" s="28" t="s">
        <v>218</v>
      </c>
      <c r="C46" s="28" t="s">
        <v>219</v>
      </c>
      <c r="D46" s="25"/>
      <c r="E46" s="115" t="s">
        <v>554</v>
      </c>
      <c r="F46" s="75"/>
      <c r="G46" s="290">
        <v>123.456</v>
      </c>
      <c r="H46" s="74" t="s">
        <v>424</v>
      </c>
      <c r="I46" s="104" t="s">
        <v>450</v>
      </c>
      <c r="J46" s="82"/>
      <c r="K46" s="600" t="s">
        <v>547</v>
      </c>
      <c r="L46" s="600"/>
      <c r="M46" s="600"/>
      <c r="N46" s="600"/>
      <c r="Q46" s="77" t="s">
        <v>270</v>
      </c>
      <c r="R46" s="76" t="s">
        <v>270</v>
      </c>
      <c r="S46" s="77" t="s">
        <v>162</v>
      </c>
      <c r="T46" s="78">
        <v>0</v>
      </c>
      <c r="U46" s="78">
        <v>47</v>
      </c>
      <c r="V46" s="78">
        <v>45</v>
      </c>
      <c r="W46" s="118">
        <v>0.8</v>
      </c>
      <c r="X46" s="126">
        <v>45</v>
      </c>
      <c r="Y46" s="118">
        <v>0.3</v>
      </c>
      <c r="Z46" s="78">
        <v>45</v>
      </c>
      <c r="AA46" s="78">
        <v>45</v>
      </c>
      <c r="AB46" s="78" t="s">
        <v>375</v>
      </c>
    </row>
    <row r="47" spans="2:28" ht="37.5" customHeight="1">
      <c r="B47" s="28" t="s">
        <v>220</v>
      </c>
      <c r="C47" s="28" t="s">
        <v>221</v>
      </c>
      <c r="D47" s="25"/>
      <c r="E47" s="75"/>
      <c r="F47" s="75"/>
      <c r="G47" s="83">
        <v>123.456</v>
      </c>
      <c r="H47" s="74" t="s">
        <v>447</v>
      </c>
      <c r="I47" s="104" t="s">
        <v>528</v>
      </c>
      <c r="J47" s="79" t="s">
        <v>375</v>
      </c>
      <c r="K47" s="605" t="s">
        <v>521</v>
      </c>
      <c r="L47" s="606"/>
      <c r="M47" s="606"/>
      <c r="N47" s="607"/>
      <c r="Q47" s="77" t="s">
        <v>271</v>
      </c>
      <c r="R47" s="76" t="s">
        <v>271</v>
      </c>
      <c r="S47" s="77" t="s">
        <v>163</v>
      </c>
      <c r="T47" s="78">
        <v>0</v>
      </c>
      <c r="U47" s="78">
        <v>48</v>
      </c>
      <c r="V47" s="78">
        <v>45</v>
      </c>
      <c r="W47" s="118">
        <v>0.8</v>
      </c>
      <c r="X47" s="126">
        <v>45</v>
      </c>
      <c r="Y47" s="118">
        <v>0.3</v>
      </c>
      <c r="Z47" s="78">
        <v>45</v>
      </c>
      <c r="AA47" s="78">
        <v>45</v>
      </c>
      <c r="AB47" s="78" t="s">
        <v>375</v>
      </c>
    </row>
    <row r="48" spans="2:28" ht="28.5" customHeight="1">
      <c r="B48" s="28" t="s">
        <v>114</v>
      </c>
      <c r="C48" s="28" t="s">
        <v>115</v>
      </c>
      <c r="D48" s="25"/>
      <c r="F48" s="75"/>
      <c r="G48" s="83">
        <v>123.456</v>
      </c>
      <c r="H48" s="74" t="s">
        <v>449</v>
      </c>
      <c r="I48" s="104" t="s">
        <v>529</v>
      </c>
      <c r="J48" s="79" t="s">
        <v>375</v>
      </c>
      <c r="K48" s="599" t="s">
        <v>522</v>
      </c>
      <c r="L48" s="599"/>
      <c r="M48" s="599"/>
      <c r="N48" s="599"/>
      <c r="Q48" s="77" t="s">
        <v>272</v>
      </c>
      <c r="R48" s="76" t="s">
        <v>272</v>
      </c>
      <c r="S48" s="77" t="s">
        <v>273</v>
      </c>
      <c r="T48" s="78">
        <v>0</v>
      </c>
      <c r="U48" s="78">
        <v>49</v>
      </c>
      <c r="V48" s="78">
        <v>45</v>
      </c>
      <c r="W48" s="118">
        <v>0.8</v>
      </c>
      <c r="X48" s="126">
        <v>45</v>
      </c>
      <c r="Y48" s="118">
        <v>0.3</v>
      </c>
      <c r="Z48" s="78">
        <v>45</v>
      </c>
      <c r="AA48" s="78">
        <v>45</v>
      </c>
      <c r="AB48" s="78" t="s">
        <v>375</v>
      </c>
    </row>
    <row r="49" spans="2:28" ht="39.75" customHeight="1">
      <c r="B49" s="28" t="s">
        <v>222</v>
      </c>
      <c r="C49" s="28" t="s">
        <v>223</v>
      </c>
      <c r="D49" s="25"/>
      <c r="F49" s="75"/>
      <c r="G49" s="83">
        <v>123.456</v>
      </c>
      <c r="H49" s="74" t="s">
        <v>449</v>
      </c>
      <c r="I49" s="104" t="s">
        <v>530</v>
      </c>
      <c r="J49" s="79"/>
      <c r="K49" s="599" t="s">
        <v>523</v>
      </c>
      <c r="L49" s="599"/>
      <c r="M49" s="599"/>
      <c r="N49" s="599"/>
      <c r="Q49" s="77" t="s">
        <v>274</v>
      </c>
      <c r="R49" s="76" t="s">
        <v>274</v>
      </c>
      <c r="S49" s="77" t="s">
        <v>275</v>
      </c>
      <c r="T49" s="78">
        <v>0</v>
      </c>
      <c r="U49" s="78">
        <v>50</v>
      </c>
      <c r="V49" s="78">
        <v>45</v>
      </c>
      <c r="W49" s="118">
        <v>0.8</v>
      </c>
      <c r="X49" s="126">
        <v>45</v>
      </c>
      <c r="Y49" s="118">
        <v>0.3</v>
      </c>
      <c r="Z49" s="78">
        <v>45</v>
      </c>
      <c r="AA49" s="78">
        <v>45</v>
      </c>
      <c r="AB49" s="78" t="s">
        <v>375</v>
      </c>
    </row>
    <row r="50" spans="2:28" ht="28.8">
      <c r="B50" s="28" t="s">
        <v>224</v>
      </c>
      <c r="C50" s="28" t="s">
        <v>225</v>
      </c>
      <c r="D50" s="25"/>
      <c r="F50" s="75"/>
      <c r="G50" s="83">
        <v>123.456</v>
      </c>
      <c r="H50" s="74" t="s">
        <v>448</v>
      </c>
      <c r="I50" s="104" t="s">
        <v>531</v>
      </c>
      <c r="J50" s="79" t="s">
        <v>375</v>
      </c>
      <c r="K50" s="599" t="s">
        <v>524</v>
      </c>
      <c r="L50" s="599"/>
      <c r="M50" s="599"/>
      <c r="N50" s="599"/>
      <c r="Q50" s="108" t="s">
        <v>161</v>
      </c>
      <c r="R50" s="107" t="s">
        <v>161</v>
      </c>
      <c r="S50" s="108" t="s">
        <v>276</v>
      </c>
      <c r="T50" s="109">
        <v>0</v>
      </c>
      <c r="U50" s="109">
        <v>51</v>
      </c>
      <c r="V50" s="109">
        <v>5</v>
      </c>
      <c r="W50" s="121">
        <v>0.3</v>
      </c>
      <c r="X50" s="122">
        <v>5</v>
      </c>
      <c r="Y50" s="121">
        <v>0.1</v>
      </c>
      <c r="Z50" s="109">
        <v>0</v>
      </c>
      <c r="AA50" s="109">
        <v>0</v>
      </c>
      <c r="AB50" s="109" t="s">
        <v>375</v>
      </c>
    </row>
    <row r="51" spans="2:28" ht="41.25" customHeight="1">
      <c r="B51" s="28" t="s">
        <v>110</v>
      </c>
      <c r="C51" s="28" t="s">
        <v>111</v>
      </c>
      <c r="D51" s="25"/>
      <c r="E51" s="75"/>
      <c r="F51" s="75"/>
      <c r="G51" s="83">
        <v>123.456</v>
      </c>
      <c r="H51" s="74" t="s">
        <v>449</v>
      </c>
      <c r="I51" s="104" t="s">
        <v>646</v>
      </c>
      <c r="J51" s="79" t="s">
        <v>375</v>
      </c>
      <c r="K51" s="599" t="s">
        <v>640</v>
      </c>
      <c r="L51" s="599"/>
      <c r="M51" s="599"/>
      <c r="N51" s="599"/>
      <c r="Q51" s="108" t="s">
        <v>91</v>
      </c>
      <c r="R51" s="107" t="s">
        <v>91</v>
      </c>
      <c r="S51" s="108" t="s">
        <v>90</v>
      </c>
      <c r="T51" s="109">
        <v>0</v>
      </c>
      <c r="U51" s="109">
        <v>52</v>
      </c>
      <c r="V51" s="109">
        <v>5</v>
      </c>
      <c r="W51" s="121">
        <v>0.3</v>
      </c>
      <c r="X51" s="124">
        <v>5</v>
      </c>
      <c r="Y51" s="121">
        <v>0.1</v>
      </c>
      <c r="Z51" s="109">
        <v>0</v>
      </c>
      <c r="AA51" s="109">
        <v>0</v>
      </c>
      <c r="AB51" s="109" t="s">
        <v>375</v>
      </c>
    </row>
    <row r="52" spans="2:28" ht="24.75" customHeight="1">
      <c r="B52" s="28" t="s">
        <v>1114</v>
      </c>
      <c r="C52" s="28" t="s">
        <v>1115</v>
      </c>
      <c r="D52" s="25"/>
      <c r="E52" s="101" t="s">
        <v>518</v>
      </c>
      <c r="F52" s="75"/>
      <c r="G52" s="83">
        <v>123.456</v>
      </c>
      <c r="H52" s="74" t="s">
        <v>452</v>
      </c>
      <c r="I52" s="105" t="s">
        <v>451</v>
      </c>
      <c r="J52" s="79" t="s">
        <v>375</v>
      </c>
      <c r="K52" s="605" t="s">
        <v>543</v>
      </c>
      <c r="L52" s="606"/>
      <c r="M52" s="606"/>
      <c r="N52" s="607"/>
      <c r="Q52" s="168" t="s">
        <v>82</v>
      </c>
      <c r="R52" s="169" t="s">
        <v>82</v>
      </c>
      <c r="S52" s="168" t="s">
        <v>81</v>
      </c>
      <c r="T52" s="173">
        <v>3</v>
      </c>
      <c r="U52" s="170">
        <v>53</v>
      </c>
      <c r="V52" s="170">
        <v>0</v>
      </c>
      <c r="W52" s="129">
        <v>0</v>
      </c>
      <c r="X52" s="128">
        <v>0</v>
      </c>
      <c r="Y52" s="129">
        <v>0</v>
      </c>
      <c r="Z52" s="109">
        <v>0</v>
      </c>
      <c r="AA52" s="109">
        <v>0</v>
      </c>
      <c r="AB52" s="109" t="s">
        <v>375</v>
      </c>
    </row>
    <row r="53" spans="2:28">
      <c r="B53" s="28" t="s">
        <v>1118</v>
      </c>
      <c r="C53" s="28" t="s">
        <v>1119</v>
      </c>
      <c r="D53" s="25"/>
      <c r="E53" s="80" t="s">
        <v>417</v>
      </c>
      <c r="F53" s="75"/>
      <c r="G53" s="84">
        <v>123.456</v>
      </c>
      <c r="H53" s="74" t="s">
        <v>419</v>
      </c>
      <c r="I53" s="104" t="s">
        <v>453</v>
      </c>
      <c r="J53" s="79" t="s">
        <v>375</v>
      </c>
      <c r="K53" s="599" t="s">
        <v>455</v>
      </c>
      <c r="L53" s="599"/>
      <c r="M53" s="599"/>
      <c r="N53" s="599"/>
      <c r="Q53" s="77" t="s">
        <v>277</v>
      </c>
      <c r="R53" s="76" t="s">
        <v>277</v>
      </c>
      <c r="S53" s="77" t="s">
        <v>278</v>
      </c>
      <c r="T53" s="78">
        <v>0</v>
      </c>
      <c r="U53" s="78">
        <v>54</v>
      </c>
      <c r="V53" s="172">
        <v>52</v>
      </c>
      <c r="W53" s="118">
        <v>0.8</v>
      </c>
      <c r="X53" s="123">
        <v>5</v>
      </c>
      <c r="Y53" s="119">
        <v>0.05</v>
      </c>
      <c r="Z53" s="78">
        <v>52</v>
      </c>
      <c r="AA53" s="78">
        <v>52</v>
      </c>
      <c r="AB53" s="78" t="s">
        <v>375</v>
      </c>
    </row>
    <row r="54" spans="2:28">
      <c r="B54" s="28" t="s">
        <v>226</v>
      </c>
      <c r="C54" s="28" t="s">
        <v>227</v>
      </c>
      <c r="D54" s="25"/>
      <c r="E54" s="80" t="s">
        <v>418</v>
      </c>
      <c r="F54" s="75"/>
      <c r="G54" s="85">
        <v>123.456</v>
      </c>
      <c r="H54" s="74" t="s">
        <v>577</v>
      </c>
      <c r="I54" s="104" t="s">
        <v>453</v>
      </c>
      <c r="J54" s="79" t="s">
        <v>375</v>
      </c>
      <c r="K54" s="599" t="s">
        <v>534</v>
      </c>
      <c r="L54" s="599"/>
      <c r="M54" s="599"/>
      <c r="N54" s="599"/>
      <c r="Q54" s="77" t="s">
        <v>279</v>
      </c>
      <c r="R54" s="76" t="s">
        <v>279</v>
      </c>
      <c r="S54" s="77" t="s">
        <v>280</v>
      </c>
      <c r="T54" s="78">
        <v>0</v>
      </c>
      <c r="U54" s="78">
        <v>55</v>
      </c>
      <c r="V54" s="172">
        <v>52</v>
      </c>
      <c r="W54" s="118">
        <v>0.8</v>
      </c>
      <c r="X54" s="123">
        <v>5</v>
      </c>
      <c r="Y54" s="119">
        <v>0.05</v>
      </c>
      <c r="Z54" s="78">
        <v>52</v>
      </c>
      <c r="AA54" s="78">
        <v>52</v>
      </c>
      <c r="AB54" s="78" t="s">
        <v>375</v>
      </c>
    </row>
    <row r="55" spans="2:28">
      <c r="B55" s="28" t="s">
        <v>659</v>
      </c>
      <c r="C55" s="28" t="s">
        <v>660</v>
      </c>
      <c r="D55" s="25"/>
      <c r="E55" s="75"/>
      <c r="F55" s="75"/>
      <c r="G55" s="86" t="s">
        <v>425</v>
      </c>
      <c r="H55" s="74" t="s">
        <v>427</v>
      </c>
      <c r="I55" s="104"/>
      <c r="J55" s="82"/>
      <c r="K55" s="599" t="s">
        <v>535</v>
      </c>
      <c r="L55" s="599"/>
      <c r="M55" s="599"/>
      <c r="N55" s="599"/>
      <c r="Q55" s="77" t="s">
        <v>281</v>
      </c>
      <c r="R55" s="76" t="s">
        <v>281</v>
      </c>
      <c r="S55" s="77" t="s">
        <v>282</v>
      </c>
      <c r="T55" s="78">
        <v>0</v>
      </c>
      <c r="U55" s="78">
        <v>56</v>
      </c>
      <c r="V55" s="78">
        <v>52</v>
      </c>
      <c r="W55" s="118">
        <v>0.8</v>
      </c>
      <c r="X55" s="123">
        <v>5</v>
      </c>
      <c r="Y55" s="119">
        <v>0.05</v>
      </c>
      <c r="Z55" s="78">
        <v>52</v>
      </c>
      <c r="AA55" s="78">
        <v>52</v>
      </c>
      <c r="AB55" s="78" t="s">
        <v>375</v>
      </c>
    </row>
    <row r="56" spans="2:28">
      <c r="B56" s="28" t="s">
        <v>228</v>
      </c>
      <c r="C56" s="28" t="s">
        <v>229</v>
      </c>
      <c r="D56" s="25"/>
      <c r="E56" s="75"/>
      <c r="F56" s="75"/>
      <c r="G56" s="87" t="s">
        <v>444</v>
      </c>
      <c r="H56" s="74" t="s">
        <v>478</v>
      </c>
      <c r="I56" s="105" t="s">
        <v>939</v>
      </c>
      <c r="J56" s="88"/>
      <c r="K56" s="599" t="s">
        <v>538</v>
      </c>
      <c r="L56" s="599"/>
      <c r="M56" s="599"/>
      <c r="N56" s="599"/>
      <c r="Q56" s="77" t="s">
        <v>284</v>
      </c>
      <c r="R56" s="76" t="s">
        <v>284</v>
      </c>
      <c r="S56" s="77" t="s">
        <v>283</v>
      </c>
      <c r="T56" s="78">
        <v>0</v>
      </c>
      <c r="U56" s="78">
        <v>57</v>
      </c>
      <c r="V56" s="78">
        <v>52</v>
      </c>
      <c r="W56" s="118">
        <v>0.8</v>
      </c>
      <c r="X56" s="123">
        <v>5</v>
      </c>
      <c r="Y56" s="119">
        <v>0.05</v>
      </c>
      <c r="Z56" s="78">
        <v>52</v>
      </c>
      <c r="AA56" s="78">
        <v>52</v>
      </c>
      <c r="AB56" s="78" t="s">
        <v>375</v>
      </c>
    </row>
    <row r="57" spans="2:28">
      <c r="B57" s="28" t="s">
        <v>230</v>
      </c>
      <c r="C57" s="28" t="s">
        <v>231</v>
      </c>
      <c r="D57" s="25"/>
      <c r="E57" s="75"/>
      <c r="F57" s="75"/>
      <c r="G57" s="87" t="s">
        <v>444</v>
      </c>
      <c r="H57" s="74" t="s">
        <v>478</v>
      </c>
      <c r="I57" s="105" t="s">
        <v>940</v>
      </c>
      <c r="J57" s="88"/>
      <c r="K57" s="599" t="s">
        <v>539</v>
      </c>
      <c r="L57" s="599"/>
      <c r="M57" s="599"/>
      <c r="N57" s="599"/>
      <c r="Q57" s="108" t="s">
        <v>93</v>
      </c>
      <c r="R57" s="107" t="s">
        <v>93</v>
      </c>
      <c r="S57" s="108" t="s">
        <v>92</v>
      </c>
      <c r="T57" s="109">
        <v>0</v>
      </c>
      <c r="U57" s="109">
        <v>58</v>
      </c>
      <c r="V57" s="109">
        <v>5</v>
      </c>
      <c r="W57" s="121">
        <v>0.3</v>
      </c>
      <c r="X57" s="122">
        <v>5</v>
      </c>
      <c r="Y57" s="121">
        <v>0.1</v>
      </c>
      <c r="Z57" s="109">
        <v>0</v>
      </c>
      <c r="AA57" s="109">
        <v>0</v>
      </c>
      <c r="AB57" s="109" t="s">
        <v>375</v>
      </c>
    </row>
    <row r="58" spans="2:28">
      <c r="B58" s="28" t="s">
        <v>232</v>
      </c>
      <c r="C58" s="28" t="s">
        <v>233</v>
      </c>
      <c r="D58" s="25"/>
      <c r="E58" s="75"/>
      <c r="F58" s="75"/>
      <c r="G58" s="87" t="s">
        <v>444</v>
      </c>
      <c r="H58" s="74" t="s">
        <v>478</v>
      </c>
      <c r="I58" s="105" t="s">
        <v>941</v>
      </c>
      <c r="J58" s="88"/>
      <c r="K58" s="599" t="s">
        <v>540</v>
      </c>
      <c r="L58" s="599"/>
      <c r="M58" s="599"/>
      <c r="N58" s="599"/>
      <c r="Q58" s="77" t="s">
        <v>285</v>
      </c>
      <c r="R58" s="76" t="s">
        <v>285</v>
      </c>
      <c r="S58" s="77" t="s">
        <v>286</v>
      </c>
      <c r="T58" s="78">
        <v>0</v>
      </c>
      <c r="U58" s="78">
        <v>59</v>
      </c>
      <c r="V58" s="78">
        <v>58</v>
      </c>
      <c r="W58" s="118">
        <v>0.8</v>
      </c>
      <c r="X58" s="123">
        <v>5</v>
      </c>
      <c r="Y58" s="119">
        <v>0.05</v>
      </c>
      <c r="Z58" s="78">
        <v>58</v>
      </c>
      <c r="AA58" s="78">
        <v>58</v>
      </c>
      <c r="AB58" s="78" t="s">
        <v>375</v>
      </c>
    </row>
    <row r="59" spans="2:28">
      <c r="B59" s="28" t="s">
        <v>234</v>
      </c>
      <c r="C59" s="28" t="s">
        <v>235</v>
      </c>
      <c r="D59" s="25"/>
      <c r="E59" s="75"/>
      <c r="F59" s="75"/>
      <c r="G59" s="87" t="s">
        <v>444</v>
      </c>
      <c r="H59" s="74" t="s">
        <v>478</v>
      </c>
      <c r="I59" s="104" t="s">
        <v>532</v>
      </c>
      <c r="J59" s="88"/>
      <c r="K59" s="599" t="s">
        <v>541</v>
      </c>
      <c r="L59" s="599"/>
      <c r="M59" s="599"/>
      <c r="N59" s="599"/>
      <c r="Q59" s="77" t="s">
        <v>288</v>
      </c>
      <c r="R59" s="76" t="s">
        <v>288</v>
      </c>
      <c r="S59" s="77" t="s">
        <v>287</v>
      </c>
      <c r="T59" s="78">
        <v>0</v>
      </c>
      <c r="U59" s="78">
        <v>60</v>
      </c>
      <c r="V59" s="78">
        <v>58</v>
      </c>
      <c r="W59" s="118">
        <v>0.8</v>
      </c>
      <c r="X59" s="123">
        <v>5</v>
      </c>
      <c r="Y59" s="119">
        <v>0.05</v>
      </c>
      <c r="Z59" s="78">
        <v>58</v>
      </c>
      <c r="AA59" s="78">
        <v>58</v>
      </c>
      <c r="AB59" s="78" t="s">
        <v>375</v>
      </c>
    </row>
    <row r="60" spans="2:28">
      <c r="B60" s="28" t="s">
        <v>389</v>
      </c>
      <c r="C60" s="28" t="s">
        <v>390</v>
      </c>
      <c r="D60" s="25"/>
      <c r="E60" s="75"/>
      <c r="F60" s="75"/>
      <c r="G60" s="87" t="s">
        <v>444</v>
      </c>
      <c r="H60" s="74" t="s">
        <v>478</v>
      </c>
      <c r="I60" s="105" t="s">
        <v>942</v>
      </c>
      <c r="J60" s="88"/>
      <c r="K60" s="599" t="s">
        <v>542</v>
      </c>
      <c r="L60" s="599"/>
      <c r="M60" s="599"/>
      <c r="N60" s="599"/>
      <c r="Q60" s="77" t="s">
        <v>290</v>
      </c>
      <c r="R60" s="76" t="s">
        <v>290</v>
      </c>
      <c r="S60" s="77" t="s">
        <v>289</v>
      </c>
      <c r="T60" s="78">
        <v>0</v>
      </c>
      <c r="U60" s="78">
        <v>61</v>
      </c>
      <c r="V60" s="78">
        <v>58</v>
      </c>
      <c r="W60" s="118">
        <v>0.8</v>
      </c>
      <c r="X60" s="123">
        <v>5</v>
      </c>
      <c r="Y60" s="119">
        <v>0.05</v>
      </c>
      <c r="Z60" s="78">
        <v>58</v>
      </c>
      <c r="AA60" s="78">
        <v>58</v>
      </c>
      <c r="AB60" s="78" t="s">
        <v>375</v>
      </c>
    </row>
    <row r="61" spans="2:28" ht="28.5" customHeight="1">
      <c r="B61" s="28" t="s">
        <v>236</v>
      </c>
      <c r="C61" s="28" t="s">
        <v>237</v>
      </c>
      <c r="D61" s="25"/>
      <c r="E61" s="75"/>
      <c r="F61" s="75"/>
      <c r="G61" s="87" t="s">
        <v>444</v>
      </c>
      <c r="H61" s="74" t="s">
        <v>478</v>
      </c>
      <c r="I61" s="105" t="s">
        <v>451</v>
      </c>
      <c r="J61" s="79" t="s">
        <v>375</v>
      </c>
      <c r="K61" s="599" t="s">
        <v>525</v>
      </c>
      <c r="L61" s="599"/>
      <c r="M61" s="599"/>
      <c r="N61" s="599"/>
      <c r="Q61" s="108" t="s">
        <v>164</v>
      </c>
      <c r="R61" s="107" t="s">
        <v>164</v>
      </c>
      <c r="S61" s="108" t="s">
        <v>142</v>
      </c>
      <c r="T61" s="109">
        <v>5</v>
      </c>
      <c r="U61" s="109">
        <v>62</v>
      </c>
      <c r="V61" s="109">
        <v>5</v>
      </c>
      <c r="W61" s="121">
        <v>0.3</v>
      </c>
      <c r="X61" s="122">
        <v>5</v>
      </c>
      <c r="Y61" s="121">
        <v>0.1</v>
      </c>
      <c r="Z61" s="109">
        <v>0</v>
      </c>
      <c r="AA61" s="109">
        <v>0</v>
      </c>
      <c r="AB61" s="109" t="s">
        <v>375</v>
      </c>
    </row>
    <row r="62" spans="2:28" ht="41.25" customHeight="1">
      <c r="B62" s="28" t="s">
        <v>238</v>
      </c>
      <c r="C62" s="28" t="s">
        <v>239</v>
      </c>
      <c r="D62" s="25"/>
      <c r="E62" s="75"/>
      <c r="F62" s="75"/>
      <c r="G62" s="89" t="s">
        <v>133</v>
      </c>
      <c r="H62" s="74" t="s">
        <v>479</v>
      </c>
      <c r="I62" s="104" t="s">
        <v>560</v>
      </c>
      <c r="J62" s="79" t="s">
        <v>375</v>
      </c>
      <c r="K62" s="599" t="s">
        <v>526</v>
      </c>
      <c r="L62" s="599"/>
      <c r="M62" s="599"/>
      <c r="N62" s="599"/>
      <c r="Q62" s="77" t="s">
        <v>291</v>
      </c>
      <c r="R62" s="76" t="s">
        <v>291</v>
      </c>
      <c r="S62" s="77" t="s">
        <v>391</v>
      </c>
      <c r="T62" s="78">
        <v>0</v>
      </c>
      <c r="U62" s="78">
        <v>63</v>
      </c>
      <c r="V62" s="78">
        <v>0</v>
      </c>
      <c r="W62" s="118">
        <v>0.8</v>
      </c>
      <c r="X62" s="125">
        <v>5</v>
      </c>
      <c r="Y62" s="119">
        <v>0.05</v>
      </c>
      <c r="Z62" s="78">
        <v>5</v>
      </c>
      <c r="AA62" s="78">
        <v>5</v>
      </c>
      <c r="AB62" s="78"/>
    </row>
    <row r="63" spans="2:28" ht="53.25" customHeight="1">
      <c r="B63" s="28" t="s">
        <v>240</v>
      </c>
      <c r="C63" s="28" t="s">
        <v>241</v>
      </c>
      <c r="D63" s="25"/>
      <c r="E63" s="75"/>
      <c r="F63" s="75"/>
      <c r="G63" s="90" t="s">
        <v>133</v>
      </c>
      <c r="H63" s="74" t="s">
        <v>456</v>
      </c>
      <c r="I63" s="104" t="s">
        <v>561</v>
      </c>
      <c r="J63" s="79" t="s">
        <v>375</v>
      </c>
      <c r="K63" s="599" t="s">
        <v>527</v>
      </c>
      <c r="L63" s="599"/>
      <c r="M63" s="599"/>
      <c r="N63" s="599"/>
      <c r="Q63" s="108" t="s">
        <v>94</v>
      </c>
      <c r="R63" s="107" t="s">
        <v>94</v>
      </c>
      <c r="S63" s="108" t="s">
        <v>95</v>
      </c>
      <c r="T63" s="109">
        <v>0</v>
      </c>
      <c r="U63" s="109">
        <v>64</v>
      </c>
      <c r="V63" s="109">
        <v>5</v>
      </c>
      <c r="W63" s="121">
        <v>0.3</v>
      </c>
      <c r="X63" s="122">
        <v>5</v>
      </c>
      <c r="Y63" s="121">
        <v>0.1</v>
      </c>
      <c r="Z63" s="109">
        <v>0</v>
      </c>
      <c r="AA63" s="109">
        <v>0</v>
      </c>
      <c r="AB63" s="109" t="s">
        <v>375</v>
      </c>
    </row>
    <row r="64" spans="2:28">
      <c r="B64" s="28" t="s">
        <v>242</v>
      </c>
      <c r="C64" s="28" t="s">
        <v>243</v>
      </c>
      <c r="D64" s="25"/>
      <c r="E64" s="75"/>
      <c r="F64" s="25"/>
      <c r="G64" s="95" t="s">
        <v>133</v>
      </c>
      <c r="H64" s="74" t="s">
        <v>480</v>
      </c>
      <c r="I64" s="104"/>
      <c r="J64" s="88"/>
      <c r="K64" s="599" t="s">
        <v>544</v>
      </c>
      <c r="L64" s="599"/>
      <c r="M64" s="599"/>
      <c r="N64" s="599"/>
      <c r="Q64" s="168" t="s">
        <v>84</v>
      </c>
      <c r="R64" s="169" t="s">
        <v>84</v>
      </c>
      <c r="S64" s="168" t="s">
        <v>83</v>
      </c>
      <c r="T64" s="173">
        <v>3</v>
      </c>
      <c r="U64" s="170">
        <v>65</v>
      </c>
      <c r="V64" s="170">
        <v>0</v>
      </c>
      <c r="W64" s="129">
        <v>0</v>
      </c>
      <c r="X64" s="128">
        <v>0</v>
      </c>
      <c r="Y64" s="129">
        <v>0</v>
      </c>
      <c r="Z64" s="109">
        <v>0</v>
      </c>
      <c r="AA64" s="109">
        <v>0</v>
      </c>
      <c r="AB64" s="109" t="s">
        <v>375</v>
      </c>
    </row>
    <row r="65" spans="2:28" ht="27.6" customHeight="1">
      <c r="B65" s="28" t="s">
        <v>244</v>
      </c>
      <c r="C65" s="28" t="s">
        <v>245</v>
      </c>
      <c r="D65" s="25"/>
      <c r="E65" s="75"/>
      <c r="F65" s="97" t="s">
        <v>461</v>
      </c>
      <c r="G65" s="96">
        <v>123.456</v>
      </c>
      <c r="H65" s="74" t="s">
        <v>481</v>
      </c>
      <c r="I65" s="104" t="s">
        <v>1038</v>
      </c>
      <c r="J65" s="79" t="s">
        <v>375</v>
      </c>
      <c r="K65" s="599" t="s">
        <v>545</v>
      </c>
      <c r="L65" s="599"/>
      <c r="M65" s="599"/>
      <c r="N65" s="599"/>
      <c r="Q65" s="77" t="s">
        <v>293</v>
      </c>
      <c r="R65" s="76" t="s">
        <v>293</v>
      </c>
      <c r="S65" s="77" t="s">
        <v>292</v>
      </c>
      <c r="T65" s="78">
        <v>0</v>
      </c>
      <c r="U65" s="78">
        <v>66</v>
      </c>
      <c r="V65" s="172">
        <v>64</v>
      </c>
      <c r="W65" s="118">
        <v>0.8</v>
      </c>
      <c r="X65" s="123">
        <v>5</v>
      </c>
      <c r="Y65" s="119">
        <v>0.05</v>
      </c>
      <c r="Z65" s="78">
        <v>64</v>
      </c>
      <c r="AA65" s="78">
        <v>64</v>
      </c>
      <c r="AB65" s="78" t="s">
        <v>375</v>
      </c>
    </row>
    <row r="66" spans="2:28">
      <c r="B66" s="28" t="s">
        <v>1028</v>
      </c>
      <c r="C66" s="28" t="s">
        <v>246</v>
      </c>
      <c r="D66" s="25"/>
      <c r="E66" s="75"/>
      <c r="F66" s="25"/>
      <c r="G66" s="194">
        <v>123.456</v>
      </c>
      <c r="H66" s="192" t="s">
        <v>820</v>
      </c>
      <c r="I66" s="193" t="s">
        <v>453</v>
      </c>
      <c r="J66" s="79" t="s">
        <v>375</v>
      </c>
      <c r="K66" s="599"/>
      <c r="L66" s="599"/>
      <c r="M66" s="599"/>
      <c r="N66" s="599"/>
      <c r="Q66" s="77" t="s">
        <v>295</v>
      </c>
      <c r="R66" s="76" t="s">
        <v>295</v>
      </c>
      <c r="S66" s="77" t="s">
        <v>294</v>
      </c>
      <c r="T66" s="78">
        <v>0</v>
      </c>
      <c r="U66" s="78">
        <v>67</v>
      </c>
      <c r="V66" s="172">
        <v>64</v>
      </c>
      <c r="W66" s="118">
        <v>0.8</v>
      </c>
      <c r="X66" s="123">
        <v>5</v>
      </c>
      <c r="Y66" s="119">
        <v>0.05</v>
      </c>
      <c r="Z66" s="78">
        <v>64</v>
      </c>
      <c r="AA66" s="78">
        <v>64</v>
      </c>
      <c r="AB66" s="78" t="s">
        <v>375</v>
      </c>
    </row>
    <row r="67" spans="2:28">
      <c r="B67" s="28" t="s">
        <v>1117</v>
      </c>
      <c r="C67" s="28" t="s">
        <v>1116</v>
      </c>
      <c r="D67" s="25"/>
      <c r="E67" s="75"/>
      <c r="F67" s="25"/>
      <c r="G67" s="195">
        <v>123.456</v>
      </c>
      <c r="H67" s="192" t="s">
        <v>820</v>
      </c>
      <c r="I67" s="193" t="s">
        <v>453</v>
      </c>
      <c r="J67" s="79" t="s">
        <v>375</v>
      </c>
      <c r="K67" s="599"/>
      <c r="L67" s="599"/>
      <c r="M67" s="599"/>
      <c r="N67" s="599"/>
      <c r="Q67" s="77" t="s">
        <v>296</v>
      </c>
      <c r="R67" s="76" t="s">
        <v>296</v>
      </c>
      <c r="S67" s="77" t="s">
        <v>297</v>
      </c>
      <c r="T67" s="78">
        <v>0</v>
      </c>
      <c r="U67" s="78">
        <v>68</v>
      </c>
      <c r="V67" s="78">
        <v>64</v>
      </c>
      <c r="W67" s="118">
        <v>0.8</v>
      </c>
      <c r="X67" s="123">
        <v>5</v>
      </c>
      <c r="Y67" s="119">
        <v>0.05</v>
      </c>
      <c r="Z67" s="78">
        <v>64</v>
      </c>
      <c r="AA67" s="78">
        <v>64</v>
      </c>
      <c r="AB67" s="78" t="s">
        <v>375</v>
      </c>
    </row>
    <row r="68" spans="2:28" ht="15">
      <c r="B68" s="28" t="s">
        <v>247</v>
      </c>
      <c r="C68" s="28" t="s">
        <v>248</v>
      </c>
      <c r="D68" s="25"/>
      <c r="F68" s="25"/>
      <c r="G68" s="258">
        <v>123.456</v>
      </c>
      <c r="H68" s="74" t="s">
        <v>829</v>
      </c>
      <c r="I68" s="104" t="s">
        <v>982</v>
      </c>
      <c r="J68" s="79" t="s">
        <v>375</v>
      </c>
      <c r="K68" s="600" t="s">
        <v>900</v>
      </c>
      <c r="L68" s="600"/>
      <c r="M68" s="600"/>
      <c r="N68" s="600"/>
      <c r="Q68" s="168" t="s">
        <v>86</v>
      </c>
      <c r="R68" s="169" t="s">
        <v>86</v>
      </c>
      <c r="S68" s="168" t="s">
        <v>85</v>
      </c>
      <c r="T68" s="173">
        <v>3</v>
      </c>
      <c r="U68" s="170">
        <v>69</v>
      </c>
      <c r="V68" s="170">
        <v>0</v>
      </c>
      <c r="W68" s="129">
        <v>0</v>
      </c>
      <c r="X68" s="128">
        <v>0</v>
      </c>
      <c r="Y68" s="129">
        <v>0</v>
      </c>
      <c r="Z68" s="109">
        <v>0</v>
      </c>
      <c r="AA68" s="109">
        <v>0</v>
      </c>
      <c r="AB68" s="109" t="s">
        <v>375</v>
      </c>
    </row>
    <row r="69" spans="2:28" ht="28.2" customHeight="1">
      <c r="D69" s="25"/>
      <c r="F69" s="25"/>
      <c r="G69" s="86" t="s">
        <v>425</v>
      </c>
      <c r="H69" s="296" t="s">
        <v>901</v>
      </c>
      <c r="I69" s="295" t="s">
        <v>451</v>
      </c>
      <c r="J69" s="271" t="s">
        <v>375</v>
      </c>
      <c r="K69" s="598" t="s">
        <v>892</v>
      </c>
      <c r="L69" s="598"/>
      <c r="M69" s="598"/>
      <c r="N69" s="598"/>
      <c r="Q69" s="77" t="s">
        <v>298</v>
      </c>
      <c r="R69" s="76" t="s">
        <v>298</v>
      </c>
      <c r="S69" s="77" t="s">
        <v>299</v>
      </c>
      <c r="T69" s="78">
        <v>0</v>
      </c>
      <c r="U69" s="78">
        <v>70</v>
      </c>
      <c r="V69" s="172">
        <v>64</v>
      </c>
      <c r="W69" s="118">
        <v>0.8</v>
      </c>
      <c r="X69" s="123">
        <v>5</v>
      </c>
      <c r="Y69" s="119">
        <v>0.05</v>
      </c>
      <c r="Z69" s="78">
        <v>64</v>
      </c>
      <c r="AA69" s="78">
        <v>64</v>
      </c>
      <c r="AB69" s="78" t="s">
        <v>375</v>
      </c>
    </row>
    <row r="70" spans="2:28">
      <c r="D70" s="25"/>
      <c r="F70" s="25"/>
      <c r="G70" s="292" t="s">
        <v>444</v>
      </c>
      <c r="H70" s="293" t="s">
        <v>919</v>
      </c>
      <c r="I70" s="105" t="s">
        <v>920</v>
      </c>
      <c r="J70" s="294"/>
      <c r="K70" s="619" t="s">
        <v>921</v>
      </c>
      <c r="L70" s="620"/>
      <c r="M70" s="620"/>
      <c r="N70" s="621"/>
      <c r="Q70" s="77" t="s">
        <v>301</v>
      </c>
      <c r="R70" s="76" t="s">
        <v>301</v>
      </c>
      <c r="S70" s="77" t="s">
        <v>300</v>
      </c>
      <c r="T70" s="78">
        <v>0</v>
      </c>
      <c r="U70" s="78">
        <v>71</v>
      </c>
      <c r="V70" s="172">
        <v>64</v>
      </c>
      <c r="W70" s="118">
        <v>0.8</v>
      </c>
      <c r="X70" s="123">
        <v>5</v>
      </c>
      <c r="Y70" s="119">
        <v>0.05</v>
      </c>
      <c r="Z70" s="78">
        <v>64</v>
      </c>
      <c r="AA70" s="78">
        <v>64</v>
      </c>
      <c r="AB70" s="78" t="s">
        <v>375</v>
      </c>
    </row>
    <row r="71" spans="2:28" ht="28.8">
      <c r="D71" s="25"/>
      <c r="F71" s="25"/>
      <c r="G71" s="292" t="s">
        <v>444</v>
      </c>
      <c r="H71" s="293" t="s">
        <v>919</v>
      </c>
      <c r="I71" s="105" t="s">
        <v>922</v>
      </c>
      <c r="J71" s="294"/>
      <c r="K71" s="619" t="s">
        <v>923</v>
      </c>
      <c r="L71" s="620"/>
      <c r="M71" s="620"/>
      <c r="N71" s="621"/>
      <c r="Q71" s="108" t="s">
        <v>96</v>
      </c>
      <c r="R71" s="107" t="s">
        <v>96</v>
      </c>
      <c r="S71" s="108" t="s">
        <v>97</v>
      </c>
      <c r="T71" s="109">
        <v>0</v>
      </c>
      <c r="U71" s="109">
        <v>72</v>
      </c>
      <c r="V71" s="109">
        <v>5</v>
      </c>
      <c r="W71" s="121">
        <v>0.3</v>
      </c>
      <c r="X71" s="122">
        <v>5</v>
      </c>
      <c r="Y71" s="135">
        <v>0.1</v>
      </c>
      <c r="Z71" s="109">
        <v>0</v>
      </c>
      <c r="AA71" s="109">
        <v>0</v>
      </c>
      <c r="AB71" s="109" t="s">
        <v>375</v>
      </c>
    </row>
    <row r="72" spans="2:28">
      <c r="D72" s="25"/>
      <c r="F72" s="25"/>
      <c r="G72" s="292" t="s">
        <v>444</v>
      </c>
      <c r="H72" s="293" t="s">
        <v>919</v>
      </c>
      <c r="I72" s="105" t="s">
        <v>924</v>
      </c>
      <c r="J72" s="294"/>
      <c r="K72" s="619" t="s">
        <v>925</v>
      </c>
      <c r="L72" s="620"/>
      <c r="M72" s="620"/>
      <c r="N72" s="621"/>
      <c r="Q72" s="77" t="s">
        <v>303</v>
      </c>
      <c r="R72" s="76" t="s">
        <v>303</v>
      </c>
      <c r="S72" s="77" t="s">
        <v>302</v>
      </c>
      <c r="T72" s="78">
        <v>0</v>
      </c>
      <c r="U72" s="78">
        <v>73</v>
      </c>
      <c r="V72" s="78">
        <v>72</v>
      </c>
      <c r="W72" s="118">
        <v>0.8</v>
      </c>
      <c r="X72" s="123">
        <v>5</v>
      </c>
      <c r="Y72" s="119">
        <v>0.05</v>
      </c>
      <c r="Z72" s="78">
        <v>72</v>
      </c>
      <c r="AA72" s="78">
        <v>72</v>
      </c>
      <c r="AB72" s="78" t="s">
        <v>375</v>
      </c>
    </row>
    <row r="73" spans="2:28">
      <c r="D73" s="25"/>
      <c r="F73" s="25"/>
      <c r="G73" s="292" t="s">
        <v>444</v>
      </c>
      <c r="H73" s="293" t="s">
        <v>478</v>
      </c>
      <c r="I73" s="105" t="s">
        <v>926</v>
      </c>
      <c r="J73" s="294"/>
      <c r="K73" s="619" t="s">
        <v>927</v>
      </c>
      <c r="L73" s="620"/>
      <c r="M73" s="620"/>
      <c r="N73" s="621"/>
      <c r="Q73" s="77" t="s">
        <v>304</v>
      </c>
      <c r="R73" s="76" t="s">
        <v>304</v>
      </c>
      <c r="S73" s="77" t="s">
        <v>305</v>
      </c>
      <c r="T73" s="78">
        <v>0</v>
      </c>
      <c r="U73" s="78">
        <v>74</v>
      </c>
      <c r="V73" s="78">
        <v>72</v>
      </c>
      <c r="W73" s="118">
        <v>0.8</v>
      </c>
      <c r="X73" s="123">
        <v>5</v>
      </c>
      <c r="Y73" s="119">
        <v>0.05</v>
      </c>
      <c r="Z73" s="78">
        <v>72</v>
      </c>
      <c r="AA73" s="78">
        <v>72</v>
      </c>
      <c r="AB73" s="78" t="s">
        <v>375</v>
      </c>
    </row>
    <row r="74" spans="2:28" ht="28.8">
      <c r="D74" s="25"/>
      <c r="F74" s="25"/>
      <c r="G74" s="292" t="s">
        <v>444</v>
      </c>
      <c r="H74" s="293" t="s">
        <v>919</v>
      </c>
      <c r="I74" s="105" t="s">
        <v>928</v>
      </c>
      <c r="J74" s="294"/>
      <c r="K74" s="619" t="s">
        <v>929</v>
      </c>
      <c r="L74" s="620"/>
      <c r="M74" s="620"/>
      <c r="N74" s="621"/>
      <c r="Q74" s="77" t="s">
        <v>307</v>
      </c>
      <c r="R74" s="76" t="s">
        <v>307</v>
      </c>
      <c r="S74" s="77" t="s">
        <v>306</v>
      </c>
      <c r="T74" s="78">
        <v>0</v>
      </c>
      <c r="U74" s="78">
        <v>75</v>
      </c>
      <c r="V74" s="78">
        <v>72</v>
      </c>
      <c r="W74" s="118">
        <v>0.8</v>
      </c>
      <c r="X74" s="123">
        <v>5</v>
      </c>
      <c r="Y74" s="119">
        <v>0.05</v>
      </c>
      <c r="Z74" s="78">
        <v>72</v>
      </c>
      <c r="AA74" s="78">
        <v>72</v>
      </c>
      <c r="AB74" s="78" t="s">
        <v>375</v>
      </c>
    </row>
    <row r="75" spans="2:28">
      <c r="D75" s="25"/>
      <c r="F75" s="25"/>
      <c r="G75" s="292" t="s">
        <v>444</v>
      </c>
      <c r="H75" s="293" t="s">
        <v>919</v>
      </c>
      <c r="I75" s="105" t="s">
        <v>930</v>
      </c>
      <c r="J75" s="294"/>
      <c r="K75" s="619" t="s">
        <v>931</v>
      </c>
      <c r="L75" s="620"/>
      <c r="M75" s="620"/>
      <c r="N75" s="621"/>
      <c r="Q75" s="77" t="s">
        <v>309</v>
      </c>
      <c r="R75" s="76" t="s">
        <v>309</v>
      </c>
      <c r="S75" s="77" t="s">
        <v>308</v>
      </c>
      <c r="T75" s="78">
        <v>0</v>
      </c>
      <c r="U75" s="78">
        <v>76</v>
      </c>
      <c r="V75" s="78">
        <v>72</v>
      </c>
      <c r="W75" s="118">
        <v>0.8</v>
      </c>
      <c r="X75" s="123">
        <v>5</v>
      </c>
      <c r="Y75" s="119">
        <v>0.05</v>
      </c>
      <c r="Z75" s="78">
        <v>72</v>
      </c>
      <c r="AA75" s="78">
        <v>72</v>
      </c>
      <c r="AB75" s="78" t="s">
        <v>375</v>
      </c>
    </row>
    <row r="76" spans="2:28">
      <c r="D76" s="25"/>
      <c r="F76" s="25"/>
      <c r="G76" s="292" t="s">
        <v>444</v>
      </c>
      <c r="H76" s="293" t="s">
        <v>478</v>
      </c>
      <c r="I76" s="105" t="s">
        <v>932</v>
      </c>
      <c r="J76" s="294"/>
      <c r="K76" s="619" t="s">
        <v>933</v>
      </c>
      <c r="L76" s="620"/>
      <c r="M76" s="620"/>
      <c r="N76" s="621"/>
      <c r="Q76" s="108" t="s">
        <v>167</v>
      </c>
      <c r="R76" s="107" t="s">
        <v>167</v>
      </c>
      <c r="S76" s="108" t="s">
        <v>165</v>
      </c>
      <c r="T76" s="109">
        <v>0</v>
      </c>
      <c r="U76" s="109">
        <v>77</v>
      </c>
      <c r="V76" s="109">
        <v>5</v>
      </c>
      <c r="W76" s="121">
        <v>0.3</v>
      </c>
      <c r="X76" s="122">
        <v>5</v>
      </c>
      <c r="Y76" s="121">
        <v>0.1</v>
      </c>
      <c r="Z76" s="109">
        <v>0</v>
      </c>
      <c r="AA76" s="109">
        <v>0</v>
      </c>
      <c r="AB76" s="109" t="s">
        <v>375</v>
      </c>
    </row>
    <row r="77" spans="2:28">
      <c r="D77" s="25"/>
      <c r="F77" s="25"/>
      <c r="G77" s="292" t="s">
        <v>444</v>
      </c>
      <c r="H77" s="293" t="s">
        <v>934</v>
      </c>
      <c r="I77" s="105" t="s">
        <v>935</v>
      </c>
      <c r="J77" s="294"/>
      <c r="K77" s="619" t="s">
        <v>936</v>
      </c>
      <c r="L77" s="620"/>
      <c r="M77" s="620"/>
      <c r="N77" s="621"/>
      <c r="Q77" s="108" t="s">
        <v>330</v>
      </c>
      <c r="R77" s="107" t="s">
        <v>330</v>
      </c>
      <c r="S77" s="108" t="s">
        <v>166</v>
      </c>
      <c r="T77" s="109">
        <v>0</v>
      </c>
      <c r="U77" s="109">
        <v>78</v>
      </c>
      <c r="V77" s="109">
        <v>5</v>
      </c>
      <c r="W77" s="121">
        <v>0.3</v>
      </c>
      <c r="X77" s="122">
        <v>5</v>
      </c>
      <c r="Y77" s="121">
        <v>0.1</v>
      </c>
      <c r="Z77" s="109">
        <v>0</v>
      </c>
      <c r="AA77" s="109">
        <v>0</v>
      </c>
      <c r="AB77" s="109" t="s">
        <v>375</v>
      </c>
    </row>
    <row r="78" spans="2:28" ht="28.8">
      <c r="D78" s="25"/>
      <c r="F78" s="25"/>
      <c r="G78" s="292" t="s">
        <v>444</v>
      </c>
      <c r="H78" s="293" t="s">
        <v>478</v>
      </c>
      <c r="I78" s="295" t="s">
        <v>937</v>
      </c>
      <c r="J78" s="294"/>
      <c r="K78" s="619" t="s">
        <v>938</v>
      </c>
      <c r="L78" s="620"/>
      <c r="M78" s="620"/>
      <c r="N78" s="621"/>
      <c r="Q78" s="108" t="s">
        <v>98</v>
      </c>
      <c r="R78" s="107" t="s">
        <v>98</v>
      </c>
      <c r="S78" s="108" t="s">
        <v>99</v>
      </c>
      <c r="T78" s="109">
        <v>0</v>
      </c>
      <c r="U78" s="109">
        <v>79</v>
      </c>
      <c r="V78" s="109">
        <v>5</v>
      </c>
      <c r="W78" s="121">
        <v>0.3</v>
      </c>
      <c r="X78" s="122">
        <v>5</v>
      </c>
      <c r="Y78" s="121">
        <v>0.1</v>
      </c>
      <c r="Z78" s="109">
        <v>0</v>
      </c>
      <c r="AA78" s="109">
        <v>0</v>
      </c>
      <c r="AB78" s="109" t="s">
        <v>375</v>
      </c>
    </row>
    <row r="79" spans="2:28">
      <c r="D79" s="25"/>
      <c r="F79" s="25"/>
      <c r="G79" s="322">
        <v>123.456</v>
      </c>
      <c r="H79" s="293" t="s">
        <v>984</v>
      </c>
      <c r="I79" s="105" t="s">
        <v>981</v>
      </c>
      <c r="J79" s="320" t="s">
        <v>375</v>
      </c>
      <c r="K79" s="619" t="s">
        <v>985</v>
      </c>
      <c r="L79" s="620"/>
      <c r="M79" s="620"/>
      <c r="N79" s="621"/>
      <c r="Q79" s="77" t="s">
        <v>310</v>
      </c>
      <c r="R79" s="76" t="s">
        <v>310</v>
      </c>
      <c r="S79" s="77" t="s">
        <v>311</v>
      </c>
      <c r="T79" s="78">
        <v>0</v>
      </c>
      <c r="U79" s="78">
        <v>80</v>
      </c>
      <c r="V79" s="78">
        <v>79</v>
      </c>
      <c r="W79" s="118">
        <v>0.8</v>
      </c>
      <c r="X79" s="123">
        <v>5</v>
      </c>
      <c r="Y79" s="119">
        <v>0.05</v>
      </c>
      <c r="Z79" s="78">
        <v>79</v>
      </c>
      <c r="AA79" s="78">
        <v>79</v>
      </c>
      <c r="AB79" s="78" t="s">
        <v>375</v>
      </c>
    </row>
    <row r="80" spans="2:28">
      <c r="D80" s="25"/>
      <c r="F80" s="25"/>
      <c r="G80" s="96">
        <v>123.456</v>
      </c>
      <c r="H80" s="293" t="s">
        <v>1029</v>
      </c>
      <c r="I80" s="105" t="s">
        <v>1030</v>
      </c>
      <c r="J80" s="320" t="s">
        <v>375</v>
      </c>
      <c r="K80" s="619" t="s">
        <v>1031</v>
      </c>
      <c r="L80" s="620"/>
      <c r="M80" s="620"/>
      <c r="N80" s="621"/>
      <c r="Q80" s="77" t="s">
        <v>313</v>
      </c>
      <c r="R80" s="76" t="s">
        <v>313</v>
      </c>
      <c r="S80" s="77" t="s">
        <v>312</v>
      </c>
      <c r="T80" s="78">
        <v>0</v>
      </c>
      <c r="U80" s="78">
        <v>81</v>
      </c>
      <c r="V80" s="78">
        <v>79</v>
      </c>
      <c r="W80" s="118">
        <v>0.8</v>
      </c>
      <c r="X80" s="123">
        <v>5</v>
      </c>
      <c r="Y80" s="119">
        <v>0.05</v>
      </c>
      <c r="Z80" s="78">
        <v>79</v>
      </c>
      <c r="AA80" s="78">
        <v>79</v>
      </c>
      <c r="AB80" s="78" t="s">
        <v>375</v>
      </c>
    </row>
    <row r="81" spans="4:28">
      <c r="D81" s="25"/>
      <c r="F81" s="25"/>
      <c r="G81" s="25"/>
      <c r="H81" s="25"/>
      <c r="I81" s="25"/>
      <c r="J81" s="25"/>
      <c r="Q81" s="108" t="s">
        <v>100</v>
      </c>
      <c r="R81" s="107" t="s">
        <v>100</v>
      </c>
      <c r="S81" s="108" t="s">
        <v>101</v>
      </c>
      <c r="T81" s="109">
        <v>0</v>
      </c>
      <c r="U81" s="109">
        <v>82</v>
      </c>
      <c r="V81" s="109">
        <v>5</v>
      </c>
      <c r="W81" s="121">
        <v>0.3</v>
      </c>
      <c r="X81" s="122">
        <v>5</v>
      </c>
      <c r="Y81" s="121">
        <v>0.1</v>
      </c>
      <c r="Z81" s="109">
        <v>0</v>
      </c>
      <c r="AA81" s="109">
        <v>0</v>
      </c>
      <c r="AB81" s="109" t="s">
        <v>375</v>
      </c>
    </row>
    <row r="82" spans="4:28">
      <c r="D82" s="25"/>
      <c r="F82" s="25"/>
      <c r="G82" s="25"/>
      <c r="H82" s="25"/>
      <c r="I82" s="25"/>
      <c r="J82" s="25"/>
      <c r="Q82" s="77" t="s">
        <v>315</v>
      </c>
      <c r="R82" s="76" t="s">
        <v>315</v>
      </c>
      <c r="S82" s="77" t="s">
        <v>314</v>
      </c>
      <c r="T82" s="78">
        <v>0</v>
      </c>
      <c r="U82" s="78">
        <v>83</v>
      </c>
      <c r="V82" s="78">
        <v>82</v>
      </c>
      <c r="W82" s="118">
        <v>0.8</v>
      </c>
      <c r="X82" s="123">
        <v>5</v>
      </c>
      <c r="Y82" s="119">
        <v>0.05</v>
      </c>
      <c r="Z82" s="78">
        <v>82</v>
      </c>
      <c r="AA82" s="78">
        <v>82</v>
      </c>
      <c r="AB82" s="78" t="s">
        <v>375</v>
      </c>
    </row>
    <row r="83" spans="4:28">
      <c r="D83" s="25"/>
      <c r="F83" s="25"/>
      <c r="G83" s="25"/>
      <c r="H83" s="25"/>
      <c r="I83" s="25"/>
      <c r="J83" s="25"/>
      <c r="Q83" s="77" t="s">
        <v>316</v>
      </c>
      <c r="R83" s="76" t="s">
        <v>316</v>
      </c>
      <c r="S83" s="77" t="s">
        <v>317</v>
      </c>
      <c r="T83" s="78">
        <v>0</v>
      </c>
      <c r="U83" s="78">
        <v>84</v>
      </c>
      <c r="V83" s="78">
        <v>82</v>
      </c>
      <c r="W83" s="118">
        <v>0.8</v>
      </c>
      <c r="X83" s="123">
        <v>5</v>
      </c>
      <c r="Y83" s="119">
        <v>0.05</v>
      </c>
      <c r="Z83" s="78">
        <v>82</v>
      </c>
      <c r="AA83" s="78">
        <v>82</v>
      </c>
      <c r="AB83" s="78" t="s">
        <v>375</v>
      </c>
    </row>
    <row r="84" spans="4:28">
      <c r="D84" s="25"/>
      <c r="F84" s="25"/>
      <c r="G84" s="25"/>
      <c r="H84" s="25"/>
      <c r="I84" s="25"/>
      <c r="J84" s="25"/>
      <c r="Q84" s="108" t="s">
        <v>102</v>
      </c>
      <c r="R84" s="107" t="s">
        <v>102</v>
      </c>
      <c r="S84" s="108" t="s">
        <v>103</v>
      </c>
      <c r="T84" s="109">
        <v>0</v>
      </c>
      <c r="U84" s="109">
        <v>85</v>
      </c>
      <c r="V84" s="109">
        <v>5</v>
      </c>
      <c r="W84" s="121">
        <v>0.3</v>
      </c>
      <c r="X84" s="122">
        <v>5</v>
      </c>
      <c r="Y84" s="121">
        <v>0.1</v>
      </c>
      <c r="Z84" s="109">
        <v>0</v>
      </c>
      <c r="AA84" s="109">
        <v>0</v>
      </c>
      <c r="AB84" s="109" t="s">
        <v>375</v>
      </c>
    </row>
    <row r="85" spans="4:28">
      <c r="D85" s="25"/>
      <c r="F85" s="25"/>
      <c r="G85" s="25"/>
      <c r="H85" s="25"/>
      <c r="I85" s="25"/>
      <c r="J85" s="25"/>
      <c r="Q85" s="77" t="s">
        <v>318</v>
      </c>
      <c r="R85" s="76" t="s">
        <v>318</v>
      </c>
      <c r="S85" s="77" t="s">
        <v>319</v>
      </c>
      <c r="T85" s="78">
        <v>0</v>
      </c>
      <c r="U85" s="78">
        <v>86</v>
      </c>
      <c r="V85" s="78">
        <v>85</v>
      </c>
      <c r="W85" s="118">
        <v>0.8</v>
      </c>
      <c r="X85" s="123">
        <v>5</v>
      </c>
      <c r="Y85" s="119">
        <v>0.05</v>
      </c>
      <c r="Z85" s="78">
        <v>85</v>
      </c>
      <c r="AA85" s="78">
        <v>85</v>
      </c>
      <c r="AB85" s="78" t="s">
        <v>375</v>
      </c>
    </row>
    <row r="86" spans="4:28">
      <c r="D86" s="25"/>
      <c r="F86" s="25"/>
      <c r="G86" s="25"/>
      <c r="H86" s="25"/>
      <c r="I86" s="25"/>
      <c r="J86" s="25"/>
      <c r="Q86" s="77" t="s">
        <v>321</v>
      </c>
      <c r="R86" s="76" t="s">
        <v>321</v>
      </c>
      <c r="S86" s="77" t="s">
        <v>320</v>
      </c>
      <c r="T86" s="78">
        <v>0</v>
      </c>
      <c r="U86" s="78">
        <v>87</v>
      </c>
      <c r="V86" s="78">
        <v>85</v>
      </c>
      <c r="W86" s="118">
        <v>0.8</v>
      </c>
      <c r="X86" s="123">
        <v>5</v>
      </c>
      <c r="Y86" s="119">
        <v>0.05</v>
      </c>
      <c r="Z86" s="78">
        <v>85</v>
      </c>
      <c r="AA86" s="78">
        <v>85</v>
      </c>
      <c r="AB86" s="78" t="s">
        <v>375</v>
      </c>
    </row>
    <row r="87" spans="4:28">
      <c r="D87" s="25"/>
      <c r="F87" s="25"/>
      <c r="G87" s="25"/>
      <c r="H87" s="25"/>
      <c r="I87" s="25"/>
      <c r="J87" s="25"/>
      <c r="Q87" s="77" t="s">
        <v>322</v>
      </c>
      <c r="R87" s="76" t="s">
        <v>322</v>
      </c>
      <c r="S87" s="77" t="s">
        <v>323</v>
      </c>
      <c r="T87" s="78">
        <v>0</v>
      </c>
      <c r="U87" s="78">
        <v>88</v>
      </c>
      <c r="V87" s="78">
        <v>85</v>
      </c>
      <c r="W87" s="118">
        <v>0.8</v>
      </c>
      <c r="X87" s="123">
        <v>5</v>
      </c>
      <c r="Y87" s="119">
        <v>0.05</v>
      </c>
      <c r="Z87" s="78">
        <v>85</v>
      </c>
      <c r="AA87" s="78">
        <v>85</v>
      </c>
      <c r="AB87" s="78" t="s">
        <v>375</v>
      </c>
    </row>
    <row r="88" spans="4:28">
      <c r="D88" s="25"/>
      <c r="F88" s="25"/>
      <c r="G88" s="25"/>
      <c r="H88" s="25"/>
      <c r="I88" s="25"/>
      <c r="J88" s="25"/>
      <c r="Q88" s="108" t="s">
        <v>325</v>
      </c>
      <c r="R88" s="107" t="s">
        <v>325</v>
      </c>
      <c r="S88" s="108" t="s">
        <v>324</v>
      </c>
      <c r="T88" s="109">
        <v>0</v>
      </c>
      <c r="U88" s="109">
        <v>89</v>
      </c>
      <c r="V88" s="109">
        <v>5</v>
      </c>
      <c r="W88" s="121">
        <v>0.3</v>
      </c>
      <c r="X88" s="122">
        <v>5</v>
      </c>
      <c r="Y88" s="121">
        <v>0.1</v>
      </c>
      <c r="Z88" s="109">
        <v>0</v>
      </c>
      <c r="AA88" s="109">
        <v>0</v>
      </c>
      <c r="AB88" s="109" t="s">
        <v>375</v>
      </c>
    </row>
    <row r="89" spans="4:28">
      <c r="D89" s="25"/>
      <c r="F89" s="25"/>
      <c r="G89" s="25"/>
      <c r="H89" s="25"/>
      <c r="I89" s="25"/>
      <c r="J89" s="25"/>
      <c r="Q89" s="108" t="s">
        <v>326</v>
      </c>
      <c r="R89" s="107" t="s">
        <v>326</v>
      </c>
      <c r="S89" s="108" t="s">
        <v>327</v>
      </c>
      <c r="T89" s="109">
        <v>0</v>
      </c>
      <c r="U89" s="109">
        <v>90</v>
      </c>
      <c r="V89" s="109">
        <v>5</v>
      </c>
      <c r="W89" s="121">
        <v>0.3</v>
      </c>
      <c r="X89" s="122">
        <v>5</v>
      </c>
      <c r="Y89" s="121">
        <v>0.1</v>
      </c>
      <c r="Z89" s="109">
        <v>0</v>
      </c>
      <c r="AA89" s="109">
        <v>0</v>
      </c>
      <c r="AB89" s="109" t="s">
        <v>375</v>
      </c>
    </row>
    <row r="90" spans="4:28">
      <c r="D90" s="25"/>
      <c r="F90" s="25"/>
      <c r="G90" s="25"/>
      <c r="H90" s="25"/>
      <c r="I90" s="25"/>
      <c r="J90" s="25"/>
      <c r="Q90" s="108" t="s">
        <v>396</v>
      </c>
      <c r="R90" s="107" t="s">
        <v>30</v>
      </c>
      <c r="S90" s="108" t="s">
        <v>392</v>
      </c>
      <c r="T90" s="109">
        <v>0</v>
      </c>
      <c r="U90" s="109">
        <v>91</v>
      </c>
      <c r="V90" s="109">
        <v>95</v>
      </c>
      <c r="W90" s="132">
        <v>0.3</v>
      </c>
      <c r="X90" s="133">
        <v>95</v>
      </c>
      <c r="Y90" s="132">
        <v>0.1</v>
      </c>
      <c r="Z90" s="109">
        <v>0</v>
      </c>
      <c r="AA90" s="109">
        <v>0</v>
      </c>
      <c r="AB90" s="109" t="s">
        <v>375</v>
      </c>
    </row>
    <row r="91" spans="4:28">
      <c r="D91" s="25"/>
      <c r="F91" s="25"/>
      <c r="G91" s="25"/>
      <c r="H91" s="25"/>
      <c r="I91" s="25"/>
      <c r="J91" s="25"/>
      <c r="Q91" s="77" t="s">
        <v>397</v>
      </c>
      <c r="R91" s="76" t="s">
        <v>31</v>
      </c>
      <c r="S91" s="77" t="s">
        <v>393</v>
      </c>
      <c r="T91" s="78">
        <v>0</v>
      </c>
      <c r="U91" s="78">
        <v>92</v>
      </c>
      <c r="V91" s="78">
        <v>91</v>
      </c>
      <c r="W91" s="117">
        <v>0.3</v>
      </c>
      <c r="X91" s="126">
        <v>91</v>
      </c>
      <c r="Y91" s="134">
        <v>0.5</v>
      </c>
      <c r="Z91" s="78">
        <v>0</v>
      </c>
      <c r="AA91" s="78">
        <v>0</v>
      </c>
      <c r="AB91" s="78" t="s">
        <v>375</v>
      </c>
    </row>
    <row r="92" spans="4:28">
      <c r="D92" s="25"/>
      <c r="F92" s="25"/>
      <c r="G92" s="25"/>
      <c r="H92" s="25"/>
      <c r="I92" s="25"/>
      <c r="J92" s="25"/>
      <c r="Q92" s="77" t="s">
        <v>398</v>
      </c>
      <c r="R92" s="76" t="s">
        <v>8</v>
      </c>
      <c r="S92" s="77" t="s">
        <v>394</v>
      </c>
      <c r="T92" s="78">
        <v>0</v>
      </c>
      <c r="U92" s="78">
        <v>93</v>
      </c>
      <c r="V92" s="78">
        <v>91</v>
      </c>
      <c r="W92" s="117">
        <v>0.3</v>
      </c>
      <c r="X92" s="126">
        <v>91</v>
      </c>
      <c r="Y92" s="134">
        <v>0.5</v>
      </c>
      <c r="Z92" s="78">
        <v>0</v>
      </c>
      <c r="AA92" s="78">
        <v>0</v>
      </c>
      <c r="AB92" s="78" t="s">
        <v>375</v>
      </c>
    </row>
    <row r="93" spans="4:28">
      <c r="D93" s="25"/>
      <c r="F93" s="25"/>
      <c r="G93" s="25"/>
      <c r="H93" s="25"/>
      <c r="I93" s="25"/>
      <c r="J93" s="25"/>
      <c r="Q93" s="77" t="s">
        <v>399</v>
      </c>
      <c r="R93" s="76" t="s">
        <v>9</v>
      </c>
      <c r="S93" s="77" t="s">
        <v>134</v>
      </c>
      <c r="T93" s="78">
        <v>0</v>
      </c>
      <c r="U93" s="78">
        <v>94</v>
      </c>
      <c r="V93" s="78">
        <v>91</v>
      </c>
      <c r="W93" s="117">
        <v>0.3</v>
      </c>
      <c r="X93" s="126">
        <v>91</v>
      </c>
      <c r="Y93" s="134">
        <v>0.5</v>
      </c>
      <c r="Z93" s="78">
        <v>0</v>
      </c>
      <c r="AA93" s="78">
        <v>0</v>
      </c>
      <c r="AB93" s="78" t="s">
        <v>375</v>
      </c>
    </row>
    <row r="94" spans="4:28">
      <c r="D94" s="25"/>
      <c r="F94" s="25"/>
      <c r="G94" s="25"/>
      <c r="H94" s="25"/>
      <c r="I94" s="25"/>
      <c r="J94" s="25"/>
      <c r="Q94" s="108" t="s">
        <v>153</v>
      </c>
      <c r="R94" s="107" t="s">
        <v>10</v>
      </c>
      <c r="S94" s="108" t="s">
        <v>395</v>
      </c>
      <c r="T94" s="109">
        <v>0</v>
      </c>
      <c r="U94" s="109">
        <v>95</v>
      </c>
      <c r="V94" s="109">
        <v>0</v>
      </c>
      <c r="W94" s="127">
        <v>0</v>
      </c>
      <c r="X94" s="128">
        <v>0</v>
      </c>
      <c r="Y94" s="129">
        <v>0</v>
      </c>
      <c r="Z94" s="109">
        <v>0</v>
      </c>
      <c r="AA94" s="109">
        <v>0</v>
      </c>
      <c r="AB94" s="109" t="s">
        <v>375</v>
      </c>
    </row>
    <row r="95" spans="4:28">
      <c r="D95" s="25"/>
      <c r="F95" s="25"/>
      <c r="G95" s="25"/>
      <c r="H95" s="25"/>
      <c r="I95" s="25"/>
      <c r="J95" s="25"/>
      <c r="Q95" s="108" t="s">
        <v>400</v>
      </c>
      <c r="R95" s="107" t="s">
        <v>11</v>
      </c>
      <c r="S95" s="108" t="s">
        <v>168</v>
      </c>
      <c r="T95" s="109">
        <v>1</v>
      </c>
      <c r="U95" s="109">
        <v>96</v>
      </c>
      <c r="V95" s="109">
        <v>0</v>
      </c>
      <c r="W95" s="127">
        <v>0</v>
      </c>
      <c r="X95" s="128">
        <v>0</v>
      </c>
      <c r="Y95" s="129">
        <v>0</v>
      </c>
      <c r="Z95" s="109">
        <v>0</v>
      </c>
      <c r="AA95" s="109">
        <v>0</v>
      </c>
      <c r="AB95" s="109" t="s">
        <v>375</v>
      </c>
    </row>
    <row r="96" spans="4:28">
      <c r="D96" s="25"/>
      <c r="F96" s="25"/>
      <c r="G96" s="25"/>
      <c r="H96" s="25"/>
      <c r="I96" s="25"/>
      <c r="J96" s="25"/>
      <c r="Q96" s="77" t="s">
        <v>401</v>
      </c>
      <c r="R96" s="76" t="s">
        <v>12</v>
      </c>
      <c r="S96" s="77" t="s">
        <v>170</v>
      </c>
      <c r="T96" s="78">
        <v>1</v>
      </c>
      <c r="U96" s="78">
        <v>97</v>
      </c>
      <c r="V96" s="78">
        <v>96</v>
      </c>
      <c r="W96" s="120">
        <v>0.5</v>
      </c>
      <c r="X96" s="126">
        <v>96</v>
      </c>
      <c r="Y96" s="134">
        <v>0.5</v>
      </c>
      <c r="Z96" s="78">
        <v>0</v>
      </c>
      <c r="AA96" s="78">
        <v>0</v>
      </c>
      <c r="AB96" s="78" t="s">
        <v>375</v>
      </c>
    </row>
    <row r="97" spans="4:28">
      <c r="D97" s="25"/>
      <c r="F97" s="25"/>
      <c r="G97" s="25"/>
      <c r="H97" s="25"/>
      <c r="I97" s="25"/>
      <c r="J97" s="25"/>
      <c r="Q97" s="77" t="s">
        <v>402</v>
      </c>
      <c r="R97" s="76" t="s">
        <v>436</v>
      </c>
      <c r="S97" s="77" t="s">
        <v>171</v>
      </c>
      <c r="T97" s="78">
        <v>1</v>
      </c>
      <c r="U97" s="78">
        <v>98</v>
      </c>
      <c r="V97" s="78">
        <v>96</v>
      </c>
      <c r="W97" s="120">
        <v>0.5</v>
      </c>
      <c r="X97" s="126">
        <v>96</v>
      </c>
      <c r="Y97" s="134">
        <v>0.5</v>
      </c>
      <c r="Z97" s="78">
        <v>0</v>
      </c>
      <c r="AA97" s="78">
        <v>0</v>
      </c>
      <c r="AB97" s="78" t="s">
        <v>375</v>
      </c>
    </row>
    <row r="98" spans="4:28">
      <c r="D98" s="25"/>
      <c r="F98" s="25"/>
      <c r="G98" s="25"/>
      <c r="H98" s="25"/>
      <c r="I98" s="25"/>
      <c r="J98" s="25"/>
      <c r="Q98" s="77" t="s">
        <v>403</v>
      </c>
      <c r="R98" s="76" t="s">
        <v>437</v>
      </c>
      <c r="S98" s="77" t="s">
        <v>172</v>
      </c>
      <c r="T98" s="78">
        <v>1</v>
      </c>
      <c r="U98" s="78">
        <v>99</v>
      </c>
      <c r="V98" s="78">
        <v>96</v>
      </c>
      <c r="W98" s="120">
        <v>0.5</v>
      </c>
      <c r="X98" s="126">
        <v>96</v>
      </c>
      <c r="Y98" s="134">
        <v>0.5</v>
      </c>
      <c r="Z98" s="78">
        <v>0</v>
      </c>
      <c r="AA98" s="78">
        <v>0</v>
      </c>
      <c r="AB98" s="78" t="s">
        <v>375</v>
      </c>
    </row>
    <row r="99" spans="4:28">
      <c r="F99" s="25"/>
      <c r="G99" s="25"/>
      <c r="H99" s="25"/>
      <c r="I99" s="25"/>
      <c r="J99" s="25"/>
      <c r="Q99" s="77" t="s">
        <v>404</v>
      </c>
      <c r="R99" s="76" t="s">
        <v>438</v>
      </c>
      <c r="S99" s="77" t="s">
        <v>173</v>
      </c>
      <c r="T99" s="78">
        <v>1</v>
      </c>
      <c r="U99" s="78">
        <v>100</v>
      </c>
      <c r="V99" s="78">
        <v>96</v>
      </c>
      <c r="W99" s="120">
        <v>0.5</v>
      </c>
      <c r="X99" s="126">
        <v>96</v>
      </c>
      <c r="Y99" s="134">
        <v>0.5</v>
      </c>
      <c r="Z99" s="78">
        <v>0</v>
      </c>
      <c r="AA99" s="78">
        <v>0</v>
      </c>
      <c r="AB99" s="78" t="s">
        <v>375</v>
      </c>
    </row>
    <row r="100" spans="4:28">
      <c r="F100" s="25"/>
      <c r="G100" s="25"/>
      <c r="H100" s="25"/>
      <c r="I100" s="25"/>
      <c r="J100" s="25"/>
      <c r="Q100" s="108" t="s">
        <v>405</v>
      </c>
      <c r="R100" s="107" t="s">
        <v>13</v>
      </c>
      <c r="S100" s="108" t="s">
        <v>169</v>
      </c>
      <c r="T100" s="109">
        <v>0</v>
      </c>
      <c r="U100" s="109">
        <v>101</v>
      </c>
      <c r="V100" s="109">
        <v>0</v>
      </c>
      <c r="W100" s="127">
        <v>0</v>
      </c>
      <c r="X100" s="128">
        <v>0</v>
      </c>
      <c r="Y100" s="129">
        <v>0</v>
      </c>
      <c r="Z100" s="109">
        <v>0</v>
      </c>
      <c r="AA100" s="109">
        <v>0</v>
      </c>
      <c r="AB100" s="109" t="s">
        <v>375</v>
      </c>
    </row>
    <row r="101" spans="4:28">
      <c r="F101" s="25"/>
      <c r="G101" s="25"/>
      <c r="H101" s="25"/>
      <c r="I101" s="25"/>
      <c r="J101" s="25"/>
      <c r="Q101" s="77" t="s">
        <v>406</v>
      </c>
      <c r="R101" s="76" t="s">
        <v>439</v>
      </c>
      <c r="S101" s="77" t="s">
        <v>171</v>
      </c>
      <c r="T101" s="78">
        <v>0</v>
      </c>
      <c r="U101" s="78">
        <v>102</v>
      </c>
      <c r="V101" s="78">
        <v>101</v>
      </c>
      <c r="W101" s="120">
        <v>0.5</v>
      </c>
      <c r="X101" s="126">
        <v>101</v>
      </c>
      <c r="Y101" s="134">
        <v>0.5</v>
      </c>
      <c r="Z101" s="78">
        <v>0</v>
      </c>
      <c r="AA101" s="78">
        <v>0</v>
      </c>
      <c r="AB101" s="78" t="s">
        <v>375</v>
      </c>
    </row>
    <row r="102" spans="4:28">
      <c r="F102" s="25"/>
      <c r="G102" s="25"/>
      <c r="H102" s="25"/>
      <c r="I102" s="25"/>
      <c r="J102" s="25"/>
      <c r="Q102" s="77" t="s">
        <v>407</v>
      </c>
      <c r="R102" s="76" t="s">
        <v>440</v>
      </c>
      <c r="S102" s="77" t="s">
        <v>172</v>
      </c>
      <c r="T102" s="78">
        <v>0</v>
      </c>
      <c r="U102" s="78">
        <v>103</v>
      </c>
      <c r="V102" s="78">
        <v>101</v>
      </c>
      <c r="W102" s="120">
        <v>0.5</v>
      </c>
      <c r="X102" s="126">
        <v>101</v>
      </c>
      <c r="Y102" s="134">
        <v>0.5</v>
      </c>
      <c r="Z102" s="78">
        <v>0</v>
      </c>
      <c r="AA102" s="78">
        <v>0</v>
      </c>
      <c r="AB102" s="78" t="s">
        <v>375</v>
      </c>
    </row>
    <row r="103" spans="4:28">
      <c r="F103" s="25"/>
      <c r="G103" s="25"/>
      <c r="H103" s="25"/>
      <c r="I103" s="25"/>
      <c r="J103" s="25"/>
      <c r="Q103" s="77" t="s">
        <v>411</v>
      </c>
      <c r="R103" s="77" t="s">
        <v>441</v>
      </c>
      <c r="S103" s="77" t="s">
        <v>173</v>
      </c>
      <c r="T103" s="78">
        <v>0</v>
      </c>
      <c r="U103" s="78">
        <v>104</v>
      </c>
      <c r="V103" s="78">
        <v>101</v>
      </c>
      <c r="W103" s="120">
        <v>0.5</v>
      </c>
      <c r="X103" s="126">
        <v>101</v>
      </c>
      <c r="Y103" s="134">
        <v>0.5</v>
      </c>
      <c r="Z103" s="78">
        <v>0</v>
      </c>
      <c r="AA103" s="78">
        <v>0</v>
      </c>
      <c r="AB103" s="78" t="s">
        <v>375</v>
      </c>
    </row>
    <row r="104" spans="4:28">
      <c r="F104" s="25"/>
      <c r="G104" s="25"/>
      <c r="H104" s="25"/>
      <c r="I104" s="25"/>
      <c r="J104" s="25"/>
      <c r="Q104" s="77" t="s">
        <v>410</v>
      </c>
      <c r="R104" s="77" t="s">
        <v>14</v>
      </c>
      <c r="S104" s="77" t="s">
        <v>143</v>
      </c>
      <c r="T104" s="78">
        <v>1</v>
      </c>
      <c r="U104" s="78">
        <v>105</v>
      </c>
      <c r="V104" s="78">
        <v>0</v>
      </c>
      <c r="W104" s="130">
        <v>0</v>
      </c>
      <c r="X104" s="131">
        <v>0</v>
      </c>
      <c r="Y104" s="130">
        <v>0</v>
      </c>
      <c r="Z104" s="78">
        <v>0</v>
      </c>
      <c r="AA104" s="78">
        <v>0</v>
      </c>
      <c r="AB104" s="78" t="s">
        <v>375</v>
      </c>
    </row>
    <row r="105" spans="4:28">
      <c r="F105" s="25"/>
      <c r="G105" s="25"/>
      <c r="H105" s="25"/>
      <c r="I105" s="25"/>
      <c r="J105" s="25"/>
      <c r="Q105" s="108" t="s">
        <v>409</v>
      </c>
      <c r="R105" s="108" t="s">
        <v>15</v>
      </c>
      <c r="S105" s="108" t="s">
        <v>0</v>
      </c>
      <c r="T105" s="109">
        <v>0</v>
      </c>
      <c r="U105" s="109">
        <v>106</v>
      </c>
      <c r="V105" s="109">
        <v>0</v>
      </c>
      <c r="W105" s="129">
        <v>0</v>
      </c>
      <c r="X105" s="128">
        <v>0</v>
      </c>
      <c r="Y105" s="129">
        <v>0</v>
      </c>
      <c r="Z105" s="109">
        <v>0</v>
      </c>
      <c r="AA105" s="109">
        <v>0</v>
      </c>
      <c r="AB105" s="109" t="s">
        <v>375</v>
      </c>
    </row>
    <row r="106" spans="4:28">
      <c r="F106" s="25"/>
      <c r="G106" s="25"/>
      <c r="H106" s="25"/>
      <c r="I106" s="25"/>
      <c r="J106" s="25"/>
      <c r="Q106" s="110" t="s">
        <v>408</v>
      </c>
      <c r="R106" s="110" t="s">
        <v>333</v>
      </c>
      <c r="S106" s="110" t="s">
        <v>335</v>
      </c>
      <c r="T106" s="106">
        <v>2</v>
      </c>
      <c r="U106" s="106">
        <v>112</v>
      </c>
      <c r="V106" s="106">
        <v>0</v>
      </c>
      <c r="W106" s="130">
        <v>0</v>
      </c>
      <c r="X106" s="131">
        <v>0</v>
      </c>
      <c r="Y106" s="130">
        <v>0</v>
      </c>
      <c r="Z106" s="106">
        <v>0</v>
      </c>
      <c r="AA106" s="106">
        <v>0</v>
      </c>
      <c r="AB106" s="106" t="s">
        <v>375</v>
      </c>
    </row>
    <row r="107" spans="4:28">
      <c r="Q107" s="107" t="s">
        <v>29</v>
      </c>
      <c r="R107" s="108" t="s">
        <v>153</v>
      </c>
      <c r="S107" s="108" t="s">
        <v>376</v>
      </c>
      <c r="T107" s="109">
        <v>0</v>
      </c>
      <c r="U107" s="109">
        <v>5</v>
      </c>
      <c r="V107" s="109">
        <v>95</v>
      </c>
      <c r="W107" s="129">
        <v>0</v>
      </c>
      <c r="X107" s="128">
        <v>0</v>
      </c>
      <c r="Y107" s="129">
        <v>0</v>
      </c>
      <c r="Z107" s="109">
        <v>0</v>
      </c>
      <c r="AA107" s="109">
        <v>0</v>
      </c>
      <c r="AB107" s="109" t="s">
        <v>375</v>
      </c>
    </row>
    <row r="108" spans="4:28">
      <c r="Q108" s="108" t="s">
        <v>64</v>
      </c>
      <c r="R108" s="107" t="s">
        <v>64</v>
      </c>
      <c r="S108" s="108" t="s">
        <v>63</v>
      </c>
      <c r="T108" s="109">
        <v>0</v>
      </c>
      <c r="U108" s="109">
        <v>6</v>
      </c>
      <c r="V108" s="109">
        <v>5</v>
      </c>
      <c r="W108" s="121">
        <v>0.3</v>
      </c>
      <c r="X108" s="122">
        <v>5</v>
      </c>
      <c r="Y108" s="121">
        <v>0.1</v>
      </c>
      <c r="Z108" s="109">
        <v>0</v>
      </c>
      <c r="AA108" s="109">
        <v>0</v>
      </c>
      <c r="AB108" s="109" t="s">
        <v>375</v>
      </c>
    </row>
    <row r="109" spans="4:28">
      <c r="Q109" s="77" t="s">
        <v>146</v>
      </c>
      <c r="R109" s="76" t="s">
        <v>146</v>
      </c>
      <c r="S109" s="77" t="s">
        <v>28</v>
      </c>
      <c r="T109" s="78">
        <v>0</v>
      </c>
      <c r="U109" s="78">
        <v>7</v>
      </c>
      <c r="V109" s="78">
        <v>6</v>
      </c>
      <c r="W109" s="118">
        <v>0.8</v>
      </c>
      <c r="X109" s="126">
        <v>6</v>
      </c>
      <c r="Y109" s="118">
        <v>0.3</v>
      </c>
      <c r="Z109" s="78">
        <v>8</v>
      </c>
      <c r="AA109" s="78">
        <v>9</v>
      </c>
      <c r="AB109" s="78" t="s">
        <v>375</v>
      </c>
    </row>
    <row r="110" spans="4:28">
      <c r="Q110" s="77" t="s">
        <v>147</v>
      </c>
      <c r="R110" s="76" t="s">
        <v>147</v>
      </c>
      <c r="S110" s="77" t="s">
        <v>17</v>
      </c>
      <c r="T110" s="78">
        <v>0</v>
      </c>
      <c r="U110" s="78">
        <v>8</v>
      </c>
      <c r="V110" s="78">
        <v>6</v>
      </c>
      <c r="W110" s="118">
        <v>0.8</v>
      </c>
      <c r="X110" s="126">
        <v>6</v>
      </c>
      <c r="Y110" s="118">
        <v>0.3</v>
      </c>
      <c r="Z110" s="78">
        <v>7</v>
      </c>
      <c r="AA110" s="78">
        <v>9</v>
      </c>
      <c r="AB110" s="259" t="s">
        <v>375</v>
      </c>
    </row>
    <row r="111" spans="4:28">
      <c r="Q111" s="77" t="s">
        <v>18</v>
      </c>
      <c r="R111" s="76" t="s">
        <v>18</v>
      </c>
      <c r="S111" s="77" t="s">
        <v>19</v>
      </c>
      <c r="T111" s="78">
        <v>0</v>
      </c>
      <c r="U111" s="78">
        <v>9</v>
      </c>
      <c r="V111" s="78">
        <v>6</v>
      </c>
      <c r="W111" s="118">
        <v>0.8</v>
      </c>
      <c r="X111" s="126">
        <v>6</v>
      </c>
      <c r="Y111" s="118">
        <v>0.3</v>
      </c>
      <c r="Z111" s="78">
        <v>7</v>
      </c>
      <c r="AA111" s="78">
        <v>8</v>
      </c>
      <c r="AB111" s="78" t="s">
        <v>375</v>
      </c>
    </row>
    <row r="112" spans="4:28">
      <c r="Q112" s="108" t="s">
        <v>148</v>
      </c>
      <c r="R112" s="107" t="s">
        <v>148</v>
      </c>
      <c r="S112" s="108" t="s">
        <v>149</v>
      </c>
      <c r="T112" s="109">
        <v>0</v>
      </c>
      <c r="U112" s="109">
        <v>10</v>
      </c>
      <c r="V112" s="109">
        <v>5</v>
      </c>
      <c r="W112" s="121">
        <v>0.3</v>
      </c>
      <c r="X112" s="122">
        <v>5</v>
      </c>
      <c r="Y112" s="121">
        <v>0.1</v>
      </c>
      <c r="Z112" s="109">
        <v>0</v>
      </c>
      <c r="AA112" s="109">
        <v>0</v>
      </c>
      <c r="AB112" s="109" t="s">
        <v>375</v>
      </c>
    </row>
    <row r="113" spans="17:28">
      <c r="Q113" s="108" t="s">
        <v>65</v>
      </c>
      <c r="R113" s="107" t="s">
        <v>65</v>
      </c>
      <c r="S113" s="108" t="s">
        <v>66</v>
      </c>
      <c r="T113" s="109">
        <v>0</v>
      </c>
      <c r="U113" s="109">
        <v>11</v>
      </c>
      <c r="V113" s="109">
        <v>5</v>
      </c>
      <c r="W113" s="121">
        <v>0.3</v>
      </c>
      <c r="X113" s="122">
        <v>5</v>
      </c>
      <c r="Y113" s="121">
        <v>0.1</v>
      </c>
      <c r="Z113" s="109">
        <v>0</v>
      </c>
      <c r="AA113" s="109">
        <v>0</v>
      </c>
      <c r="AB113" s="109" t="s">
        <v>375</v>
      </c>
    </row>
    <row r="114" spans="17:28">
      <c r="Q114" s="77" t="s">
        <v>20</v>
      </c>
      <c r="R114" s="76" t="s">
        <v>20</v>
      </c>
      <c r="S114" s="77" t="s">
        <v>21</v>
      </c>
      <c r="T114" s="78">
        <v>0</v>
      </c>
      <c r="U114" s="78">
        <v>12</v>
      </c>
      <c r="V114" s="78">
        <v>11</v>
      </c>
      <c r="W114" s="118">
        <v>0.8</v>
      </c>
      <c r="X114" s="126">
        <v>11</v>
      </c>
      <c r="Y114" s="116">
        <v>0.05</v>
      </c>
      <c r="Z114" s="78">
        <v>11</v>
      </c>
      <c r="AA114" s="78">
        <v>11</v>
      </c>
      <c r="AB114" s="78" t="s">
        <v>375</v>
      </c>
    </row>
    <row r="115" spans="17:28">
      <c r="Q115" s="77" t="s">
        <v>23</v>
      </c>
      <c r="R115" s="76" t="s">
        <v>23</v>
      </c>
      <c r="S115" s="77" t="s">
        <v>22</v>
      </c>
      <c r="T115" s="78">
        <v>0</v>
      </c>
      <c r="U115" s="78">
        <v>13</v>
      </c>
      <c r="V115" s="78">
        <v>11</v>
      </c>
      <c r="W115" s="118">
        <v>0.8</v>
      </c>
      <c r="X115" s="126">
        <v>11</v>
      </c>
      <c r="Y115" s="116">
        <v>0.05</v>
      </c>
      <c r="Z115" s="78">
        <v>11</v>
      </c>
      <c r="AA115" s="78">
        <v>11</v>
      </c>
      <c r="AB115" s="78" t="s">
        <v>375</v>
      </c>
    </row>
    <row r="116" spans="17:28">
      <c r="Q116" s="168" t="s">
        <v>72</v>
      </c>
      <c r="R116" s="169" t="s">
        <v>72</v>
      </c>
      <c r="S116" s="168" t="s">
        <v>71</v>
      </c>
      <c r="T116" s="173">
        <v>3</v>
      </c>
      <c r="U116" s="170">
        <v>14</v>
      </c>
      <c r="V116" s="170">
        <v>0</v>
      </c>
      <c r="W116" s="129">
        <v>0</v>
      </c>
      <c r="X116" s="128">
        <v>0</v>
      </c>
      <c r="Y116" s="129">
        <v>0</v>
      </c>
      <c r="Z116" s="109">
        <v>0</v>
      </c>
      <c r="AA116" s="109">
        <v>0</v>
      </c>
      <c r="AB116" s="109" t="s">
        <v>375</v>
      </c>
    </row>
    <row r="117" spans="17:28">
      <c r="Q117" s="77" t="s">
        <v>24</v>
      </c>
      <c r="R117" s="76" t="s">
        <v>24</v>
      </c>
      <c r="S117" s="77" t="s">
        <v>25</v>
      </c>
      <c r="T117" s="78">
        <v>0</v>
      </c>
      <c r="U117" s="78">
        <v>15</v>
      </c>
      <c r="V117" s="172">
        <v>11</v>
      </c>
      <c r="W117" s="118">
        <v>0.8</v>
      </c>
      <c r="X117" s="126">
        <v>11</v>
      </c>
      <c r="Y117" s="116">
        <v>0.05</v>
      </c>
      <c r="Z117" s="78">
        <v>11</v>
      </c>
      <c r="AA117" s="78">
        <v>11</v>
      </c>
      <c r="AB117" s="78" t="s">
        <v>375</v>
      </c>
    </row>
    <row r="118" spans="17:28">
      <c r="Q118" s="73" t="s">
        <v>26</v>
      </c>
      <c r="R118" s="76" t="s">
        <v>26</v>
      </c>
      <c r="S118" s="73" t="s">
        <v>27</v>
      </c>
      <c r="T118" s="78">
        <v>0</v>
      </c>
      <c r="U118" s="78">
        <v>16</v>
      </c>
      <c r="V118" s="172">
        <v>11</v>
      </c>
      <c r="W118" s="118">
        <v>0.8</v>
      </c>
      <c r="X118" s="126">
        <v>11</v>
      </c>
      <c r="Y118" s="116">
        <v>0.05</v>
      </c>
      <c r="Z118" s="78">
        <v>11</v>
      </c>
      <c r="AA118" s="78">
        <v>11</v>
      </c>
      <c r="AB118" s="78" t="s">
        <v>375</v>
      </c>
    </row>
    <row r="119" spans="17:28">
      <c r="Q119" s="73" t="s">
        <v>37</v>
      </c>
      <c r="R119" s="76" t="s">
        <v>37</v>
      </c>
      <c r="S119" s="73" t="s">
        <v>36</v>
      </c>
      <c r="T119" s="78">
        <v>0</v>
      </c>
      <c r="U119" s="78">
        <v>17</v>
      </c>
      <c r="V119" s="172">
        <v>11</v>
      </c>
      <c r="W119" s="118">
        <v>0.8</v>
      </c>
      <c r="X119" s="126">
        <v>11</v>
      </c>
      <c r="Y119" s="116">
        <v>0.05</v>
      </c>
      <c r="Z119" s="78">
        <v>11</v>
      </c>
      <c r="AA119" s="78">
        <v>11</v>
      </c>
      <c r="AB119" s="78" t="s">
        <v>375</v>
      </c>
    </row>
    <row r="120" spans="17:28">
      <c r="Q120" s="73" t="s">
        <v>38</v>
      </c>
      <c r="R120" s="76" t="s">
        <v>38</v>
      </c>
      <c r="S120" s="73" t="s">
        <v>39</v>
      </c>
      <c r="T120" s="78">
        <v>0</v>
      </c>
      <c r="U120" s="78">
        <v>18</v>
      </c>
      <c r="V120" s="78">
        <v>11</v>
      </c>
      <c r="W120" s="118">
        <v>0.8</v>
      </c>
      <c r="X120" s="126">
        <v>11</v>
      </c>
      <c r="Y120" s="116">
        <v>0.05</v>
      </c>
      <c r="Z120" s="78">
        <v>11</v>
      </c>
      <c r="AA120" s="78">
        <v>11</v>
      </c>
      <c r="AB120" s="78" t="s">
        <v>375</v>
      </c>
    </row>
    <row r="121" spans="17:28">
      <c r="Q121" s="73" t="s">
        <v>40</v>
      </c>
      <c r="R121" s="76" t="s">
        <v>40</v>
      </c>
      <c r="S121" s="73" t="s">
        <v>41</v>
      </c>
      <c r="T121" s="78">
        <v>0</v>
      </c>
      <c r="U121" s="78">
        <v>19</v>
      </c>
      <c r="V121" s="78">
        <v>11</v>
      </c>
      <c r="W121" s="118">
        <v>0.8</v>
      </c>
      <c r="X121" s="126">
        <v>11</v>
      </c>
      <c r="Y121" s="116">
        <v>0.05</v>
      </c>
      <c r="Z121" s="78">
        <v>11</v>
      </c>
      <c r="AA121" s="78">
        <v>11</v>
      </c>
      <c r="AB121" s="78" t="s">
        <v>375</v>
      </c>
    </row>
    <row r="122" spans="17:28">
      <c r="Q122" s="77" t="s">
        <v>42</v>
      </c>
      <c r="R122" s="76" t="s">
        <v>42</v>
      </c>
      <c r="S122" s="77" t="s">
        <v>43</v>
      </c>
      <c r="T122" s="78">
        <v>0</v>
      </c>
      <c r="U122" s="78">
        <v>20</v>
      </c>
      <c r="V122" s="78">
        <v>11</v>
      </c>
      <c r="W122" s="118">
        <v>0.8</v>
      </c>
      <c r="X122" s="126">
        <v>11</v>
      </c>
      <c r="Y122" s="116">
        <v>0.05</v>
      </c>
      <c r="Z122" s="78">
        <v>11</v>
      </c>
      <c r="AA122" s="78">
        <v>11</v>
      </c>
      <c r="AB122" s="78" t="s">
        <v>375</v>
      </c>
    </row>
    <row r="123" spans="17:28">
      <c r="Q123" s="171" t="s">
        <v>74</v>
      </c>
      <c r="R123" s="169" t="s">
        <v>74</v>
      </c>
      <c r="S123" s="171" t="s">
        <v>73</v>
      </c>
      <c r="T123" s="173">
        <v>3</v>
      </c>
      <c r="U123" s="170">
        <v>21</v>
      </c>
      <c r="V123" s="170">
        <v>0</v>
      </c>
      <c r="W123" s="129">
        <v>0</v>
      </c>
      <c r="X123" s="128">
        <v>0</v>
      </c>
      <c r="Y123" s="129">
        <v>0</v>
      </c>
      <c r="Z123" s="109">
        <v>0</v>
      </c>
      <c r="AA123" s="109">
        <v>0</v>
      </c>
      <c r="AB123" s="109" t="s">
        <v>375</v>
      </c>
    </row>
    <row r="124" spans="17:28">
      <c r="Q124" s="73" t="s">
        <v>44</v>
      </c>
      <c r="R124" s="76" t="s">
        <v>44</v>
      </c>
      <c r="S124" s="73" t="s">
        <v>60</v>
      </c>
      <c r="T124" s="78">
        <v>0</v>
      </c>
      <c r="U124" s="78">
        <v>22</v>
      </c>
      <c r="V124" s="172">
        <v>11</v>
      </c>
      <c r="W124" s="118">
        <v>0.8</v>
      </c>
      <c r="X124" s="126">
        <v>11</v>
      </c>
      <c r="Y124" s="116">
        <v>0.05</v>
      </c>
      <c r="Z124" s="78">
        <v>11</v>
      </c>
      <c r="AA124" s="78">
        <v>11</v>
      </c>
      <c r="AB124" s="78" t="s">
        <v>375</v>
      </c>
    </row>
    <row r="125" spans="17:28">
      <c r="Q125" s="73" t="s">
        <v>45</v>
      </c>
      <c r="R125" s="76" t="s">
        <v>45</v>
      </c>
      <c r="S125" s="73" t="s">
        <v>61</v>
      </c>
      <c r="T125" s="78">
        <v>0</v>
      </c>
      <c r="U125" s="78">
        <v>23</v>
      </c>
      <c r="V125" s="172">
        <v>11</v>
      </c>
      <c r="W125" s="118">
        <v>0.8</v>
      </c>
      <c r="X125" s="126">
        <v>11</v>
      </c>
      <c r="Y125" s="116">
        <v>0.05</v>
      </c>
      <c r="Z125" s="78">
        <v>11</v>
      </c>
      <c r="AA125" s="78">
        <v>11</v>
      </c>
      <c r="AB125" s="78" t="s">
        <v>375</v>
      </c>
    </row>
    <row r="126" spans="17:28">
      <c r="Q126" s="171" t="s">
        <v>76</v>
      </c>
      <c r="R126" s="169" t="s">
        <v>76</v>
      </c>
      <c r="S126" s="171" t="s">
        <v>75</v>
      </c>
      <c r="T126" s="173">
        <v>3</v>
      </c>
      <c r="U126" s="170">
        <v>24</v>
      </c>
      <c r="V126" s="170">
        <v>0</v>
      </c>
      <c r="W126" s="129">
        <v>0</v>
      </c>
      <c r="X126" s="128">
        <v>0</v>
      </c>
      <c r="Y126" s="129">
        <v>0</v>
      </c>
      <c r="Z126" s="109">
        <v>0</v>
      </c>
      <c r="AA126" s="109">
        <v>0</v>
      </c>
      <c r="AB126" s="109" t="s">
        <v>375</v>
      </c>
    </row>
    <row r="127" spans="17:28">
      <c r="Q127" s="73" t="s">
        <v>46</v>
      </c>
      <c r="R127" s="76" t="s">
        <v>46</v>
      </c>
      <c r="S127" s="73" t="s">
        <v>120</v>
      </c>
      <c r="T127" s="78">
        <v>0</v>
      </c>
      <c r="U127" s="78">
        <v>25</v>
      </c>
      <c r="V127" s="172">
        <v>11</v>
      </c>
      <c r="W127" s="118">
        <v>0.8</v>
      </c>
      <c r="X127" s="126">
        <v>11</v>
      </c>
      <c r="Y127" s="116">
        <v>0.05</v>
      </c>
      <c r="Z127" s="78">
        <v>11</v>
      </c>
      <c r="AA127" s="78">
        <v>11</v>
      </c>
      <c r="AB127" s="78" t="s">
        <v>375</v>
      </c>
    </row>
    <row r="128" spans="17:28">
      <c r="Q128" s="73" t="s">
        <v>47</v>
      </c>
      <c r="R128" s="76" t="s">
        <v>47</v>
      </c>
      <c r="S128" s="73" t="s">
        <v>128</v>
      </c>
      <c r="T128" s="78">
        <v>0</v>
      </c>
      <c r="U128" s="78">
        <v>26</v>
      </c>
      <c r="V128" s="172">
        <v>11</v>
      </c>
      <c r="W128" s="118">
        <v>0.8</v>
      </c>
      <c r="X128" s="126">
        <v>11</v>
      </c>
      <c r="Y128" s="116">
        <v>0.05</v>
      </c>
      <c r="Z128" s="78">
        <v>11</v>
      </c>
      <c r="AA128" s="78">
        <v>11</v>
      </c>
      <c r="AB128" s="78" t="s">
        <v>375</v>
      </c>
    </row>
    <row r="129" spans="17:28">
      <c r="Q129" s="73" t="s">
        <v>49</v>
      </c>
      <c r="R129" s="76" t="s">
        <v>49</v>
      </c>
      <c r="S129" s="73" t="s">
        <v>48</v>
      </c>
      <c r="T129" s="78">
        <v>0</v>
      </c>
      <c r="U129" s="78">
        <v>27</v>
      </c>
      <c r="V129" s="78">
        <v>11</v>
      </c>
      <c r="W129" s="118">
        <v>0.8</v>
      </c>
      <c r="X129" s="126">
        <v>11</v>
      </c>
      <c r="Y129" s="116">
        <v>0.05</v>
      </c>
      <c r="Z129" s="78">
        <v>11</v>
      </c>
      <c r="AA129" s="78">
        <v>11</v>
      </c>
      <c r="AB129" s="78" t="s">
        <v>375</v>
      </c>
    </row>
    <row r="130" spans="17:28">
      <c r="Q130" s="73" t="s">
        <v>51</v>
      </c>
      <c r="R130" s="76" t="s">
        <v>51</v>
      </c>
      <c r="S130" s="73" t="s">
        <v>50</v>
      </c>
      <c r="T130" s="78">
        <v>0</v>
      </c>
      <c r="U130" s="78">
        <v>28</v>
      </c>
      <c r="V130" s="78">
        <v>11</v>
      </c>
      <c r="W130" s="118">
        <v>0.8</v>
      </c>
      <c r="X130" s="126">
        <v>11</v>
      </c>
      <c r="Y130" s="116">
        <v>0.05</v>
      </c>
      <c r="Z130" s="78">
        <v>11</v>
      </c>
      <c r="AA130" s="78">
        <v>11</v>
      </c>
      <c r="AB130" s="78" t="s">
        <v>375</v>
      </c>
    </row>
    <row r="131" spans="17:28">
      <c r="Q131" s="73" t="s">
        <v>52</v>
      </c>
      <c r="R131" s="76" t="s">
        <v>52</v>
      </c>
      <c r="S131" s="73" t="s">
        <v>129</v>
      </c>
      <c r="T131" s="78">
        <v>0</v>
      </c>
      <c r="U131" s="78">
        <v>29</v>
      </c>
      <c r="V131" s="78">
        <v>11</v>
      </c>
      <c r="W131" s="118">
        <v>0.8</v>
      </c>
      <c r="X131" s="126">
        <v>11</v>
      </c>
      <c r="Y131" s="116">
        <v>0.05</v>
      </c>
      <c r="Z131" s="78">
        <v>11</v>
      </c>
      <c r="AA131" s="78">
        <v>11</v>
      </c>
      <c r="AB131" s="78" t="s">
        <v>375</v>
      </c>
    </row>
    <row r="132" spans="17:28">
      <c r="Q132" s="171" t="s">
        <v>78</v>
      </c>
      <c r="R132" s="169" t="s">
        <v>78</v>
      </c>
      <c r="S132" s="171" t="s">
        <v>77</v>
      </c>
      <c r="T132" s="173">
        <v>3</v>
      </c>
      <c r="U132" s="170">
        <v>30</v>
      </c>
      <c r="V132" s="170">
        <v>0</v>
      </c>
      <c r="W132" s="129">
        <v>0</v>
      </c>
      <c r="X132" s="128">
        <v>0</v>
      </c>
      <c r="Y132" s="129">
        <v>0</v>
      </c>
      <c r="Z132" s="109">
        <v>0</v>
      </c>
      <c r="AA132" s="109">
        <v>0</v>
      </c>
      <c r="AB132" s="109" t="s">
        <v>375</v>
      </c>
    </row>
    <row r="133" spans="17:28">
      <c r="Q133" s="73" t="s">
        <v>251</v>
      </c>
      <c r="R133" s="76" t="s">
        <v>251</v>
      </c>
      <c r="S133" s="73" t="s">
        <v>130</v>
      </c>
      <c r="T133" s="78">
        <v>0</v>
      </c>
      <c r="U133" s="78">
        <v>31</v>
      </c>
      <c r="V133" s="172">
        <v>11</v>
      </c>
      <c r="W133" s="118">
        <v>0.8</v>
      </c>
      <c r="X133" s="126">
        <v>11</v>
      </c>
      <c r="Y133" s="116">
        <v>0.05</v>
      </c>
      <c r="Z133" s="78">
        <v>11</v>
      </c>
      <c r="AA133" s="78">
        <v>11</v>
      </c>
      <c r="AB133" s="78" t="s">
        <v>375</v>
      </c>
    </row>
    <row r="134" spans="17:28">
      <c r="Q134" s="73" t="s">
        <v>252</v>
      </c>
      <c r="R134" s="76" t="s">
        <v>252</v>
      </c>
      <c r="S134" s="73" t="s">
        <v>158</v>
      </c>
      <c r="T134" s="78">
        <v>0</v>
      </c>
      <c r="U134" s="78">
        <v>32</v>
      </c>
      <c r="V134" s="172">
        <v>11</v>
      </c>
      <c r="W134" s="118">
        <v>0.8</v>
      </c>
      <c r="X134" s="126">
        <v>11</v>
      </c>
      <c r="Y134" s="116">
        <v>0.05</v>
      </c>
      <c r="Z134" s="78">
        <v>11</v>
      </c>
      <c r="AA134" s="78">
        <v>11</v>
      </c>
      <c r="AB134" s="78" t="s">
        <v>375</v>
      </c>
    </row>
    <row r="135" spans="17:28">
      <c r="Q135" s="171" t="s">
        <v>80</v>
      </c>
      <c r="R135" s="169" t="s">
        <v>80</v>
      </c>
      <c r="S135" s="171" t="s">
        <v>79</v>
      </c>
      <c r="T135" s="173">
        <v>3</v>
      </c>
      <c r="U135" s="170">
        <v>33</v>
      </c>
      <c r="V135" s="170">
        <v>0</v>
      </c>
      <c r="W135" s="129">
        <v>0</v>
      </c>
      <c r="X135" s="128">
        <v>0</v>
      </c>
      <c r="Y135" s="129">
        <v>0</v>
      </c>
      <c r="Z135" s="109">
        <v>0</v>
      </c>
      <c r="AA135" s="109">
        <v>0</v>
      </c>
      <c r="AB135" s="109" t="s">
        <v>375</v>
      </c>
    </row>
    <row r="136" spans="17:28">
      <c r="Q136" s="73" t="s">
        <v>253</v>
      </c>
      <c r="R136" s="76" t="s">
        <v>253</v>
      </c>
      <c r="S136" s="73" t="s">
        <v>254</v>
      </c>
      <c r="T136" s="78">
        <v>0</v>
      </c>
      <c r="U136" s="78">
        <v>34</v>
      </c>
      <c r="V136" s="172">
        <v>11</v>
      </c>
      <c r="W136" s="118">
        <v>0.8</v>
      </c>
      <c r="X136" s="126">
        <v>11</v>
      </c>
      <c r="Y136" s="116">
        <v>0.05</v>
      </c>
      <c r="Z136" s="78">
        <v>11</v>
      </c>
      <c r="AA136" s="78">
        <v>11</v>
      </c>
      <c r="AB136" s="78" t="s">
        <v>375</v>
      </c>
    </row>
    <row r="137" spans="17:28">
      <c r="Q137" s="77" t="s">
        <v>255</v>
      </c>
      <c r="R137" s="76" t="s">
        <v>255</v>
      </c>
      <c r="S137" s="77" t="s">
        <v>256</v>
      </c>
      <c r="T137" s="78">
        <v>0</v>
      </c>
      <c r="U137" s="78">
        <v>35</v>
      </c>
      <c r="V137" s="172">
        <v>11</v>
      </c>
      <c r="W137" s="118">
        <v>0.8</v>
      </c>
      <c r="X137" s="126">
        <v>11</v>
      </c>
      <c r="Y137" s="116">
        <v>0.05</v>
      </c>
      <c r="Z137" s="78">
        <v>11</v>
      </c>
      <c r="AA137" s="78">
        <v>11</v>
      </c>
      <c r="AB137" s="78" t="s">
        <v>375</v>
      </c>
    </row>
    <row r="138" spans="17:28">
      <c r="Q138" s="108" t="s">
        <v>59</v>
      </c>
      <c r="R138" s="107" t="s">
        <v>59</v>
      </c>
      <c r="S138" s="108" t="s">
        <v>257</v>
      </c>
      <c r="T138" s="109">
        <v>0</v>
      </c>
      <c r="U138" s="109">
        <v>36</v>
      </c>
      <c r="V138" s="109">
        <v>5</v>
      </c>
      <c r="W138" s="121">
        <v>0.3</v>
      </c>
      <c r="X138" s="122">
        <v>5</v>
      </c>
      <c r="Y138" s="121">
        <v>0.1</v>
      </c>
      <c r="Z138" s="109">
        <v>0</v>
      </c>
      <c r="AA138" s="109">
        <v>0</v>
      </c>
      <c r="AB138" s="109" t="s">
        <v>375</v>
      </c>
    </row>
    <row r="139" spans="17:28">
      <c r="Q139" s="108" t="s">
        <v>68</v>
      </c>
      <c r="R139" s="107" t="s">
        <v>68</v>
      </c>
      <c r="S139" s="108" t="s">
        <v>67</v>
      </c>
      <c r="T139" s="109">
        <v>0</v>
      </c>
      <c r="U139" s="109">
        <v>37</v>
      </c>
      <c r="V139" s="109">
        <v>5</v>
      </c>
      <c r="W139" s="121">
        <v>0.3</v>
      </c>
      <c r="X139" s="122">
        <v>5</v>
      </c>
      <c r="Y139" s="121">
        <v>0.1</v>
      </c>
      <c r="Z139" s="109">
        <v>0</v>
      </c>
      <c r="AA139" s="109">
        <v>0</v>
      </c>
      <c r="AB139" s="109" t="s">
        <v>375</v>
      </c>
    </row>
    <row r="140" spans="17:28">
      <c r="Q140" s="77" t="s">
        <v>258</v>
      </c>
      <c r="R140" s="76" t="s">
        <v>258</v>
      </c>
      <c r="S140" s="77" t="s">
        <v>259</v>
      </c>
      <c r="T140" s="78">
        <v>0</v>
      </c>
      <c r="U140" s="78">
        <v>38</v>
      </c>
      <c r="V140" s="78">
        <v>37</v>
      </c>
      <c r="W140" s="118">
        <v>0.8</v>
      </c>
      <c r="X140" s="126">
        <v>37</v>
      </c>
      <c r="Y140" s="118">
        <v>0.3</v>
      </c>
      <c r="Z140" s="78">
        <v>37</v>
      </c>
      <c r="AA140" s="78">
        <v>37</v>
      </c>
      <c r="AB140" s="78" t="s">
        <v>375</v>
      </c>
    </row>
    <row r="141" spans="17:28">
      <c r="Q141" s="77" t="s">
        <v>260</v>
      </c>
      <c r="R141" s="76" t="s">
        <v>260</v>
      </c>
      <c r="S141" s="77" t="s">
        <v>261</v>
      </c>
      <c r="T141" s="78">
        <v>0</v>
      </c>
      <c r="U141" s="78">
        <v>39</v>
      </c>
      <c r="V141" s="78">
        <v>37</v>
      </c>
      <c r="W141" s="118">
        <v>0.8</v>
      </c>
      <c r="X141" s="126">
        <v>37</v>
      </c>
      <c r="Y141" s="118">
        <v>0.3</v>
      </c>
      <c r="Z141" s="78">
        <v>37</v>
      </c>
      <c r="AA141" s="78">
        <v>37</v>
      </c>
      <c r="AB141" s="78" t="s">
        <v>375</v>
      </c>
    </row>
    <row r="142" spans="17:28">
      <c r="Q142" s="108" t="s">
        <v>159</v>
      </c>
      <c r="R142" s="107" t="s">
        <v>159</v>
      </c>
      <c r="S142" s="108" t="s">
        <v>160</v>
      </c>
      <c r="T142" s="109">
        <v>0</v>
      </c>
      <c r="U142" s="109">
        <v>40</v>
      </c>
      <c r="V142" s="109">
        <v>5</v>
      </c>
      <c r="W142" s="121">
        <v>0.3</v>
      </c>
      <c r="X142" s="122">
        <v>5</v>
      </c>
      <c r="Y142" s="121">
        <v>0.1</v>
      </c>
      <c r="Z142" s="109">
        <v>0</v>
      </c>
      <c r="AA142" s="109">
        <v>0</v>
      </c>
      <c r="AB142" s="109" t="s">
        <v>375</v>
      </c>
    </row>
    <row r="143" spans="17:28">
      <c r="Q143" s="108" t="s">
        <v>70</v>
      </c>
      <c r="R143" s="107" t="s">
        <v>70</v>
      </c>
      <c r="S143" s="108" t="s">
        <v>69</v>
      </c>
      <c r="T143" s="109">
        <v>0</v>
      </c>
      <c r="U143" s="109">
        <v>41</v>
      </c>
      <c r="V143" s="109">
        <v>5</v>
      </c>
      <c r="W143" s="121">
        <v>0.3</v>
      </c>
      <c r="X143" s="122">
        <v>5</v>
      </c>
      <c r="Y143" s="121">
        <v>0.1</v>
      </c>
      <c r="Z143" s="109">
        <v>0</v>
      </c>
      <c r="AA143" s="109">
        <v>0</v>
      </c>
      <c r="AB143" s="109" t="s">
        <v>375</v>
      </c>
    </row>
    <row r="144" spans="17:28">
      <c r="Q144" s="77" t="s">
        <v>262</v>
      </c>
      <c r="R144" s="76" t="s">
        <v>262</v>
      </c>
      <c r="S144" s="77" t="s">
        <v>263</v>
      </c>
      <c r="T144" s="78">
        <v>0</v>
      </c>
      <c r="U144" s="78">
        <v>42</v>
      </c>
      <c r="V144" s="78">
        <v>41</v>
      </c>
      <c r="W144" s="118">
        <v>0.8</v>
      </c>
      <c r="X144" s="123">
        <v>5</v>
      </c>
      <c r="Y144" s="119">
        <v>0.05</v>
      </c>
      <c r="Z144" s="78">
        <v>41</v>
      </c>
      <c r="AA144" s="78">
        <v>41</v>
      </c>
      <c r="AB144" s="78" t="s">
        <v>375</v>
      </c>
    </row>
    <row r="145" spans="17:28">
      <c r="Q145" s="77" t="s">
        <v>264</v>
      </c>
      <c r="R145" s="76" t="s">
        <v>264</v>
      </c>
      <c r="S145" s="77" t="s">
        <v>265</v>
      </c>
      <c r="T145" s="78">
        <v>0</v>
      </c>
      <c r="U145" s="78">
        <v>43</v>
      </c>
      <c r="V145" s="78">
        <v>41</v>
      </c>
      <c r="W145" s="118">
        <v>0.8</v>
      </c>
      <c r="X145" s="123">
        <v>5</v>
      </c>
      <c r="Y145" s="119">
        <v>0.05</v>
      </c>
      <c r="Z145" s="78">
        <v>41</v>
      </c>
      <c r="AA145" s="78">
        <v>41</v>
      </c>
      <c r="AB145" s="78" t="s">
        <v>375</v>
      </c>
    </row>
    <row r="146" spans="17:28">
      <c r="Q146" s="77" t="s">
        <v>266</v>
      </c>
      <c r="R146" s="76" t="s">
        <v>266</v>
      </c>
      <c r="S146" s="77" t="s">
        <v>267</v>
      </c>
      <c r="T146" s="78">
        <v>0</v>
      </c>
      <c r="U146" s="78">
        <v>44</v>
      </c>
      <c r="V146" s="78">
        <v>41</v>
      </c>
      <c r="W146" s="118">
        <v>0.8</v>
      </c>
      <c r="X146" s="123">
        <v>5</v>
      </c>
      <c r="Y146" s="119">
        <v>0.05</v>
      </c>
      <c r="Z146" s="78">
        <v>41</v>
      </c>
      <c r="AA146" s="78">
        <v>41</v>
      </c>
      <c r="AB146" s="78" t="s">
        <v>375</v>
      </c>
    </row>
    <row r="147" spans="17:28">
      <c r="Q147" s="108" t="s">
        <v>89</v>
      </c>
      <c r="R147" s="107" t="s">
        <v>89</v>
      </c>
      <c r="S147" s="108" t="s">
        <v>88</v>
      </c>
      <c r="T147" s="109">
        <v>0</v>
      </c>
      <c r="U147" s="109">
        <v>45</v>
      </c>
      <c r="V147" s="109">
        <v>5</v>
      </c>
      <c r="W147" s="121">
        <v>0.3</v>
      </c>
      <c r="X147" s="122">
        <v>5</v>
      </c>
      <c r="Y147" s="121">
        <v>0.1</v>
      </c>
      <c r="Z147" s="109">
        <v>0</v>
      </c>
      <c r="AA147" s="109">
        <v>0</v>
      </c>
      <c r="AB147" s="109" t="s">
        <v>375</v>
      </c>
    </row>
    <row r="148" spans="17:28">
      <c r="Q148" s="77" t="s">
        <v>268</v>
      </c>
      <c r="R148" s="76" t="s">
        <v>268</v>
      </c>
      <c r="S148" s="77" t="s">
        <v>269</v>
      </c>
      <c r="T148" s="78">
        <v>0</v>
      </c>
      <c r="U148" s="78">
        <v>46</v>
      </c>
      <c r="V148" s="78">
        <v>45</v>
      </c>
      <c r="W148" s="118">
        <v>0.8</v>
      </c>
      <c r="X148" s="126">
        <v>45</v>
      </c>
      <c r="Y148" s="118">
        <v>0.3</v>
      </c>
      <c r="Z148" s="78">
        <v>45</v>
      </c>
      <c r="AA148" s="78">
        <v>45</v>
      </c>
      <c r="AB148" s="78" t="s">
        <v>375</v>
      </c>
    </row>
    <row r="149" spans="17:28">
      <c r="Q149" s="77" t="s">
        <v>270</v>
      </c>
      <c r="R149" s="76" t="s">
        <v>270</v>
      </c>
      <c r="S149" s="77" t="s">
        <v>162</v>
      </c>
      <c r="T149" s="78">
        <v>0</v>
      </c>
      <c r="U149" s="78">
        <v>47</v>
      </c>
      <c r="V149" s="78">
        <v>45</v>
      </c>
      <c r="W149" s="118">
        <v>0.8</v>
      </c>
      <c r="X149" s="126">
        <v>45</v>
      </c>
      <c r="Y149" s="118">
        <v>0.3</v>
      </c>
      <c r="Z149" s="78">
        <v>45</v>
      </c>
      <c r="AA149" s="78">
        <v>45</v>
      </c>
      <c r="AB149" s="78" t="s">
        <v>375</v>
      </c>
    </row>
    <row r="150" spans="17:28">
      <c r="Q150" s="77" t="s">
        <v>271</v>
      </c>
      <c r="R150" s="76" t="s">
        <v>271</v>
      </c>
      <c r="S150" s="77" t="s">
        <v>163</v>
      </c>
      <c r="T150" s="78">
        <v>0</v>
      </c>
      <c r="U150" s="78">
        <v>48</v>
      </c>
      <c r="V150" s="78">
        <v>45</v>
      </c>
      <c r="W150" s="118">
        <v>0.8</v>
      </c>
      <c r="X150" s="126">
        <v>45</v>
      </c>
      <c r="Y150" s="118">
        <v>0.3</v>
      </c>
      <c r="Z150" s="78">
        <v>45</v>
      </c>
      <c r="AA150" s="78">
        <v>45</v>
      </c>
      <c r="AB150" s="78" t="s">
        <v>375</v>
      </c>
    </row>
    <row r="151" spans="17:28">
      <c r="Q151" s="77" t="s">
        <v>272</v>
      </c>
      <c r="R151" s="76" t="s">
        <v>272</v>
      </c>
      <c r="S151" s="77" t="s">
        <v>273</v>
      </c>
      <c r="T151" s="78">
        <v>0</v>
      </c>
      <c r="U151" s="78">
        <v>49</v>
      </c>
      <c r="V151" s="78">
        <v>45</v>
      </c>
      <c r="W151" s="118">
        <v>0.8</v>
      </c>
      <c r="X151" s="126">
        <v>45</v>
      </c>
      <c r="Y151" s="118">
        <v>0.3</v>
      </c>
      <c r="Z151" s="78">
        <v>45</v>
      </c>
      <c r="AA151" s="78">
        <v>45</v>
      </c>
      <c r="AB151" s="78" t="s">
        <v>375</v>
      </c>
    </row>
    <row r="152" spans="17:28">
      <c r="Q152" s="77" t="s">
        <v>274</v>
      </c>
      <c r="R152" s="76" t="s">
        <v>274</v>
      </c>
      <c r="S152" s="77" t="s">
        <v>275</v>
      </c>
      <c r="T152" s="78">
        <v>0</v>
      </c>
      <c r="U152" s="78">
        <v>50</v>
      </c>
      <c r="V152" s="78">
        <v>45</v>
      </c>
      <c r="W152" s="118">
        <v>0.8</v>
      </c>
      <c r="X152" s="126">
        <v>45</v>
      </c>
      <c r="Y152" s="118">
        <v>0.3</v>
      </c>
      <c r="Z152" s="78">
        <v>45</v>
      </c>
      <c r="AA152" s="78">
        <v>45</v>
      </c>
      <c r="AB152" s="78" t="s">
        <v>375</v>
      </c>
    </row>
    <row r="153" spans="17:28">
      <c r="Q153" s="108" t="s">
        <v>161</v>
      </c>
      <c r="R153" s="107" t="s">
        <v>161</v>
      </c>
      <c r="S153" s="108" t="s">
        <v>276</v>
      </c>
      <c r="T153" s="109">
        <v>0</v>
      </c>
      <c r="U153" s="109">
        <v>51</v>
      </c>
      <c r="V153" s="109">
        <v>5</v>
      </c>
      <c r="W153" s="121">
        <v>0.3</v>
      </c>
      <c r="X153" s="122">
        <v>5</v>
      </c>
      <c r="Y153" s="121">
        <v>0.1</v>
      </c>
      <c r="Z153" s="109">
        <v>0</v>
      </c>
      <c r="AA153" s="109">
        <v>0</v>
      </c>
      <c r="AB153" s="109" t="s">
        <v>375</v>
      </c>
    </row>
    <row r="154" spans="17:28">
      <c r="Q154" s="108" t="s">
        <v>91</v>
      </c>
      <c r="R154" s="107" t="s">
        <v>91</v>
      </c>
      <c r="S154" s="108" t="s">
        <v>90</v>
      </c>
      <c r="T154" s="109">
        <v>0</v>
      </c>
      <c r="U154" s="109">
        <v>52</v>
      </c>
      <c r="V154" s="109">
        <v>5</v>
      </c>
      <c r="W154" s="121">
        <v>0.3</v>
      </c>
      <c r="X154" s="124">
        <v>5</v>
      </c>
      <c r="Y154" s="121">
        <v>0.1</v>
      </c>
      <c r="Z154" s="109">
        <v>0</v>
      </c>
      <c r="AA154" s="109">
        <v>0</v>
      </c>
      <c r="AB154" s="109" t="s">
        <v>375</v>
      </c>
    </row>
    <row r="155" spans="17:28">
      <c r="Q155" s="168" t="s">
        <v>82</v>
      </c>
      <c r="R155" s="169" t="s">
        <v>82</v>
      </c>
      <c r="S155" s="168" t="s">
        <v>81</v>
      </c>
      <c r="T155" s="173">
        <v>3</v>
      </c>
      <c r="U155" s="170">
        <v>53</v>
      </c>
      <c r="V155" s="170">
        <v>0</v>
      </c>
      <c r="W155" s="129">
        <v>0</v>
      </c>
      <c r="X155" s="128">
        <v>0</v>
      </c>
      <c r="Y155" s="129">
        <v>0</v>
      </c>
      <c r="Z155" s="109">
        <v>0</v>
      </c>
      <c r="AA155" s="109">
        <v>0</v>
      </c>
      <c r="AB155" s="109" t="s">
        <v>375</v>
      </c>
    </row>
    <row r="156" spans="17:28">
      <c r="Q156" s="77" t="s">
        <v>277</v>
      </c>
      <c r="R156" s="76" t="s">
        <v>277</v>
      </c>
      <c r="S156" s="77" t="s">
        <v>278</v>
      </c>
      <c r="T156" s="78">
        <v>0</v>
      </c>
      <c r="U156" s="78">
        <v>54</v>
      </c>
      <c r="V156" s="172">
        <v>52</v>
      </c>
      <c r="W156" s="118">
        <v>0.8</v>
      </c>
      <c r="X156" s="123">
        <v>5</v>
      </c>
      <c r="Y156" s="119">
        <v>0.05</v>
      </c>
      <c r="Z156" s="78">
        <v>52</v>
      </c>
      <c r="AA156" s="78">
        <v>52</v>
      </c>
      <c r="AB156" s="78" t="s">
        <v>375</v>
      </c>
    </row>
    <row r="157" spans="17:28">
      <c r="Q157" s="77" t="s">
        <v>279</v>
      </c>
      <c r="R157" s="76" t="s">
        <v>279</v>
      </c>
      <c r="S157" s="77" t="s">
        <v>280</v>
      </c>
      <c r="T157" s="78">
        <v>0</v>
      </c>
      <c r="U157" s="78">
        <v>55</v>
      </c>
      <c r="V157" s="172">
        <v>52</v>
      </c>
      <c r="W157" s="118">
        <v>0.8</v>
      </c>
      <c r="X157" s="123">
        <v>5</v>
      </c>
      <c r="Y157" s="119">
        <v>0.05</v>
      </c>
      <c r="Z157" s="78">
        <v>52</v>
      </c>
      <c r="AA157" s="78">
        <v>52</v>
      </c>
      <c r="AB157" s="78" t="s">
        <v>375</v>
      </c>
    </row>
    <row r="158" spans="17:28">
      <c r="Q158" s="77" t="s">
        <v>281</v>
      </c>
      <c r="R158" s="76" t="s">
        <v>281</v>
      </c>
      <c r="S158" s="77" t="s">
        <v>282</v>
      </c>
      <c r="T158" s="78">
        <v>0</v>
      </c>
      <c r="U158" s="78">
        <v>56</v>
      </c>
      <c r="V158" s="78">
        <v>52</v>
      </c>
      <c r="W158" s="118">
        <v>0.8</v>
      </c>
      <c r="X158" s="123">
        <v>5</v>
      </c>
      <c r="Y158" s="119">
        <v>0.05</v>
      </c>
      <c r="Z158" s="78">
        <v>52</v>
      </c>
      <c r="AA158" s="78">
        <v>52</v>
      </c>
      <c r="AB158" s="78" t="s">
        <v>375</v>
      </c>
    </row>
    <row r="159" spans="17:28">
      <c r="Q159" s="77" t="s">
        <v>284</v>
      </c>
      <c r="R159" s="76" t="s">
        <v>284</v>
      </c>
      <c r="S159" s="77" t="s">
        <v>283</v>
      </c>
      <c r="T159" s="78">
        <v>0</v>
      </c>
      <c r="U159" s="78">
        <v>57</v>
      </c>
      <c r="V159" s="78">
        <v>52</v>
      </c>
      <c r="W159" s="118">
        <v>0.8</v>
      </c>
      <c r="X159" s="123">
        <v>5</v>
      </c>
      <c r="Y159" s="119">
        <v>0.05</v>
      </c>
      <c r="Z159" s="78">
        <v>52</v>
      </c>
      <c r="AA159" s="78">
        <v>52</v>
      </c>
      <c r="AB159" s="78" t="s">
        <v>375</v>
      </c>
    </row>
    <row r="160" spans="17:28">
      <c r="Q160" s="108" t="s">
        <v>93</v>
      </c>
      <c r="R160" s="107" t="s">
        <v>93</v>
      </c>
      <c r="S160" s="108" t="s">
        <v>92</v>
      </c>
      <c r="T160" s="109">
        <v>0</v>
      </c>
      <c r="U160" s="109">
        <v>58</v>
      </c>
      <c r="V160" s="109">
        <v>5</v>
      </c>
      <c r="W160" s="121">
        <v>0.3</v>
      </c>
      <c r="X160" s="122">
        <v>5</v>
      </c>
      <c r="Y160" s="121">
        <v>0.1</v>
      </c>
      <c r="Z160" s="109">
        <v>0</v>
      </c>
      <c r="AA160" s="109">
        <v>0</v>
      </c>
      <c r="AB160" s="109" t="s">
        <v>375</v>
      </c>
    </row>
    <row r="161" spans="17:28">
      <c r="Q161" s="77" t="s">
        <v>285</v>
      </c>
      <c r="R161" s="76" t="s">
        <v>285</v>
      </c>
      <c r="S161" s="77" t="s">
        <v>286</v>
      </c>
      <c r="T161" s="78">
        <v>0</v>
      </c>
      <c r="U161" s="78">
        <v>59</v>
      </c>
      <c r="V161" s="78">
        <v>58</v>
      </c>
      <c r="W161" s="118">
        <v>0.8</v>
      </c>
      <c r="X161" s="123">
        <v>5</v>
      </c>
      <c r="Y161" s="119">
        <v>0.05</v>
      </c>
      <c r="Z161" s="78">
        <v>58</v>
      </c>
      <c r="AA161" s="78">
        <v>58</v>
      </c>
      <c r="AB161" s="78" t="s">
        <v>375</v>
      </c>
    </row>
    <row r="162" spans="17:28">
      <c r="Q162" s="77" t="s">
        <v>288</v>
      </c>
      <c r="R162" s="76" t="s">
        <v>288</v>
      </c>
      <c r="S162" s="77" t="s">
        <v>287</v>
      </c>
      <c r="T162" s="78">
        <v>0</v>
      </c>
      <c r="U162" s="78">
        <v>60</v>
      </c>
      <c r="V162" s="78">
        <v>58</v>
      </c>
      <c r="W162" s="118">
        <v>0.8</v>
      </c>
      <c r="X162" s="123">
        <v>5</v>
      </c>
      <c r="Y162" s="119">
        <v>0.05</v>
      </c>
      <c r="Z162" s="78">
        <v>58</v>
      </c>
      <c r="AA162" s="78">
        <v>58</v>
      </c>
      <c r="AB162" s="78" t="s">
        <v>375</v>
      </c>
    </row>
    <row r="163" spans="17:28">
      <c r="Q163" s="77" t="s">
        <v>290</v>
      </c>
      <c r="R163" s="76" t="s">
        <v>290</v>
      </c>
      <c r="S163" s="77" t="s">
        <v>289</v>
      </c>
      <c r="T163" s="78">
        <v>0</v>
      </c>
      <c r="U163" s="78">
        <v>61</v>
      </c>
      <c r="V163" s="78">
        <v>58</v>
      </c>
      <c r="W163" s="118">
        <v>0.8</v>
      </c>
      <c r="X163" s="123">
        <v>5</v>
      </c>
      <c r="Y163" s="119">
        <v>0.05</v>
      </c>
      <c r="Z163" s="78">
        <v>58</v>
      </c>
      <c r="AA163" s="78">
        <v>58</v>
      </c>
      <c r="AB163" s="78" t="s">
        <v>375</v>
      </c>
    </row>
    <row r="164" spans="17:28">
      <c r="Q164" s="108" t="s">
        <v>164</v>
      </c>
      <c r="R164" s="107" t="s">
        <v>164</v>
      </c>
      <c r="S164" s="108" t="s">
        <v>142</v>
      </c>
      <c r="T164" s="109">
        <v>5</v>
      </c>
      <c r="U164" s="109">
        <v>62</v>
      </c>
      <c r="V164" s="109">
        <v>5</v>
      </c>
      <c r="W164" s="121">
        <v>0.3</v>
      </c>
      <c r="X164" s="122">
        <v>5</v>
      </c>
      <c r="Y164" s="121">
        <v>0.1</v>
      </c>
      <c r="Z164" s="109">
        <v>0</v>
      </c>
      <c r="AA164" s="109">
        <v>0</v>
      </c>
      <c r="AB164" s="109" t="s">
        <v>375</v>
      </c>
    </row>
    <row r="165" spans="17:28">
      <c r="Q165" s="77" t="s">
        <v>291</v>
      </c>
      <c r="R165" s="76" t="s">
        <v>291</v>
      </c>
      <c r="S165" s="77" t="s">
        <v>391</v>
      </c>
      <c r="T165" s="78">
        <v>0</v>
      </c>
      <c r="U165" s="78">
        <v>63</v>
      </c>
      <c r="V165" s="78">
        <v>0</v>
      </c>
      <c r="W165" s="118">
        <v>0.8</v>
      </c>
      <c r="X165" s="125">
        <v>5</v>
      </c>
      <c r="Y165" s="119">
        <v>0.05</v>
      </c>
      <c r="Z165" s="78">
        <v>5</v>
      </c>
      <c r="AA165" s="78">
        <v>5</v>
      </c>
      <c r="AB165" s="78"/>
    </row>
    <row r="166" spans="17:28">
      <c r="Q166" s="108" t="s">
        <v>94</v>
      </c>
      <c r="R166" s="107" t="s">
        <v>94</v>
      </c>
      <c r="S166" s="108" t="s">
        <v>95</v>
      </c>
      <c r="T166" s="109">
        <v>0</v>
      </c>
      <c r="U166" s="109">
        <v>64</v>
      </c>
      <c r="V166" s="109">
        <v>5</v>
      </c>
      <c r="W166" s="121">
        <v>0.3</v>
      </c>
      <c r="X166" s="122">
        <v>5</v>
      </c>
      <c r="Y166" s="121">
        <v>0.1</v>
      </c>
      <c r="Z166" s="109">
        <v>0</v>
      </c>
      <c r="AA166" s="109">
        <v>0</v>
      </c>
      <c r="AB166" s="109" t="s">
        <v>375</v>
      </c>
    </row>
    <row r="167" spans="17:28">
      <c r="Q167" s="168" t="s">
        <v>84</v>
      </c>
      <c r="R167" s="169" t="s">
        <v>84</v>
      </c>
      <c r="S167" s="168" t="s">
        <v>83</v>
      </c>
      <c r="T167" s="173">
        <v>3</v>
      </c>
      <c r="U167" s="170">
        <v>65</v>
      </c>
      <c r="V167" s="170">
        <v>0</v>
      </c>
      <c r="W167" s="129">
        <v>0</v>
      </c>
      <c r="X167" s="128">
        <v>0</v>
      </c>
      <c r="Y167" s="129">
        <v>0</v>
      </c>
      <c r="Z167" s="109">
        <v>0</v>
      </c>
      <c r="AA167" s="109">
        <v>0</v>
      </c>
      <c r="AB167" s="109" t="s">
        <v>375</v>
      </c>
    </row>
    <row r="168" spans="17:28">
      <c r="Q168" s="77" t="s">
        <v>293</v>
      </c>
      <c r="R168" s="76" t="s">
        <v>293</v>
      </c>
      <c r="S168" s="77" t="s">
        <v>292</v>
      </c>
      <c r="T168" s="78">
        <v>0</v>
      </c>
      <c r="U168" s="78">
        <v>66</v>
      </c>
      <c r="V168" s="172">
        <v>64</v>
      </c>
      <c r="W168" s="118">
        <v>0.8</v>
      </c>
      <c r="X168" s="123">
        <v>5</v>
      </c>
      <c r="Y168" s="119">
        <v>0.05</v>
      </c>
      <c r="Z168" s="78">
        <v>64</v>
      </c>
      <c r="AA168" s="78">
        <v>64</v>
      </c>
      <c r="AB168" s="78" t="s">
        <v>375</v>
      </c>
    </row>
    <row r="169" spans="17:28">
      <c r="Q169" s="77" t="s">
        <v>295</v>
      </c>
      <c r="R169" s="76" t="s">
        <v>295</v>
      </c>
      <c r="S169" s="77" t="s">
        <v>294</v>
      </c>
      <c r="T169" s="78">
        <v>0</v>
      </c>
      <c r="U169" s="78">
        <v>67</v>
      </c>
      <c r="V169" s="172">
        <v>64</v>
      </c>
      <c r="W169" s="118">
        <v>0.8</v>
      </c>
      <c r="X169" s="123">
        <v>5</v>
      </c>
      <c r="Y169" s="119">
        <v>0.05</v>
      </c>
      <c r="Z169" s="78">
        <v>64</v>
      </c>
      <c r="AA169" s="78">
        <v>64</v>
      </c>
      <c r="AB169" s="78" t="s">
        <v>375</v>
      </c>
    </row>
    <row r="170" spans="17:28">
      <c r="Q170" s="77" t="s">
        <v>296</v>
      </c>
      <c r="R170" s="76" t="s">
        <v>296</v>
      </c>
      <c r="S170" s="77" t="s">
        <v>297</v>
      </c>
      <c r="T170" s="78">
        <v>0</v>
      </c>
      <c r="U170" s="78">
        <v>68</v>
      </c>
      <c r="V170" s="78">
        <v>64</v>
      </c>
      <c r="W170" s="118">
        <v>0.8</v>
      </c>
      <c r="X170" s="123">
        <v>5</v>
      </c>
      <c r="Y170" s="119">
        <v>0.05</v>
      </c>
      <c r="Z170" s="78">
        <v>64</v>
      </c>
      <c r="AA170" s="78">
        <v>64</v>
      </c>
      <c r="AB170" s="78" t="s">
        <v>375</v>
      </c>
    </row>
    <row r="171" spans="17:28">
      <c r="Q171" s="168" t="s">
        <v>86</v>
      </c>
      <c r="R171" s="169" t="s">
        <v>86</v>
      </c>
      <c r="S171" s="168" t="s">
        <v>85</v>
      </c>
      <c r="T171" s="173">
        <v>3</v>
      </c>
      <c r="U171" s="170">
        <v>69</v>
      </c>
      <c r="V171" s="170">
        <v>0</v>
      </c>
      <c r="W171" s="129">
        <v>0</v>
      </c>
      <c r="X171" s="128">
        <v>0</v>
      </c>
      <c r="Y171" s="129">
        <v>0</v>
      </c>
      <c r="Z171" s="109">
        <v>0</v>
      </c>
      <c r="AA171" s="109">
        <v>0</v>
      </c>
      <c r="AB171" s="109" t="s">
        <v>375</v>
      </c>
    </row>
    <row r="172" spans="17:28">
      <c r="Q172" s="77" t="s">
        <v>298</v>
      </c>
      <c r="R172" s="76" t="s">
        <v>298</v>
      </c>
      <c r="S172" s="77" t="s">
        <v>299</v>
      </c>
      <c r="T172" s="78">
        <v>0</v>
      </c>
      <c r="U172" s="78">
        <v>70</v>
      </c>
      <c r="V172" s="172">
        <v>64</v>
      </c>
      <c r="W172" s="118">
        <v>0.8</v>
      </c>
      <c r="X172" s="123">
        <v>5</v>
      </c>
      <c r="Y172" s="119">
        <v>0.05</v>
      </c>
      <c r="Z172" s="78">
        <v>64</v>
      </c>
      <c r="AA172" s="78">
        <v>64</v>
      </c>
      <c r="AB172" s="78" t="s">
        <v>375</v>
      </c>
    </row>
    <row r="173" spans="17:28">
      <c r="Q173" s="77" t="s">
        <v>301</v>
      </c>
      <c r="R173" s="76" t="s">
        <v>301</v>
      </c>
      <c r="S173" s="77" t="s">
        <v>300</v>
      </c>
      <c r="T173" s="78">
        <v>0</v>
      </c>
      <c r="U173" s="78">
        <v>71</v>
      </c>
      <c r="V173" s="172">
        <v>64</v>
      </c>
      <c r="W173" s="118">
        <v>0.8</v>
      </c>
      <c r="X173" s="123">
        <v>5</v>
      </c>
      <c r="Y173" s="119">
        <v>0.05</v>
      </c>
      <c r="Z173" s="78">
        <v>64</v>
      </c>
      <c r="AA173" s="78">
        <v>64</v>
      </c>
      <c r="AB173" s="78" t="s">
        <v>375</v>
      </c>
    </row>
    <row r="174" spans="17:28">
      <c r="Q174" s="108" t="s">
        <v>96</v>
      </c>
      <c r="R174" s="107" t="s">
        <v>96</v>
      </c>
      <c r="S174" s="108" t="s">
        <v>97</v>
      </c>
      <c r="T174" s="109">
        <v>0</v>
      </c>
      <c r="U174" s="109">
        <v>72</v>
      </c>
      <c r="V174" s="109">
        <v>5</v>
      </c>
      <c r="W174" s="121">
        <v>0.3</v>
      </c>
      <c r="X174" s="122">
        <v>5</v>
      </c>
      <c r="Y174" s="135">
        <v>0.1</v>
      </c>
      <c r="Z174" s="109">
        <v>0</v>
      </c>
      <c r="AA174" s="109">
        <v>0</v>
      </c>
      <c r="AB174" s="109" t="s">
        <v>375</v>
      </c>
    </row>
    <row r="175" spans="17:28">
      <c r="Q175" s="77" t="s">
        <v>303</v>
      </c>
      <c r="R175" s="76" t="s">
        <v>303</v>
      </c>
      <c r="S175" s="77" t="s">
        <v>302</v>
      </c>
      <c r="T175" s="78">
        <v>0</v>
      </c>
      <c r="U175" s="78">
        <v>73</v>
      </c>
      <c r="V175" s="78">
        <v>72</v>
      </c>
      <c r="W175" s="118">
        <v>0.8</v>
      </c>
      <c r="X175" s="123">
        <v>5</v>
      </c>
      <c r="Y175" s="119">
        <v>0.05</v>
      </c>
      <c r="Z175" s="78">
        <v>72</v>
      </c>
      <c r="AA175" s="78">
        <v>72</v>
      </c>
      <c r="AB175" s="78" t="s">
        <v>375</v>
      </c>
    </row>
    <row r="176" spans="17:28">
      <c r="Q176" s="77" t="s">
        <v>304</v>
      </c>
      <c r="R176" s="76" t="s">
        <v>304</v>
      </c>
      <c r="S176" s="77" t="s">
        <v>305</v>
      </c>
      <c r="T176" s="78">
        <v>0</v>
      </c>
      <c r="U176" s="78">
        <v>74</v>
      </c>
      <c r="V176" s="78">
        <v>72</v>
      </c>
      <c r="W176" s="118">
        <v>0.8</v>
      </c>
      <c r="X176" s="123">
        <v>5</v>
      </c>
      <c r="Y176" s="119">
        <v>0.05</v>
      </c>
      <c r="Z176" s="78">
        <v>72</v>
      </c>
      <c r="AA176" s="78">
        <v>72</v>
      </c>
      <c r="AB176" s="78" t="s">
        <v>375</v>
      </c>
    </row>
    <row r="177" spans="17:28">
      <c r="Q177" s="77" t="s">
        <v>307</v>
      </c>
      <c r="R177" s="76" t="s">
        <v>307</v>
      </c>
      <c r="S177" s="77" t="s">
        <v>306</v>
      </c>
      <c r="T177" s="78">
        <v>0</v>
      </c>
      <c r="U177" s="78">
        <v>75</v>
      </c>
      <c r="V177" s="78">
        <v>72</v>
      </c>
      <c r="W177" s="118">
        <v>0.8</v>
      </c>
      <c r="X177" s="123">
        <v>5</v>
      </c>
      <c r="Y177" s="119">
        <v>0.05</v>
      </c>
      <c r="Z177" s="78">
        <v>72</v>
      </c>
      <c r="AA177" s="78">
        <v>72</v>
      </c>
      <c r="AB177" s="78" t="s">
        <v>375</v>
      </c>
    </row>
    <row r="178" spans="17:28">
      <c r="Q178" s="77" t="s">
        <v>309</v>
      </c>
      <c r="R178" s="76" t="s">
        <v>309</v>
      </c>
      <c r="S178" s="77" t="s">
        <v>308</v>
      </c>
      <c r="T178" s="78">
        <v>0</v>
      </c>
      <c r="U178" s="78">
        <v>76</v>
      </c>
      <c r="V178" s="78">
        <v>72</v>
      </c>
      <c r="W178" s="118">
        <v>0.8</v>
      </c>
      <c r="X178" s="123">
        <v>5</v>
      </c>
      <c r="Y178" s="119">
        <v>0.05</v>
      </c>
      <c r="Z178" s="78">
        <v>72</v>
      </c>
      <c r="AA178" s="78">
        <v>72</v>
      </c>
      <c r="AB178" s="78" t="s">
        <v>375</v>
      </c>
    </row>
    <row r="179" spans="17:28">
      <c r="Q179" s="108" t="s">
        <v>167</v>
      </c>
      <c r="R179" s="107" t="s">
        <v>167</v>
      </c>
      <c r="S179" s="108" t="s">
        <v>165</v>
      </c>
      <c r="T179" s="109">
        <v>0</v>
      </c>
      <c r="U179" s="109">
        <v>77</v>
      </c>
      <c r="V179" s="109">
        <v>5</v>
      </c>
      <c r="W179" s="121">
        <v>0.3</v>
      </c>
      <c r="X179" s="122">
        <v>5</v>
      </c>
      <c r="Y179" s="121">
        <v>0.1</v>
      </c>
      <c r="Z179" s="109">
        <v>0</v>
      </c>
      <c r="AA179" s="109">
        <v>0</v>
      </c>
      <c r="AB179" s="109" t="s">
        <v>375</v>
      </c>
    </row>
    <row r="180" spans="17:28">
      <c r="Q180" s="108" t="s">
        <v>330</v>
      </c>
      <c r="R180" s="107" t="s">
        <v>330</v>
      </c>
      <c r="S180" s="108" t="s">
        <v>166</v>
      </c>
      <c r="T180" s="109">
        <v>0</v>
      </c>
      <c r="U180" s="109">
        <v>78</v>
      </c>
      <c r="V180" s="109">
        <v>5</v>
      </c>
      <c r="W180" s="121">
        <v>0.3</v>
      </c>
      <c r="X180" s="122">
        <v>5</v>
      </c>
      <c r="Y180" s="121">
        <v>0.1</v>
      </c>
      <c r="Z180" s="109">
        <v>0</v>
      </c>
      <c r="AA180" s="109">
        <v>0</v>
      </c>
      <c r="AB180" s="109" t="s">
        <v>375</v>
      </c>
    </row>
    <row r="181" spans="17:28">
      <c r="Q181" s="108" t="s">
        <v>98</v>
      </c>
      <c r="R181" s="107" t="s">
        <v>98</v>
      </c>
      <c r="S181" s="108" t="s">
        <v>99</v>
      </c>
      <c r="T181" s="109">
        <v>0</v>
      </c>
      <c r="U181" s="109">
        <v>79</v>
      </c>
      <c r="V181" s="109">
        <v>5</v>
      </c>
      <c r="W181" s="121">
        <v>0.3</v>
      </c>
      <c r="X181" s="122">
        <v>5</v>
      </c>
      <c r="Y181" s="121">
        <v>0.1</v>
      </c>
      <c r="Z181" s="109">
        <v>0</v>
      </c>
      <c r="AA181" s="109">
        <v>0</v>
      </c>
      <c r="AB181" s="109" t="s">
        <v>375</v>
      </c>
    </row>
    <row r="182" spans="17:28">
      <c r="Q182" s="77" t="s">
        <v>310</v>
      </c>
      <c r="R182" s="76" t="s">
        <v>310</v>
      </c>
      <c r="S182" s="77" t="s">
        <v>311</v>
      </c>
      <c r="T182" s="78">
        <v>0</v>
      </c>
      <c r="U182" s="78">
        <v>80</v>
      </c>
      <c r="V182" s="78">
        <v>79</v>
      </c>
      <c r="W182" s="118">
        <v>0.8</v>
      </c>
      <c r="X182" s="123">
        <v>5</v>
      </c>
      <c r="Y182" s="119">
        <v>0.05</v>
      </c>
      <c r="Z182" s="78">
        <v>79</v>
      </c>
      <c r="AA182" s="78">
        <v>79</v>
      </c>
      <c r="AB182" s="78" t="s">
        <v>375</v>
      </c>
    </row>
    <row r="183" spans="17:28">
      <c r="Q183" s="77" t="s">
        <v>313</v>
      </c>
      <c r="R183" s="76" t="s">
        <v>313</v>
      </c>
      <c r="S183" s="77" t="s">
        <v>312</v>
      </c>
      <c r="T183" s="78">
        <v>0</v>
      </c>
      <c r="U183" s="78">
        <v>81</v>
      </c>
      <c r="V183" s="78">
        <v>79</v>
      </c>
      <c r="W183" s="118">
        <v>0.8</v>
      </c>
      <c r="X183" s="123">
        <v>5</v>
      </c>
      <c r="Y183" s="119">
        <v>0.05</v>
      </c>
      <c r="Z183" s="78">
        <v>79</v>
      </c>
      <c r="AA183" s="78">
        <v>79</v>
      </c>
      <c r="AB183" s="78" t="s">
        <v>375</v>
      </c>
    </row>
    <row r="184" spans="17:28">
      <c r="Q184" s="108" t="s">
        <v>100</v>
      </c>
      <c r="R184" s="107" t="s">
        <v>100</v>
      </c>
      <c r="S184" s="108" t="s">
        <v>101</v>
      </c>
      <c r="T184" s="109">
        <v>0</v>
      </c>
      <c r="U184" s="109">
        <v>82</v>
      </c>
      <c r="V184" s="109">
        <v>5</v>
      </c>
      <c r="W184" s="121">
        <v>0.3</v>
      </c>
      <c r="X184" s="122">
        <v>5</v>
      </c>
      <c r="Y184" s="121">
        <v>0.1</v>
      </c>
      <c r="Z184" s="109">
        <v>0</v>
      </c>
      <c r="AA184" s="109">
        <v>0</v>
      </c>
      <c r="AB184" s="109" t="s">
        <v>375</v>
      </c>
    </row>
    <row r="185" spans="17:28">
      <c r="Q185" s="77" t="s">
        <v>315</v>
      </c>
      <c r="R185" s="76" t="s">
        <v>315</v>
      </c>
      <c r="S185" s="77" t="s">
        <v>314</v>
      </c>
      <c r="T185" s="78">
        <v>0</v>
      </c>
      <c r="U185" s="78">
        <v>83</v>
      </c>
      <c r="V185" s="78">
        <v>82</v>
      </c>
      <c r="W185" s="118">
        <v>0.8</v>
      </c>
      <c r="X185" s="123">
        <v>5</v>
      </c>
      <c r="Y185" s="119">
        <v>0.05</v>
      </c>
      <c r="Z185" s="78">
        <v>82</v>
      </c>
      <c r="AA185" s="78">
        <v>82</v>
      </c>
      <c r="AB185" s="78" t="s">
        <v>375</v>
      </c>
    </row>
    <row r="186" spans="17:28">
      <c r="Q186" s="77" t="s">
        <v>316</v>
      </c>
      <c r="R186" s="76" t="s">
        <v>316</v>
      </c>
      <c r="S186" s="77" t="s">
        <v>317</v>
      </c>
      <c r="T186" s="78">
        <v>0</v>
      </c>
      <c r="U186" s="78">
        <v>84</v>
      </c>
      <c r="V186" s="78">
        <v>82</v>
      </c>
      <c r="W186" s="118">
        <v>0.8</v>
      </c>
      <c r="X186" s="123">
        <v>5</v>
      </c>
      <c r="Y186" s="119">
        <v>0.05</v>
      </c>
      <c r="Z186" s="78">
        <v>82</v>
      </c>
      <c r="AA186" s="78">
        <v>82</v>
      </c>
      <c r="AB186" s="78" t="s">
        <v>375</v>
      </c>
    </row>
    <row r="187" spans="17:28">
      <c r="Q187" s="108" t="s">
        <v>102</v>
      </c>
      <c r="R187" s="107" t="s">
        <v>102</v>
      </c>
      <c r="S187" s="108" t="s">
        <v>103</v>
      </c>
      <c r="T187" s="109">
        <v>0</v>
      </c>
      <c r="U187" s="109">
        <v>85</v>
      </c>
      <c r="V187" s="109">
        <v>5</v>
      </c>
      <c r="W187" s="121">
        <v>0.3</v>
      </c>
      <c r="X187" s="122">
        <v>5</v>
      </c>
      <c r="Y187" s="121">
        <v>0.1</v>
      </c>
      <c r="Z187" s="109">
        <v>0</v>
      </c>
      <c r="AA187" s="109">
        <v>0</v>
      </c>
      <c r="AB187" s="109" t="s">
        <v>375</v>
      </c>
    </row>
    <row r="188" spans="17:28">
      <c r="Q188" s="77" t="s">
        <v>318</v>
      </c>
      <c r="R188" s="76" t="s">
        <v>318</v>
      </c>
      <c r="S188" s="77" t="s">
        <v>319</v>
      </c>
      <c r="T188" s="78">
        <v>0</v>
      </c>
      <c r="U188" s="78">
        <v>86</v>
      </c>
      <c r="V188" s="78">
        <v>85</v>
      </c>
      <c r="W188" s="118">
        <v>0.8</v>
      </c>
      <c r="X188" s="123">
        <v>5</v>
      </c>
      <c r="Y188" s="119">
        <v>0.05</v>
      </c>
      <c r="Z188" s="78">
        <v>85</v>
      </c>
      <c r="AA188" s="78">
        <v>85</v>
      </c>
      <c r="AB188" s="78" t="s">
        <v>375</v>
      </c>
    </row>
    <row r="189" spans="17:28">
      <c r="Q189" s="77" t="s">
        <v>321</v>
      </c>
      <c r="R189" s="76" t="s">
        <v>321</v>
      </c>
      <c r="S189" s="77" t="s">
        <v>320</v>
      </c>
      <c r="T189" s="78">
        <v>0</v>
      </c>
      <c r="U189" s="78">
        <v>87</v>
      </c>
      <c r="V189" s="78">
        <v>85</v>
      </c>
      <c r="W189" s="118">
        <v>0.8</v>
      </c>
      <c r="X189" s="123">
        <v>5</v>
      </c>
      <c r="Y189" s="119">
        <v>0.05</v>
      </c>
      <c r="Z189" s="78">
        <v>85</v>
      </c>
      <c r="AA189" s="78">
        <v>85</v>
      </c>
      <c r="AB189" s="78" t="s">
        <v>375</v>
      </c>
    </row>
    <row r="190" spans="17:28">
      <c r="Q190" s="77" t="s">
        <v>322</v>
      </c>
      <c r="R190" s="76" t="s">
        <v>322</v>
      </c>
      <c r="S190" s="77" t="s">
        <v>323</v>
      </c>
      <c r="T190" s="78">
        <v>0</v>
      </c>
      <c r="U190" s="78">
        <v>88</v>
      </c>
      <c r="V190" s="78">
        <v>85</v>
      </c>
      <c r="W190" s="118">
        <v>0.8</v>
      </c>
      <c r="X190" s="123">
        <v>5</v>
      </c>
      <c r="Y190" s="119">
        <v>0.05</v>
      </c>
      <c r="Z190" s="78">
        <v>85</v>
      </c>
      <c r="AA190" s="78">
        <v>85</v>
      </c>
      <c r="AB190" s="78" t="s">
        <v>375</v>
      </c>
    </row>
    <row r="191" spans="17:28">
      <c r="Q191" s="108" t="s">
        <v>325</v>
      </c>
      <c r="R191" s="107" t="s">
        <v>325</v>
      </c>
      <c r="S191" s="108" t="s">
        <v>324</v>
      </c>
      <c r="T191" s="109">
        <v>0</v>
      </c>
      <c r="U191" s="109">
        <v>89</v>
      </c>
      <c r="V191" s="109">
        <v>5</v>
      </c>
      <c r="W191" s="121">
        <v>0.3</v>
      </c>
      <c r="X191" s="122">
        <v>5</v>
      </c>
      <c r="Y191" s="121">
        <v>0.1</v>
      </c>
      <c r="Z191" s="109">
        <v>0</v>
      </c>
      <c r="AA191" s="109">
        <v>0</v>
      </c>
      <c r="AB191" s="109" t="s">
        <v>375</v>
      </c>
    </row>
    <row r="192" spans="17:28">
      <c r="Q192" s="108" t="s">
        <v>326</v>
      </c>
      <c r="R192" s="107" t="s">
        <v>326</v>
      </c>
      <c r="S192" s="108" t="s">
        <v>327</v>
      </c>
      <c r="T192" s="109">
        <v>0</v>
      </c>
      <c r="U192" s="109">
        <v>90</v>
      </c>
      <c r="V192" s="109">
        <v>5</v>
      </c>
      <c r="W192" s="121">
        <v>0.3</v>
      </c>
      <c r="X192" s="122">
        <v>5</v>
      </c>
      <c r="Y192" s="121">
        <v>0.1</v>
      </c>
      <c r="Z192" s="109">
        <v>0</v>
      </c>
      <c r="AA192" s="109">
        <v>0</v>
      </c>
      <c r="AB192" s="109" t="s">
        <v>375</v>
      </c>
    </row>
    <row r="193" spans="17:28">
      <c r="Q193" s="108" t="s">
        <v>396</v>
      </c>
      <c r="R193" s="107" t="s">
        <v>30</v>
      </c>
      <c r="S193" s="108" t="s">
        <v>392</v>
      </c>
      <c r="T193" s="109">
        <v>0</v>
      </c>
      <c r="U193" s="109">
        <v>91</v>
      </c>
      <c r="V193" s="109">
        <v>95</v>
      </c>
      <c r="W193" s="132">
        <v>0.3</v>
      </c>
      <c r="X193" s="133">
        <v>95</v>
      </c>
      <c r="Y193" s="132">
        <v>0.1</v>
      </c>
      <c r="Z193" s="109">
        <v>0</v>
      </c>
      <c r="AA193" s="109">
        <v>0</v>
      </c>
      <c r="AB193" s="109" t="s">
        <v>375</v>
      </c>
    </row>
    <row r="194" spans="17:28">
      <c r="Q194" s="77" t="s">
        <v>397</v>
      </c>
      <c r="R194" s="76" t="s">
        <v>31</v>
      </c>
      <c r="S194" s="77" t="s">
        <v>393</v>
      </c>
      <c r="T194" s="78">
        <v>0</v>
      </c>
      <c r="U194" s="78">
        <v>92</v>
      </c>
      <c r="V194" s="78">
        <v>91</v>
      </c>
      <c r="W194" s="117">
        <v>0.3</v>
      </c>
      <c r="X194" s="126">
        <v>91</v>
      </c>
      <c r="Y194" s="134">
        <v>0.5</v>
      </c>
      <c r="Z194" s="78">
        <v>0</v>
      </c>
      <c r="AA194" s="78">
        <v>0</v>
      </c>
      <c r="AB194" s="78" t="s">
        <v>375</v>
      </c>
    </row>
    <row r="195" spans="17:28">
      <c r="Q195" s="77" t="s">
        <v>398</v>
      </c>
      <c r="R195" s="76" t="s">
        <v>8</v>
      </c>
      <c r="S195" s="77" t="s">
        <v>394</v>
      </c>
      <c r="T195" s="78">
        <v>0</v>
      </c>
      <c r="U195" s="78">
        <v>93</v>
      </c>
      <c r="V195" s="78">
        <v>91</v>
      </c>
      <c r="W195" s="117">
        <v>0.3</v>
      </c>
      <c r="X195" s="126">
        <v>91</v>
      </c>
      <c r="Y195" s="134">
        <v>0.5</v>
      </c>
      <c r="Z195" s="78">
        <v>0</v>
      </c>
      <c r="AA195" s="78">
        <v>0</v>
      </c>
      <c r="AB195" s="78" t="s">
        <v>375</v>
      </c>
    </row>
    <row r="196" spans="17:28">
      <c r="Q196" s="77" t="s">
        <v>399</v>
      </c>
      <c r="R196" s="76" t="s">
        <v>9</v>
      </c>
      <c r="S196" s="77" t="s">
        <v>134</v>
      </c>
      <c r="T196" s="78">
        <v>0</v>
      </c>
      <c r="U196" s="78">
        <v>94</v>
      </c>
      <c r="V196" s="78">
        <v>91</v>
      </c>
      <c r="W196" s="117">
        <v>0.3</v>
      </c>
      <c r="X196" s="126">
        <v>91</v>
      </c>
      <c r="Y196" s="134">
        <v>0.5</v>
      </c>
      <c r="Z196" s="78">
        <v>0</v>
      </c>
      <c r="AA196" s="78">
        <v>0</v>
      </c>
      <c r="AB196" s="78" t="s">
        <v>375</v>
      </c>
    </row>
    <row r="197" spans="17:28">
      <c r="Q197" s="108" t="s">
        <v>153</v>
      </c>
      <c r="R197" s="107" t="s">
        <v>10</v>
      </c>
      <c r="S197" s="108" t="s">
        <v>395</v>
      </c>
      <c r="T197" s="109">
        <v>0</v>
      </c>
      <c r="U197" s="109">
        <v>95</v>
      </c>
      <c r="V197" s="109">
        <v>0</v>
      </c>
      <c r="W197" s="127">
        <v>0</v>
      </c>
      <c r="X197" s="128">
        <v>0</v>
      </c>
      <c r="Y197" s="129">
        <v>0</v>
      </c>
      <c r="Z197" s="109">
        <v>0</v>
      </c>
      <c r="AA197" s="109">
        <v>0</v>
      </c>
      <c r="AB197" s="109" t="s">
        <v>375</v>
      </c>
    </row>
    <row r="198" spans="17:28">
      <c r="Q198" s="108" t="s">
        <v>400</v>
      </c>
      <c r="R198" s="107" t="s">
        <v>11</v>
      </c>
      <c r="S198" s="108" t="s">
        <v>168</v>
      </c>
      <c r="T198" s="109">
        <v>1</v>
      </c>
      <c r="U198" s="109">
        <v>96</v>
      </c>
      <c r="V198" s="109">
        <v>0</v>
      </c>
      <c r="W198" s="127">
        <v>0</v>
      </c>
      <c r="X198" s="128">
        <v>0</v>
      </c>
      <c r="Y198" s="129">
        <v>0</v>
      </c>
      <c r="Z198" s="109">
        <v>0</v>
      </c>
      <c r="AA198" s="109">
        <v>0</v>
      </c>
      <c r="AB198" s="109" t="s">
        <v>375</v>
      </c>
    </row>
    <row r="199" spans="17:28">
      <c r="Q199" s="77" t="s">
        <v>401</v>
      </c>
      <c r="R199" s="76" t="s">
        <v>12</v>
      </c>
      <c r="S199" s="77" t="s">
        <v>170</v>
      </c>
      <c r="T199" s="343">
        <v>3</v>
      </c>
      <c r="U199" s="78">
        <v>97</v>
      </c>
      <c r="V199" s="78">
        <v>96</v>
      </c>
      <c r="W199" s="120">
        <v>0.5</v>
      </c>
      <c r="X199" s="126">
        <v>96</v>
      </c>
      <c r="Y199" s="134">
        <v>0.5</v>
      </c>
      <c r="Z199" s="78">
        <v>0</v>
      </c>
      <c r="AA199" s="78">
        <v>0</v>
      </c>
      <c r="AB199" s="78" t="s">
        <v>375</v>
      </c>
    </row>
    <row r="200" spans="17:28">
      <c r="Q200" s="77" t="s">
        <v>402</v>
      </c>
      <c r="R200" s="76" t="s">
        <v>436</v>
      </c>
      <c r="S200" s="77" t="s">
        <v>171</v>
      </c>
      <c r="T200" s="78">
        <v>1</v>
      </c>
      <c r="U200" s="78">
        <v>98</v>
      </c>
      <c r="V200" s="78">
        <v>96</v>
      </c>
      <c r="W200" s="120">
        <v>0.5</v>
      </c>
      <c r="X200" s="126">
        <v>96</v>
      </c>
      <c r="Y200" s="134">
        <v>0.5</v>
      </c>
      <c r="Z200" s="78">
        <v>0</v>
      </c>
      <c r="AA200" s="78">
        <v>0</v>
      </c>
      <c r="AB200" s="78" t="s">
        <v>375</v>
      </c>
    </row>
    <row r="201" spans="17:28">
      <c r="Q201" s="77" t="s">
        <v>403</v>
      </c>
      <c r="R201" s="76" t="s">
        <v>437</v>
      </c>
      <c r="S201" s="77" t="s">
        <v>172</v>
      </c>
      <c r="T201" s="343">
        <v>3</v>
      </c>
      <c r="U201" s="78">
        <v>99</v>
      </c>
      <c r="V201" s="78">
        <v>96</v>
      </c>
      <c r="W201" s="120">
        <v>0.5</v>
      </c>
      <c r="X201" s="126">
        <v>96</v>
      </c>
      <c r="Y201" s="134">
        <v>0.5</v>
      </c>
      <c r="Z201" s="78">
        <v>0</v>
      </c>
      <c r="AA201" s="78">
        <v>0</v>
      </c>
      <c r="AB201" s="78" t="s">
        <v>375</v>
      </c>
    </row>
    <row r="202" spans="17:28">
      <c r="Q202" s="77" t="s">
        <v>404</v>
      </c>
      <c r="R202" s="76" t="s">
        <v>438</v>
      </c>
      <c r="S202" s="77" t="s">
        <v>173</v>
      </c>
      <c r="T202" s="343">
        <v>3</v>
      </c>
      <c r="U202" s="78">
        <v>100</v>
      </c>
      <c r="V202" s="78">
        <v>96</v>
      </c>
      <c r="W202" s="120">
        <v>0.5</v>
      </c>
      <c r="X202" s="126">
        <v>96</v>
      </c>
      <c r="Y202" s="134">
        <v>0.5</v>
      </c>
      <c r="Z202" s="78">
        <v>0</v>
      </c>
      <c r="AA202" s="78">
        <v>0</v>
      </c>
      <c r="AB202" s="78" t="s">
        <v>375</v>
      </c>
    </row>
    <row r="203" spans="17:28">
      <c r="Q203" s="108" t="s">
        <v>405</v>
      </c>
      <c r="R203" s="107" t="s">
        <v>13</v>
      </c>
      <c r="S203" s="108" t="s">
        <v>169</v>
      </c>
      <c r="T203" s="109">
        <v>0</v>
      </c>
      <c r="U203" s="109">
        <v>101</v>
      </c>
      <c r="V203" s="109">
        <v>0</v>
      </c>
      <c r="W203" s="127">
        <v>0</v>
      </c>
      <c r="X203" s="128">
        <v>0</v>
      </c>
      <c r="Y203" s="129">
        <v>0</v>
      </c>
      <c r="Z203" s="109">
        <v>0</v>
      </c>
      <c r="AA203" s="109">
        <v>0</v>
      </c>
      <c r="AB203" s="109" t="s">
        <v>375</v>
      </c>
    </row>
    <row r="204" spans="17:28">
      <c r="Q204" s="77" t="s">
        <v>406</v>
      </c>
      <c r="R204" s="76" t="s">
        <v>439</v>
      </c>
      <c r="S204" s="77" t="s">
        <v>171</v>
      </c>
      <c r="T204" s="78">
        <v>0</v>
      </c>
      <c r="U204" s="78">
        <v>102</v>
      </c>
      <c r="V204" s="78">
        <v>101</v>
      </c>
      <c r="W204" s="120">
        <v>0.5</v>
      </c>
      <c r="X204" s="126">
        <v>101</v>
      </c>
      <c r="Y204" s="134">
        <v>0.5</v>
      </c>
      <c r="Z204" s="78">
        <v>0</v>
      </c>
      <c r="AA204" s="78">
        <v>0</v>
      </c>
      <c r="AB204" s="78" t="s">
        <v>375</v>
      </c>
    </row>
    <row r="205" spans="17:28">
      <c r="Q205" s="77" t="s">
        <v>407</v>
      </c>
      <c r="R205" s="76" t="s">
        <v>440</v>
      </c>
      <c r="S205" s="77" t="s">
        <v>172</v>
      </c>
      <c r="T205" s="343">
        <v>3</v>
      </c>
      <c r="U205" s="78">
        <v>103</v>
      </c>
      <c r="V205" s="78">
        <v>101</v>
      </c>
      <c r="W205" s="120">
        <v>0.5</v>
      </c>
      <c r="X205" s="126">
        <v>101</v>
      </c>
      <c r="Y205" s="134">
        <v>0.5</v>
      </c>
      <c r="Z205" s="78">
        <v>0</v>
      </c>
      <c r="AA205" s="78">
        <v>0</v>
      </c>
      <c r="AB205" s="78" t="s">
        <v>375</v>
      </c>
    </row>
    <row r="206" spans="17:28">
      <c r="Q206" s="77" t="s">
        <v>411</v>
      </c>
      <c r="R206" s="77" t="s">
        <v>441</v>
      </c>
      <c r="S206" s="77" t="s">
        <v>173</v>
      </c>
      <c r="T206" s="343">
        <v>3</v>
      </c>
      <c r="U206" s="78">
        <v>104</v>
      </c>
      <c r="V206" s="78">
        <v>101</v>
      </c>
      <c r="W206" s="120">
        <v>0.5</v>
      </c>
      <c r="X206" s="126">
        <v>101</v>
      </c>
      <c r="Y206" s="134">
        <v>0.5</v>
      </c>
      <c r="Z206" s="78">
        <v>0</v>
      </c>
      <c r="AA206" s="78">
        <v>0</v>
      </c>
      <c r="AB206" s="78" t="s">
        <v>375</v>
      </c>
    </row>
    <row r="207" spans="17:28">
      <c r="Q207" s="77" t="s">
        <v>410</v>
      </c>
      <c r="R207" s="77" t="s">
        <v>14</v>
      </c>
      <c r="S207" s="77" t="s">
        <v>143</v>
      </c>
      <c r="T207" s="78">
        <v>1</v>
      </c>
      <c r="U207" s="78">
        <v>105</v>
      </c>
      <c r="V207" s="78">
        <v>0</v>
      </c>
      <c r="W207" s="130">
        <v>0</v>
      </c>
      <c r="X207" s="131">
        <v>0</v>
      </c>
      <c r="Y207" s="130">
        <v>0</v>
      </c>
      <c r="Z207" s="78">
        <v>0</v>
      </c>
      <c r="AA207" s="78">
        <v>0</v>
      </c>
      <c r="AB207" s="78" t="s">
        <v>375</v>
      </c>
    </row>
    <row r="208" spans="17:28">
      <c r="Q208" s="108" t="s">
        <v>409</v>
      </c>
      <c r="R208" s="108" t="s">
        <v>15</v>
      </c>
      <c r="S208" s="108" t="s">
        <v>0</v>
      </c>
      <c r="T208" s="109">
        <v>0</v>
      </c>
      <c r="U208" s="109">
        <v>106</v>
      </c>
      <c r="V208" s="109">
        <v>0</v>
      </c>
      <c r="W208" s="129">
        <v>0</v>
      </c>
      <c r="X208" s="128">
        <v>0</v>
      </c>
      <c r="Y208" s="129">
        <v>0</v>
      </c>
      <c r="Z208" s="109">
        <v>0</v>
      </c>
      <c r="AA208" s="109">
        <v>0</v>
      </c>
      <c r="AB208" s="109" t="s">
        <v>375</v>
      </c>
    </row>
    <row r="209" spans="17:28">
      <c r="Q209" s="110" t="s">
        <v>408</v>
      </c>
      <c r="R209" s="110" t="s">
        <v>333</v>
      </c>
      <c r="S209" s="110" t="s">
        <v>335</v>
      </c>
      <c r="T209" s="106">
        <v>2</v>
      </c>
      <c r="U209" s="106">
        <v>112</v>
      </c>
      <c r="V209" s="106">
        <v>0</v>
      </c>
      <c r="W209" s="130">
        <v>0</v>
      </c>
      <c r="X209" s="131">
        <v>0</v>
      </c>
      <c r="Y209" s="130">
        <v>0</v>
      </c>
      <c r="Z209" s="106">
        <v>0</v>
      </c>
      <c r="AA209" s="106">
        <v>0</v>
      </c>
      <c r="AB209" s="106" t="s">
        <v>375</v>
      </c>
    </row>
  </sheetData>
  <sortState ref="B29:C65">
    <sortCondition ref="B22:B58"/>
  </sortState>
  <mergeCells count="54">
    <mergeCell ref="K80:N80"/>
    <mergeCell ref="K79:N79"/>
    <mergeCell ref="K75:N75"/>
    <mergeCell ref="K76:N76"/>
    <mergeCell ref="K77:N77"/>
    <mergeCell ref="K78:N78"/>
    <mergeCell ref="K70:N70"/>
    <mergeCell ref="K71:N71"/>
    <mergeCell ref="K72:N72"/>
    <mergeCell ref="K73:N73"/>
    <mergeCell ref="K74:N74"/>
    <mergeCell ref="K49:N49"/>
    <mergeCell ref="K50:N50"/>
    <mergeCell ref="K51:N51"/>
    <mergeCell ref="K54:N54"/>
    <mergeCell ref="K55:N55"/>
    <mergeCell ref="K56:N56"/>
    <mergeCell ref="K57:N57"/>
    <mergeCell ref="K58:N58"/>
    <mergeCell ref="K64:N64"/>
    <mergeCell ref="K65:N65"/>
    <mergeCell ref="K59:N59"/>
    <mergeCell ref="K60:N60"/>
    <mergeCell ref="K61:N61"/>
    <mergeCell ref="K62:N62"/>
    <mergeCell ref="K63:N63"/>
    <mergeCell ref="AC2:AE2"/>
    <mergeCell ref="W2:Y2"/>
    <mergeCell ref="Z2:AA2"/>
    <mergeCell ref="Q2:V2"/>
    <mergeCell ref="E2:P2"/>
    <mergeCell ref="B3:C3"/>
    <mergeCell ref="E30:H30"/>
    <mergeCell ref="E31:G31"/>
    <mergeCell ref="E32:G32"/>
    <mergeCell ref="E33:G33"/>
    <mergeCell ref="E25:K25"/>
    <mergeCell ref="J30:M30"/>
    <mergeCell ref="AG2:AL2"/>
    <mergeCell ref="K69:N69"/>
    <mergeCell ref="K66:N66"/>
    <mergeCell ref="K67:N67"/>
    <mergeCell ref="K68:N68"/>
    <mergeCell ref="G43:N43"/>
    <mergeCell ref="E36:G36"/>
    <mergeCell ref="K52:N52"/>
    <mergeCell ref="K53:N53"/>
    <mergeCell ref="K44:N44"/>
    <mergeCell ref="K45:N45"/>
    <mergeCell ref="K46:N46"/>
    <mergeCell ref="K47:N47"/>
    <mergeCell ref="K48:N48"/>
    <mergeCell ref="E34:G34"/>
    <mergeCell ref="E35:G35"/>
  </mergeCells>
  <dataValidations count="3">
    <dataValidation type="list" allowBlank="1" showInputMessage="1" showErrorMessage="1" sqref="C21">
      <formula1>"Classical Flags,SDMX Flags"</formula1>
    </dataValidation>
    <dataValidation type="list" allowBlank="1" showInputMessage="1" showErrorMessage="1" sqref="C20 AJ4:AL10">
      <formula1>"Yes,No"</formula1>
    </dataValidation>
    <dataValidation type="list" allowBlank="1" showInputMessage="1" showErrorMessage="1" sqref="O4:O22">
      <formula1>$E$39:$E$46</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
    <tabColor indexed="42"/>
  </sheetPr>
  <dimension ref="A1:CT144"/>
  <sheetViews>
    <sheetView showGridLines="0" showOutlineSymbols="0" zoomScale="80" zoomScaleNormal="80" zoomScaleSheetLayoutView="100" workbookViewId="0">
      <pane xSplit="5" ySplit="4" topLeftCell="AC80" activePane="bottomRight" state="frozen"/>
      <selection activeCell="AN63" sqref="AN63"/>
      <selection pane="topRight" activeCell="AN63" sqref="AN63"/>
      <selection pane="bottomLeft" activeCell="AN63" sqref="AN63"/>
      <selection pane="bottomRight" activeCell="AQ92" sqref="AQ92"/>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8" max="90" width="4.6640625" customWidth="1"/>
    <col min="91" max="91" width="6.6640625" customWidth="1"/>
    <col min="92" max="92" width="13.44140625" customWidth="1"/>
    <col min="93" max="98" width="4.6640625" customWidth="1"/>
  </cols>
  <sheetData>
    <row r="1" spans="1:98" ht="30" customHeight="1" thickBot="1">
      <c r="A1" t="s">
        <v>347</v>
      </c>
      <c r="B1" s="572" t="s">
        <v>193</v>
      </c>
      <c r="C1" s="573"/>
      <c r="D1" s="414" t="str">
        <f>intro!F7</f>
        <v>SK</v>
      </c>
      <c r="E1" s="23"/>
      <c r="F1" s="550"/>
      <c r="G1" s="623"/>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192</v>
      </c>
      <c r="E2" s="9" t="s">
        <v>423</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I2" s="63"/>
      <c r="CJ2" s="622"/>
      <c r="CK2" s="622"/>
      <c r="CL2" s="622"/>
      <c r="CM2" s="622"/>
      <c r="CN2" s="622"/>
      <c r="CO2" s="622"/>
      <c r="CP2" s="622"/>
      <c r="CQ2" s="622"/>
      <c r="CR2" s="622"/>
      <c r="CS2" s="622"/>
      <c r="CT2" s="622"/>
    </row>
    <row r="3" spans="1:98" ht="30" customHeight="1" thickBot="1">
      <c r="A3" s="30" t="s">
        <v>558</v>
      </c>
      <c r="B3" s="568" t="s">
        <v>194</v>
      </c>
      <c r="C3" s="569" t="s">
        <v>195</v>
      </c>
      <c r="D3" s="570" t="s">
        <v>345</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38728.658781974998</v>
      </c>
      <c r="G5" s="426"/>
      <c r="H5" s="368">
        <v>38673.319883542303</v>
      </c>
      <c r="I5" s="426"/>
      <c r="J5" s="368">
        <v>38304.47792994781</v>
      </c>
      <c r="K5" s="426"/>
      <c r="L5" s="368">
        <v>37990.257618943724</v>
      </c>
      <c r="M5" s="426"/>
      <c r="N5" s="368">
        <v>37259.16881734215</v>
      </c>
      <c r="O5" s="426"/>
      <c r="P5" s="368">
        <v>35827.963577491391</v>
      </c>
      <c r="Q5" s="426"/>
      <c r="R5" s="368">
        <v>37422.131426191365</v>
      </c>
      <c r="S5" s="426"/>
      <c r="T5" s="368">
        <v>36460.925347192133</v>
      </c>
      <c r="U5" s="426"/>
      <c r="V5" s="368">
        <v>37058.814845438836</v>
      </c>
      <c r="W5" s="426"/>
      <c r="X5" s="368">
        <v>37775.674290818984</v>
      </c>
      <c r="Y5" s="426"/>
      <c r="Z5" s="368">
        <v>37270.576170458575</v>
      </c>
      <c r="AA5" s="426"/>
      <c r="AB5" s="368">
        <v>37309.546760235127</v>
      </c>
      <c r="AC5" s="426"/>
      <c r="AD5" s="368">
        <v>35867.124144875772</v>
      </c>
      <c r="AE5" s="426"/>
      <c r="AF5" s="368">
        <v>36134.322721176133</v>
      </c>
      <c r="AG5" s="426"/>
      <c r="AH5" s="368">
        <v>32340.848118174468</v>
      </c>
      <c r="AI5" s="426"/>
      <c r="AJ5" s="368">
        <v>32393.039978744819</v>
      </c>
      <c r="AK5" s="426"/>
      <c r="AL5" s="368">
        <v>32874.499971549165</v>
      </c>
      <c r="AM5" s="426"/>
      <c r="AN5" s="368">
        <v>30412.296392566357</v>
      </c>
      <c r="AO5" s="426"/>
      <c r="AP5" s="368">
        <v>29942.054628536654</v>
      </c>
      <c r="AQ5" s="426"/>
      <c r="AR5" s="368">
        <v>28523.544578117111</v>
      </c>
      <c r="AS5" s="426"/>
      <c r="AT5" s="368">
        <v>29067.93237119996</v>
      </c>
      <c r="AU5" s="426"/>
      <c r="AV5" s="368">
        <v>29340.495121972177</v>
      </c>
      <c r="AW5" s="426"/>
      <c r="AX5" s="368">
        <v>30168.716655787386</v>
      </c>
      <c r="AY5" s="426"/>
      <c r="AZ5" s="368">
        <v>30294.992278247428</v>
      </c>
      <c r="BA5" s="426"/>
      <c r="BB5" s="368">
        <v>27681.091317541879</v>
      </c>
      <c r="BC5" s="426"/>
      <c r="BD5" s="368">
        <v>25017.064000103244</v>
      </c>
      <c r="BE5" s="426"/>
      <c r="BF5" s="368">
        <v>28267.518432903042</v>
      </c>
      <c r="BG5" s="426"/>
      <c r="BH5" s="368" t="s">
        <v>700</v>
      </c>
      <c r="BI5" s="388"/>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564" t="str">
        <f>Parameters!S5</f>
        <v>Agriculture, forestry and fishing</v>
      </c>
      <c r="E6" s="565"/>
      <c r="F6" s="369">
        <v>299.12957518570755</v>
      </c>
      <c r="G6" s="427"/>
      <c r="H6" s="370">
        <v>294.53471752262317</v>
      </c>
      <c r="I6" s="427"/>
      <c r="J6" s="370">
        <v>304.00708004044168</v>
      </c>
      <c r="K6" s="427"/>
      <c r="L6" s="370">
        <v>310.41680178506272</v>
      </c>
      <c r="M6" s="427"/>
      <c r="N6" s="370">
        <v>308.47811524861407</v>
      </c>
      <c r="O6" s="427"/>
      <c r="P6" s="370">
        <v>275.9533350573879</v>
      </c>
      <c r="Q6" s="427"/>
      <c r="R6" s="370">
        <v>321.89325770100788</v>
      </c>
      <c r="S6" s="427"/>
      <c r="T6" s="370">
        <v>302.47527632020802</v>
      </c>
      <c r="U6" s="427"/>
      <c r="V6" s="370">
        <v>295.14272023061704</v>
      </c>
      <c r="W6" s="427"/>
      <c r="X6" s="370">
        <v>291.50206485754234</v>
      </c>
      <c r="Y6" s="427"/>
      <c r="Z6" s="370">
        <v>319.65338600654081</v>
      </c>
      <c r="AA6" s="427"/>
      <c r="AB6" s="370">
        <v>297.7619651565027</v>
      </c>
      <c r="AC6" s="427"/>
      <c r="AD6" s="370">
        <v>296.10139321778092</v>
      </c>
      <c r="AE6" s="427"/>
      <c r="AF6" s="370">
        <v>306.64266557110142</v>
      </c>
      <c r="AG6" s="427"/>
      <c r="AH6" s="370">
        <v>290.95268515450493</v>
      </c>
      <c r="AI6" s="427"/>
      <c r="AJ6" s="370">
        <v>265.62805667586923</v>
      </c>
      <c r="AK6" s="427"/>
      <c r="AL6" s="370">
        <v>228.05934151163524</v>
      </c>
      <c r="AM6" s="427"/>
      <c r="AN6" s="370">
        <v>251.24437845478016</v>
      </c>
      <c r="AO6" s="427"/>
      <c r="AP6" s="370">
        <v>263.7706306001175</v>
      </c>
      <c r="AQ6" s="427"/>
      <c r="AR6" s="370">
        <v>262.09815054802198</v>
      </c>
      <c r="AS6" s="427"/>
      <c r="AT6" s="370">
        <v>240.93728738040846</v>
      </c>
      <c r="AU6" s="427"/>
      <c r="AV6" s="370">
        <v>268.48921937841578</v>
      </c>
      <c r="AW6" s="427"/>
      <c r="AX6" s="370">
        <v>257.1500389212901</v>
      </c>
      <c r="AY6" s="427"/>
      <c r="AZ6" s="370">
        <v>228.79535421131254</v>
      </c>
      <c r="BA6" s="427"/>
      <c r="BB6" s="370">
        <v>241.35297298109128</v>
      </c>
      <c r="BC6" s="427"/>
      <c r="BD6" s="370">
        <v>274.33120440184149</v>
      </c>
      <c r="BE6" s="427"/>
      <c r="BF6" s="370">
        <v>279.53524758711831</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257.30329416912502</v>
      </c>
      <c r="G7" s="427"/>
      <c r="H7" s="372">
        <v>258.42793142894965</v>
      </c>
      <c r="I7" s="427"/>
      <c r="J7" s="372">
        <v>267.16156398784057</v>
      </c>
      <c r="K7" s="427"/>
      <c r="L7" s="372">
        <v>274.40872377673259</v>
      </c>
      <c r="M7" s="427"/>
      <c r="N7" s="372">
        <v>270.06463656604711</v>
      </c>
      <c r="O7" s="427"/>
      <c r="P7" s="372">
        <v>242.8991455592548</v>
      </c>
      <c r="Q7" s="427"/>
      <c r="R7" s="372">
        <v>288.30326924233907</v>
      </c>
      <c r="S7" s="427"/>
      <c r="T7" s="372">
        <v>266.8884666568307</v>
      </c>
      <c r="U7" s="427"/>
      <c r="V7" s="372">
        <v>259.95846618347446</v>
      </c>
      <c r="W7" s="427"/>
      <c r="X7" s="372">
        <v>252.36821370505797</v>
      </c>
      <c r="Y7" s="427"/>
      <c r="Z7" s="372">
        <v>273.65029939374034</v>
      </c>
      <c r="AA7" s="427"/>
      <c r="AB7" s="372">
        <v>254.6672088625804</v>
      </c>
      <c r="AC7" s="427"/>
      <c r="AD7" s="372">
        <v>251.78937257639069</v>
      </c>
      <c r="AE7" s="427"/>
      <c r="AF7" s="372">
        <v>262.58782230485366</v>
      </c>
      <c r="AG7" s="427"/>
      <c r="AH7" s="372">
        <v>249.64396091117888</v>
      </c>
      <c r="AI7" s="427"/>
      <c r="AJ7" s="372">
        <v>229.73029931077372</v>
      </c>
      <c r="AK7" s="427"/>
      <c r="AL7" s="372">
        <v>202.62208121990585</v>
      </c>
      <c r="AM7" s="427"/>
      <c r="AN7" s="372">
        <v>221.3222844662819</v>
      </c>
      <c r="AO7" s="427"/>
      <c r="AP7" s="372">
        <v>233.91590176294042</v>
      </c>
      <c r="AQ7" s="427"/>
      <c r="AR7" s="372">
        <v>232.54782944473615</v>
      </c>
      <c r="AS7" s="427"/>
      <c r="AT7" s="372">
        <v>204.45399082136342</v>
      </c>
      <c r="AU7" s="427"/>
      <c r="AV7" s="372">
        <v>233.80504503616291</v>
      </c>
      <c r="AW7" s="427"/>
      <c r="AX7" s="372">
        <v>224.74150971484224</v>
      </c>
      <c r="AY7" s="427"/>
      <c r="AZ7" s="372">
        <v>194.13100610439218</v>
      </c>
      <c r="BA7" s="427"/>
      <c r="BB7" s="372">
        <v>206.29245582584139</v>
      </c>
      <c r="BC7" s="427"/>
      <c r="BD7" s="372">
        <v>238.77842787213751</v>
      </c>
      <c r="BE7" s="427"/>
      <c r="BF7" s="372">
        <v>243.85616567335765</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41.624124172708825</v>
      </c>
      <c r="G8" s="427"/>
      <c r="H8" s="372">
        <v>35.850887357028462</v>
      </c>
      <c r="I8" s="427"/>
      <c r="J8" s="372">
        <v>36.678500394172495</v>
      </c>
      <c r="K8" s="427"/>
      <c r="L8" s="372">
        <v>35.850493827804684</v>
      </c>
      <c r="M8" s="427"/>
      <c r="N8" s="372">
        <v>38.216316079925981</v>
      </c>
      <c r="O8" s="427"/>
      <c r="P8" s="372">
        <v>32.945113108404172</v>
      </c>
      <c r="Q8" s="427"/>
      <c r="R8" s="372">
        <v>33.403983170133294</v>
      </c>
      <c r="S8" s="427"/>
      <c r="T8" s="372">
        <v>35.409732516659922</v>
      </c>
      <c r="U8" s="427"/>
      <c r="V8" s="372">
        <v>35.055588896557794</v>
      </c>
      <c r="W8" s="427"/>
      <c r="X8" s="372">
        <v>38.99191770035592</v>
      </c>
      <c r="Y8" s="427"/>
      <c r="Z8" s="372">
        <v>45.852735806937716</v>
      </c>
      <c r="AA8" s="427"/>
      <c r="AB8" s="372">
        <v>42.85029466147477</v>
      </c>
      <c r="AC8" s="427"/>
      <c r="AD8" s="372">
        <v>43.93189720708331</v>
      </c>
      <c r="AE8" s="427"/>
      <c r="AF8" s="372">
        <v>43.683462015522885</v>
      </c>
      <c r="AG8" s="427"/>
      <c r="AH8" s="372">
        <v>41.168759609842603</v>
      </c>
      <c r="AI8" s="427"/>
      <c r="AJ8" s="372">
        <v>35.795324620606756</v>
      </c>
      <c r="AK8" s="427"/>
      <c r="AL8" s="372">
        <v>25.328861418911345</v>
      </c>
      <c r="AM8" s="427"/>
      <c r="AN8" s="372">
        <v>29.793643267566445</v>
      </c>
      <c r="AO8" s="427"/>
      <c r="AP8" s="372">
        <v>29.238446777091237</v>
      </c>
      <c r="AQ8" s="427"/>
      <c r="AR8" s="372">
        <v>27.951162609355766</v>
      </c>
      <c r="AS8" s="427"/>
      <c r="AT8" s="372">
        <v>35.128691734680373</v>
      </c>
      <c r="AU8" s="427"/>
      <c r="AV8" s="372">
        <v>33.079838521258466</v>
      </c>
      <c r="AW8" s="427"/>
      <c r="AX8" s="372">
        <v>31.865073733867135</v>
      </c>
      <c r="AY8" s="427"/>
      <c r="AZ8" s="372">
        <v>33.496882734273754</v>
      </c>
      <c r="BA8" s="427"/>
      <c r="BB8" s="372">
        <v>34.312787234477064</v>
      </c>
      <c r="BC8" s="427"/>
      <c r="BD8" s="372">
        <v>35.300719122480935</v>
      </c>
      <c r="BE8" s="427"/>
      <c r="BF8" s="372">
        <v>34.956664346879805</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0.20215684387371199</v>
      </c>
      <c r="G9" s="427"/>
      <c r="H9" s="372">
        <v>0.25589873664504698</v>
      </c>
      <c r="I9" s="427"/>
      <c r="J9" s="372">
        <v>0.16701565842861898</v>
      </c>
      <c r="K9" s="427"/>
      <c r="L9" s="372">
        <v>0.15758418052543807</v>
      </c>
      <c r="M9" s="427"/>
      <c r="N9" s="372">
        <v>0.19716260264098232</v>
      </c>
      <c r="O9" s="427"/>
      <c r="P9" s="372">
        <v>0.10907638972891283</v>
      </c>
      <c r="Q9" s="427"/>
      <c r="R9" s="372">
        <v>0.18600528853550433</v>
      </c>
      <c r="S9" s="427"/>
      <c r="T9" s="372">
        <v>0.17707714671738331</v>
      </c>
      <c r="U9" s="427"/>
      <c r="V9" s="372">
        <v>0.12866515058479766</v>
      </c>
      <c r="W9" s="427"/>
      <c r="X9" s="372">
        <v>0.14193345212844372</v>
      </c>
      <c r="Y9" s="427"/>
      <c r="Z9" s="372">
        <v>0.15035080586280214</v>
      </c>
      <c r="AA9" s="427"/>
      <c r="AB9" s="372">
        <v>0.24446163244754884</v>
      </c>
      <c r="AC9" s="427"/>
      <c r="AD9" s="372">
        <v>0.38012343430695023</v>
      </c>
      <c r="AE9" s="427"/>
      <c r="AF9" s="372">
        <v>0.37138125072488393</v>
      </c>
      <c r="AG9" s="427"/>
      <c r="AH9" s="372">
        <v>0.13996463348343155</v>
      </c>
      <c r="AI9" s="427"/>
      <c r="AJ9" s="372">
        <v>0.10243274448876159</v>
      </c>
      <c r="AK9" s="427"/>
      <c r="AL9" s="372">
        <v>0.10839887281805324</v>
      </c>
      <c r="AM9" s="427"/>
      <c r="AN9" s="372">
        <v>0.12845072093183491</v>
      </c>
      <c r="AO9" s="427"/>
      <c r="AP9" s="372">
        <v>0.61628206008584208</v>
      </c>
      <c r="AQ9" s="427"/>
      <c r="AR9" s="372">
        <v>1.5991584939300674</v>
      </c>
      <c r="AS9" s="427"/>
      <c r="AT9" s="372">
        <v>1.3546048243646978</v>
      </c>
      <c r="AU9" s="427"/>
      <c r="AV9" s="372">
        <v>1.6043358209944396</v>
      </c>
      <c r="AW9" s="427"/>
      <c r="AX9" s="372">
        <v>0.54345547258071436</v>
      </c>
      <c r="AY9" s="427"/>
      <c r="AZ9" s="372">
        <v>1.1674653726466173</v>
      </c>
      <c r="BA9" s="427"/>
      <c r="BB9" s="372">
        <v>0.7477299207728253</v>
      </c>
      <c r="BC9" s="427"/>
      <c r="BD9" s="372">
        <v>0.25205740722299713</v>
      </c>
      <c r="BE9" s="427"/>
      <c r="BF9" s="372">
        <v>0.72241756688081338</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91.140081553634147</v>
      </c>
      <c r="G10" s="427"/>
      <c r="H10" s="370">
        <v>89.893633671310965</v>
      </c>
      <c r="I10" s="427"/>
      <c r="J10" s="370">
        <v>88.665197925400321</v>
      </c>
      <c r="K10" s="427"/>
      <c r="L10" s="370">
        <v>88.960574856605689</v>
      </c>
      <c r="M10" s="427"/>
      <c r="N10" s="370">
        <v>90.787128408248478</v>
      </c>
      <c r="O10" s="427"/>
      <c r="P10" s="370">
        <v>87.636888042210728</v>
      </c>
      <c r="Q10" s="427"/>
      <c r="R10" s="370">
        <v>96.065836558401145</v>
      </c>
      <c r="S10" s="427"/>
      <c r="T10" s="370">
        <v>88.638128223419599</v>
      </c>
      <c r="U10" s="427"/>
      <c r="V10" s="370">
        <v>93.00292773127012</v>
      </c>
      <c r="W10" s="427"/>
      <c r="X10" s="370">
        <v>89.596047254719394</v>
      </c>
      <c r="Y10" s="427"/>
      <c r="Z10" s="370">
        <v>88.145188427319852</v>
      </c>
      <c r="AA10" s="427"/>
      <c r="AB10" s="370">
        <v>83.244458220726884</v>
      </c>
      <c r="AC10" s="427"/>
      <c r="AD10" s="370">
        <v>81.375386956715857</v>
      </c>
      <c r="AE10" s="427"/>
      <c r="AF10" s="370">
        <v>81.780832121285925</v>
      </c>
      <c r="AG10" s="427"/>
      <c r="AH10" s="370">
        <v>76.135106363880709</v>
      </c>
      <c r="AI10" s="427"/>
      <c r="AJ10" s="370">
        <v>70.637911278540926</v>
      </c>
      <c r="AK10" s="427"/>
      <c r="AL10" s="370">
        <v>72.071340948469114</v>
      </c>
      <c r="AM10" s="427"/>
      <c r="AN10" s="370">
        <v>68.294829187518644</v>
      </c>
      <c r="AO10" s="427"/>
      <c r="AP10" s="370">
        <v>63.073066683498666</v>
      </c>
      <c r="AQ10" s="427"/>
      <c r="AR10" s="370">
        <v>54.169348880234452</v>
      </c>
      <c r="AS10" s="427"/>
      <c r="AT10" s="370">
        <v>59.040731463079709</v>
      </c>
      <c r="AU10" s="427"/>
      <c r="AV10" s="370">
        <v>52.139944152471536</v>
      </c>
      <c r="AW10" s="427"/>
      <c r="AX10" s="370">
        <v>52.030923765665079</v>
      </c>
      <c r="AY10" s="427"/>
      <c r="AZ10" s="370">
        <v>51.088890180731468</v>
      </c>
      <c r="BA10" s="427"/>
      <c r="BB10" s="370">
        <v>46.636457782235617</v>
      </c>
      <c r="BC10" s="427"/>
      <c r="BD10" s="370">
        <v>64.644585070920172</v>
      </c>
      <c r="BE10" s="427"/>
      <c r="BF10" s="370">
        <v>68.614498051959757</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22925.672378381732</v>
      </c>
      <c r="G11" s="427"/>
      <c r="H11" s="370">
        <v>22252.285304330373</v>
      </c>
      <c r="I11" s="427"/>
      <c r="J11" s="370">
        <v>21893.482756833713</v>
      </c>
      <c r="K11" s="427"/>
      <c r="L11" s="370">
        <v>21036.916217418086</v>
      </c>
      <c r="M11" s="427"/>
      <c r="N11" s="370">
        <v>20417.941813896661</v>
      </c>
      <c r="O11" s="427"/>
      <c r="P11" s="370">
        <v>19533.316969585041</v>
      </c>
      <c r="Q11" s="427"/>
      <c r="R11" s="370">
        <v>19510.809938184077</v>
      </c>
      <c r="S11" s="427"/>
      <c r="T11" s="370">
        <v>19285.209262876335</v>
      </c>
      <c r="U11" s="427"/>
      <c r="V11" s="370">
        <v>20003.753088108333</v>
      </c>
      <c r="W11" s="427"/>
      <c r="X11" s="370">
        <v>20001.473291353086</v>
      </c>
      <c r="Y11" s="427"/>
      <c r="Z11" s="370">
        <v>19187.256268607831</v>
      </c>
      <c r="AA11" s="427"/>
      <c r="AB11" s="370">
        <v>19971.371107943258</v>
      </c>
      <c r="AC11" s="427"/>
      <c r="AD11" s="370">
        <v>18501.969657575839</v>
      </c>
      <c r="AE11" s="427"/>
      <c r="AF11" s="370">
        <v>18069.110613989767</v>
      </c>
      <c r="AG11" s="427"/>
      <c r="AH11" s="370">
        <v>16438.549450202241</v>
      </c>
      <c r="AI11" s="427"/>
      <c r="AJ11" s="370">
        <v>16917.186921145829</v>
      </c>
      <c r="AK11" s="427"/>
      <c r="AL11" s="370">
        <v>17746.169401191302</v>
      </c>
      <c r="AM11" s="427"/>
      <c r="AN11" s="370">
        <v>16180.588314695064</v>
      </c>
      <c r="AO11" s="427"/>
      <c r="AP11" s="370">
        <v>15985.489621251176</v>
      </c>
      <c r="AQ11" s="427"/>
      <c r="AR11" s="370">
        <v>15814.348253801412</v>
      </c>
      <c r="AS11" s="427"/>
      <c r="AT11" s="370">
        <v>15689.385396223481</v>
      </c>
      <c r="AU11" s="427"/>
      <c r="AV11" s="370">
        <v>15909.651940205929</v>
      </c>
      <c r="AW11" s="427"/>
      <c r="AX11" s="370">
        <v>16414.412572328918</v>
      </c>
      <c r="AY11" s="427"/>
      <c r="AZ11" s="370">
        <v>16775.339558153977</v>
      </c>
      <c r="BA11" s="427"/>
      <c r="BB11" s="370">
        <v>14683.484588326593</v>
      </c>
      <c r="BC11" s="427"/>
      <c r="BD11" s="370">
        <v>13533.802828733962</v>
      </c>
      <c r="BE11" s="427"/>
      <c r="BF11" s="370">
        <v>16034.406987681887</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431.31503295371931</v>
      </c>
      <c r="G12" s="427"/>
      <c r="H12" s="375">
        <v>413.48600153972325</v>
      </c>
      <c r="I12" s="427"/>
      <c r="J12" s="375">
        <v>396.09726825455323</v>
      </c>
      <c r="K12" s="427"/>
      <c r="L12" s="375">
        <v>379.19595608681175</v>
      </c>
      <c r="M12" s="427"/>
      <c r="N12" s="375">
        <v>373.8607224491613</v>
      </c>
      <c r="O12" s="427"/>
      <c r="P12" s="375">
        <v>346.14828711319819</v>
      </c>
      <c r="Q12" s="427"/>
      <c r="R12" s="375">
        <v>353.83458330790137</v>
      </c>
      <c r="S12" s="427"/>
      <c r="T12" s="375">
        <v>314.50347220026913</v>
      </c>
      <c r="U12" s="427"/>
      <c r="V12" s="375">
        <v>344.74693079266439</v>
      </c>
      <c r="W12" s="427"/>
      <c r="X12" s="375">
        <v>325.89982108152799</v>
      </c>
      <c r="Y12" s="427"/>
      <c r="Z12" s="375">
        <v>331.79460711590707</v>
      </c>
      <c r="AA12" s="427"/>
      <c r="AB12" s="375">
        <v>349.44809624918065</v>
      </c>
      <c r="AC12" s="427"/>
      <c r="AD12" s="375">
        <v>313.94871724889867</v>
      </c>
      <c r="AE12" s="427"/>
      <c r="AF12" s="375">
        <v>302.90296899816025</v>
      </c>
      <c r="AG12" s="427"/>
      <c r="AH12" s="375">
        <v>291.43543474735685</v>
      </c>
      <c r="AI12" s="427"/>
      <c r="AJ12" s="375">
        <v>288.18878982536683</v>
      </c>
      <c r="AK12" s="427"/>
      <c r="AL12" s="375">
        <v>328.45561638934976</v>
      </c>
      <c r="AM12" s="427"/>
      <c r="AN12" s="375">
        <v>269.38785479722355</v>
      </c>
      <c r="AO12" s="427"/>
      <c r="AP12" s="375">
        <v>269.16826649472648</v>
      </c>
      <c r="AQ12" s="427"/>
      <c r="AR12" s="375">
        <v>270.02247732563677</v>
      </c>
      <c r="AS12" s="427"/>
      <c r="AT12" s="375">
        <v>245.77920295571087</v>
      </c>
      <c r="AU12" s="427"/>
      <c r="AV12" s="375">
        <v>240.27496962403998</v>
      </c>
      <c r="AW12" s="427"/>
      <c r="AX12" s="375">
        <v>254.6371598059568</v>
      </c>
      <c r="AY12" s="427"/>
      <c r="AZ12" s="375">
        <v>275.85177841204347</v>
      </c>
      <c r="BA12" s="427"/>
      <c r="BB12" s="375">
        <v>235.34595136812629</v>
      </c>
      <c r="BC12" s="427"/>
      <c r="BD12" s="375">
        <v>238.54822742703757</v>
      </c>
      <c r="BE12" s="427"/>
      <c r="BF12" s="375">
        <v>276.20641069039107</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117.65789946789377</v>
      </c>
      <c r="G13" s="427"/>
      <c r="H13" s="375">
        <v>117.82832356328778</v>
      </c>
      <c r="I13" s="427"/>
      <c r="J13" s="375">
        <v>115.95824686745131</v>
      </c>
      <c r="K13" s="427"/>
      <c r="L13" s="375">
        <v>109.31789509399992</v>
      </c>
      <c r="M13" s="427"/>
      <c r="N13" s="375">
        <v>77.125814093020907</v>
      </c>
      <c r="O13" s="427"/>
      <c r="P13" s="375">
        <v>99.989901534369039</v>
      </c>
      <c r="Q13" s="427"/>
      <c r="R13" s="375">
        <v>97.424407620324359</v>
      </c>
      <c r="S13" s="427"/>
      <c r="T13" s="375">
        <v>95.304134610099013</v>
      </c>
      <c r="U13" s="427"/>
      <c r="V13" s="375">
        <v>100.07205669441633</v>
      </c>
      <c r="W13" s="427"/>
      <c r="X13" s="375">
        <v>93.965605596504091</v>
      </c>
      <c r="Y13" s="427"/>
      <c r="Z13" s="375">
        <v>100.10424904182321</v>
      </c>
      <c r="AA13" s="427"/>
      <c r="AB13" s="375">
        <v>97.328806731223366</v>
      </c>
      <c r="AC13" s="427"/>
      <c r="AD13" s="375">
        <v>88.138342044999732</v>
      </c>
      <c r="AE13" s="427"/>
      <c r="AF13" s="375">
        <v>75.854860222526028</v>
      </c>
      <c r="AG13" s="427"/>
      <c r="AH13" s="375">
        <v>70.311835973702557</v>
      </c>
      <c r="AI13" s="427"/>
      <c r="AJ13" s="375">
        <v>72.495938616054403</v>
      </c>
      <c r="AK13" s="427"/>
      <c r="AL13" s="375">
        <v>77.008441638154864</v>
      </c>
      <c r="AM13" s="427"/>
      <c r="AN13" s="375">
        <v>64.326260780457616</v>
      </c>
      <c r="AO13" s="427"/>
      <c r="AP13" s="375">
        <v>63.65972595717426</v>
      </c>
      <c r="AQ13" s="427"/>
      <c r="AR13" s="375">
        <v>63.674595516041805</v>
      </c>
      <c r="AS13" s="427"/>
      <c r="AT13" s="375">
        <v>59.192431188628262</v>
      </c>
      <c r="AU13" s="427"/>
      <c r="AV13" s="375">
        <v>57.786180318407638</v>
      </c>
      <c r="AW13" s="427"/>
      <c r="AX13" s="375">
        <v>60.734927261828673</v>
      </c>
      <c r="AY13" s="427"/>
      <c r="AZ13" s="375">
        <v>68.242587503091073</v>
      </c>
      <c r="BA13" s="427"/>
      <c r="BB13" s="375">
        <v>61.56194712542797</v>
      </c>
      <c r="BC13" s="427"/>
      <c r="BD13" s="375">
        <v>94.976459238722398</v>
      </c>
      <c r="BE13" s="427"/>
      <c r="BF13" s="375">
        <v>99.838213713686287</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136.3453818727715</v>
      </c>
      <c r="G15" s="427"/>
      <c r="H15" s="372">
        <v>120.47948103495119</v>
      </c>
      <c r="I15" s="427"/>
      <c r="J15" s="372">
        <v>116.26689474220824</v>
      </c>
      <c r="K15" s="427"/>
      <c r="L15" s="372">
        <v>108.61270906229574</v>
      </c>
      <c r="M15" s="427"/>
      <c r="N15" s="372">
        <v>107.19630526552928</v>
      </c>
      <c r="O15" s="427"/>
      <c r="P15" s="372">
        <v>100.83616280136097</v>
      </c>
      <c r="Q15" s="427"/>
      <c r="R15" s="372">
        <v>93.572854465301063</v>
      </c>
      <c r="S15" s="427"/>
      <c r="T15" s="372">
        <v>85.079923988627257</v>
      </c>
      <c r="U15" s="427"/>
      <c r="V15" s="372">
        <v>94.375966615191913</v>
      </c>
      <c r="W15" s="427"/>
      <c r="X15" s="372">
        <v>90.087159595905902</v>
      </c>
      <c r="Y15" s="427"/>
      <c r="Z15" s="372">
        <v>93.855334016251916</v>
      </c>
      <c r="AA15" s="427"/>
      <c r="AB15" s="372">
        <v>99.253114990169706</v>
      </c>
      <c r="AC15" s="427"/>
      <c r="AD15" s="372">
        <v>82.524582312769724</v>
      </c>
      <c r="AE15" s="427"/>
      <c r="AF15" s="372">
        <v>79.2289540377771</v>
      </c>
      <c r="AG15" s="427"/>
      <c r="AH15" s="372">
        <v>76.823824438577802</v>
      </c>
      <c r="AI15" s="427"/>
      <c r="AJ15" s="372">
        <v>80.420231643692944</v>
      </c>
      <c r="AK15" s="427"/>
      <c r="AL15" s="372">
        <v>89.898687129582598</v>
      </c>
      <c r="AM15" s="427"/>
      <c r="AN15" s="372">
        <v>76.72027610489917</v>
      </c>
      <c r="AO15" s="427"/>
      <c r="AP15" s="372">
        <v>77.558003284269802</v>
      </c>
      <c r="AQ15" s="427"/>
      <c r="AR15" s="372">
        <v>79.605221353371235</v>
      </c>
      <c r="AS15" s="427"/>
      <c r="AT15" s="372">
        <v>72.476120237374786</v>
      </c>
      <c r="AU15" s="427"/>
      <c r="AV15" s="372">
        <v>73.048103831429174</v>
      </c>
      <c r="AW15" s="427"/>
      <c r="AX15" s="372">
        <v>74.499504520418981</v>
      </c>
      <c r="AY15" s="427"/>
      <c r="AZ15" s="372">
        <v>74.87272132007989</v>
      </c>
      <c r="BA15" s="427"/>
      <c r="BB15" s="372">
        <v>68.010250316320125</v>
      </c>
      <c r="BC15" s="427"/>
      <c r="BD15" s="372">
        <v>52.368255274940857</v>
      </c>
      <c r="BE15" s="427"/>
      <c r="BF15" s="372">
        <v>61.765577505008658</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246.8107096940133</v>
      </c>
      <c r="G16" s="427"/>
      <c r="H16" s="372">
        <v>224.67697902069258</v>
      </c>
      <c r="I16" s="427"/>
      <c r="J16" s="372">
        <v>220.21396330120808</v>
      </c>
      <c r="K16" s="427"/>
      <c r="L16" s="372">
        <v>208.53212387077082</v>
      </c>
      <c r="M16" s="427"/>
      <c r="N16" s="372">
        <v>191.16284984099104</v>
      </c>
      <c r="O16" s="427"/>
      <c r="P16" s="372">
        <v>190.39270202704759</v>
      </c>
      <c r="Q16" s="427"/>
      <c r="R16" s="372">
        <v>185.29983673591113</v>
      </c>
      <c r="S16" s="427"/>
      <c r="T16" s="372">
        <v>165.14794578113393</v>
      </c>
      <c r="U16" s="427"/>
      <c r="V16" s="372">
        <v>176.75063844658993</v>
      </c>
      <c r="W16" s="427"/>
      <c r="X16" s="372">
        <v>164.78264952042298</v>
      </c>
      <c r="Y16" s="427"/>
      <c r="Z16" s="372">
        <v>167.81493161148973</v>
      </c>
      <c r="AA16" s="427"/>
      <c r="AB16" s="372">
        <v>178.43922328824655</v>
      </c>
      <c r="AC16" s="427"/>
      <c r="AD16" s="372">
        <v>152.85446468818694</v>
      </c>
      <c r="AE16" s="427"/>
      <c r="AF16" s="372">
        <v>147.01841227911524</v>
      </c>
      <c r="AG16" s="427"/>
      <c r="AH16" s="372">
        <v>141.47953596672221</v>
      </c>
      <c r="AI16" s="427"/>
      <c r="AJ16" s="372">
        <v>138.22717918443408</v>
      </c>
      <c r="AK16" s="427"/>
      <c r="AL16" s="372">
        <v>156.81100823798266</v>
      </c>
      <c r="AM16" s="427"/>
      <c r="AN16" s="372">
        <v>129.52238734434971</v>
      </c>
      <c r="AO16" s="427"/>
      <c r="AP16" s="372">
        <v>129.82472710930483</v>
      </c>
      <c r="AQ16" s="427"/>
      <c r="AR16" s="372">
        <v>131.16004806854809</v>
      </c>
      <c r="AS16" s="427"/>
      <c r="AT16" s="372">
        <v>121.40650909840609</v>
      </c>
      <c r="AU16" s="427"/>
      <c r="AV16" s="372">
        <v>119.80847222378985</v>
      </c>
      <c r="AW16" s="427"/>
      <c r="AX16" s="372">
        <v>125.83592556681135</v>
      </c>
      <c r="AY16" s="427"/>
      <c r="AZ16" s="372">
        <v>132.99003190871863</v>
      </c>
      <c r="BA16" s="427"/>
      <c r="BB16" s="372">
        <v>110.87327403981057</v>
      </c>
      <c r="BC16" s="427"/>
      <c r="BD16" s="372">
        <v>113.3094327089067</v>
      </c>
      <c r="BE16" s="427"/>
      <c r="BF16" s="372">
        <v>132.23383571383124</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8.9175752970271649</v>
      </c>
      <c r="G17" s="427"/>
      <c r="H17" s="372">
        <v>9.3113900919837711</v>
      </c>
      <c r="I17" s="427"/>
      <c r="J17" s="372">
        <v>6.667759012109375</v>
      </c>
      <c r="K17" s="427"/>
      <c r="L17" s="372">
        <v>6.0477774127389683</v>
      </c>
      <c r="M17" s="427"/>
      <c r="N17" s="372">
        <v>8.9009367459747839</v>
      </c>
      <c r="O17" s="427"/>
      <c r="P17" s="372">
        <v>6.4107760770555142</v>
      </c>
      <c r="Q17" s="427"/>
      <c r="R17" s="372">
        <v>6.3385029852753361</v>
      </c>
      <c r="S17" s="427"/>
      <c r="T17" s="372">
        <v>6.5474905990942691</v>
      </c>
      <c r="U17" s="427"/>
      <c r="V17" s="372">
        <v>6.2104719153760106</v>
      </c>
      <c r="W17" s="427"/>
      <c r="X17" s="372">
        <v>5.5716406160520995</v>
      </c>
      <c r="Y17" s="427"/>
      <c r="Z17" s="372">
        <v>6.1121664056435492</v>
      </c>
      <c r="AA17" s="427"/>
      <c r="AB17" s="372">
        <v>6.2951634872038671</v>
      </c>
      <c r="AC17" s="427"/>
      <c r="AD17" s="372">
        <v>18.518533512019207</v>
      </c>
      <c r="AE17" s="427"/>
      <c r="AF17" s="372">
        <v>17.43995198141722</v>
      </c>
      <c r="AG17" s="427"/>
      <c r="AH17" s="372">
        <v>16.635588725659677</v>
      </c>
      <c r="AI17" s="427"/>
      <c r="AJ17" s="372">
        <v>17.263365630425895</v>
      </c>
      <c r="AK17" s="427"/>
      <c r="AL17" s="372">
        <v>18.258018925887608</v>
      </c>
      <c r="AM17" s="427"/>
      <c r="AN17" s="372">
        <v>15.247480795486453</v>
      </c>
      <c r="AO17" s="427"/>
      <c r="AP17" s="372">
        <v>14.998779689665602</v>
      </c>
      <c r="AQ17" s="427"/>
      <c r="AR17" s="372">
        <v>14.198571258613077</v>
      </c>
      <c r="AS17" s="427"/>
      <c r="AT17" s="372">
        <v>12.565426814041436</v>
      </c>
      <c r="AU17" s="427"/>
      <c r="AV17" s="372">
        <v>12.085121449946531</v>
      </c>
      <c r="AW17" s="427"/>
      <c r="AX17" s="372">
        <v>12.599217763041139</v>
      </c>
      <c r="AY17" s="427"/>
      <c r="AZ17" s="372">
        <v>16.798308893081231</v>
      </c>
      <c r="BA17" s="427"/>
      <c r="BB17" s="372">
        <v>15.191235410434377</v>
      </c>
      <c r="BC17" s="427"/>
      <c r="BD17" s="372">
        <v>20.861090932200575</v>
      </c>
      <c r="BE17" s="427"/>
      <c r="BF17" s="372">
        <v>22.34839621771787</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2578.6967828296206</v>
      </c>
      <c r="G18" s="427"/>
      <c r="H18" s="375">
        <v>2458.7981845968384</v>
      </c>
      <c r="I18" s="427"/>
      <c r="J18" s="375">
        <v>2426.7383059143344</v>
      </c>
      <c r="K18" s="427"/>
      <c r="L18" s="375">
        <v>2429.4562916318018</v>
      </c>
      <c r="M18" s="427"/>
      <c r="N18" s="375">
        <v>2462.5178527684589</v>
      </c>
      <c r="O18" s="427"/>
      <c r="P18" s="375">
        <v>2519.2025553382314</v>
      </c>
      <c r="Q18" s="427"/>
      <c r="R18" s="375">
        <v>2613.4188995541772</v>
      </c>
      <c r="S18" s="427"/>
      <c r="T18" s="375">
        <v>2457.3341319307196</v>
      </c>
      <c r="U18" s="427"/>
      <c r="V18" s="375">
        <v>2568.1413639896309</v>
      </c>
      <c r="W18" s="427"/>
      <c r="X18" s="375">
        <v>2504.3475495744524</v>
      </c>
      <c r="Y18" s="427"/>
      <c r="Z18" s="375">
        <v>2323.4236285303909</v>
      </c>
      <c r="AA18" s="427"/>
      <c r="AB18" s="375">
        <v>2218.9560683972541</v>
      </c>
      <c r="AC18" s="427"/>
      <c r="AD18" s="375">
        <v>1960.2621297384139</v>
      </c>
      <c r="AE18" s="427"/>
      <c r="AF18" s="375">
        <v>1965.655385523489</v>
      </c>
      <c r="AG18" s="427"/>
      <c r="AH18" s="375">
        <v>1761.82681760486</v>
      </c>
      <c r="AI18" s="427"/>
      <c r="AJ18" s="375">
        <v>1707.4991128793197</v>
      </c>
      <c r="AK18" s="427"/>
      <c r="AL18" s="375">
        <v>1728.029660909657</v>
      </c>
      <c r="AM18" s="427"/>
      <c r="AN18" s="375">
        <v>1652.6230527096141</v>
      </c>
      <c r="AO18" s="427"/>
      <c r="AP18" s="375">
        <v>1553.7191418716652</v>
      </c>
      <c r="AQ18" s="427"/>
      <c r="AR18" s="375">
        <v>1341.1569271481922</v>
      </c>
      <c r="AS18" s="427"/>
      <c r="AT18" s="375">
        <v>1456.4274474630652</v>
      </c>
      <c r="AU18" s="427"/>
      <c r="AV18" s="375">
        <v>1459.8147201402974</v>
      </c>
      <c r="AW18" s="427"/>
      <c r="AX18" s="375">
        <v>1452.2151316372638</v>
      </c>
      <c r="AY18" s="427"/>
      <c r="AZ18" s="375">
        <v>1394.1520209129756</v>
      </c>
      <c r="BA18" s="427"/>
      <c r="BB18" s="375">
        <v>1337.8554324744998</v>
      </c>
      <c r="BC18" s="427"/>
      <c r="BD18" s="375">
        <v>1209.260367548299</v>
      </c>
      <c r="BE18" s="427"/>
      <c r="BF18" s="375">
        <v>1310.8398832867895</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1246.1059013643289</v>
      </c>
      <c r="G19" s="427"/>
      <c r="H19" s="375">
        <v>1175.8744135002858</v>
      </c>
      <c r="I19" s="427"/>
      <c r="J19" s="375">
        <v>1178.0956299889083</v>
      </c>
      <c r="K19" s="427"/>
      <c r="L19" s="375">
        <v>1173.9614320034796</v>
      </c>
      <c r="M19" s="427"/>
      <c r="N19" s="375">
        <v>1132.6781612259767</v>
      </c>
      <c r="O19" s="427"/>
      <c r="P19" s="375">
        <v>1202.8498084158728</v>
      </c>
      <c r="Q19" s="427"/>
      <c r="R19" s="375">
        <v>1136.7919427838115</v>
      </c>
      <c r="S19" s="427"/>
      <c r="T19" s="375">
        <v>1170.9634368696313</v>
      </c>
      <c r="U19" s="427"/>
      <c r="V19" s="375">
        <v>1168.356158491863</v>
      </c>
      <c r="W19" s="427"/>
      <c r="X19" s="375">
        <v>1253.0126815116701</v>
      </c>
      <c r="Y19" s="427"/>
      <c r="Z19" s="375">
        <v>1234.7506424897124</v>
      </c>
      <c r="AA19" s="427"/>
      <c r="AB19" s="375">
        <v>1196.7285036827575</v>
      </c>
      <c r="AC19" s="427"/>
      <c r="AD19" s="375">
        <v>1211.9001999174502</v>
      </c>
      <c r="AE19" s="427"/>
      <c r="AF19" s="375">
        <v>1163.3682962553385</v>
      </c>
      <c r="AG19" s="427"/>
      <c r="AH19" s="375">
        <v>1165.0713305359661</v>
      </c>
      <c r="AI19" s="427"/>
      <c r="AJ19" s="375">
        <v>1081.9938635414946</v>
      </c>
      <c r="AK19" s="427"/>
      <c r="AL19" s="375">
        <v>1282.3007499384776</v>
      </c>
      <c r="AM19" s="427"/>
      <c r="AN19" s="375">
        <v>1096.5766422783752</v>
      </c>
      <c r="AO19" s="427"/>
      <c r="AP19" s="375">
        <v>1162.6585570302368</v>
      </c>
      <c r="AQ19" s="427"/>
      <c r="AR19" s="375">
        <v>1015.8359329114733</v>
      </c>
      <c r="AS19" s="427"/>
      <c r="AT19" s="375">
        <v>1097.1411933884715</v>
      </c>
      <c r="AU19" s="427"/>
      <c r="AV19" s="375">
        <v>1071.6099773304377</v>
      </c>
      <c r="AW19" s="427"/>
      <c r="AX19" s="375">
        <v>1133.3858484503749</v>
      </c>
      <c r="AY19" s="427"/>
      <c r="AZ19" s="375">
        <v>1255.8391811666552</v>
      </c>
      <c r="BA19" s="427"/>
      <c r="BB19" s="375">
        <v>1100.0744657544051</v>
      </c>
      <c r="BC19" s="427"/>
      <c r="BD19" s="375">
        <v>1112.3504857347327</v>
      </c>
      <c r="BE19" s="427"/>
      <c r="BF19" s="375">
        <v>1206.4998722229068</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104.23178778746023</v>
      </c>
      <c r="G20" s="427"/>
      <c r="H20" s="375">
        <v>88.388661311270965</v>
      </c>
      <c r="I20" s="427"/>
      <c r="J20" s="375">
        <v>85.263900830935157</v>
      </c>
      <c r="K20" s="427"/>
      <c r="L20" s="375">
        <v>79.945625490543392</v>
      </c>
      <c r="M20" s="427"/>
      <c r="N20" s="375">
        <v>76.215034350862894</v>
      </c>
      <c r="O20" s="427"/>
      <c r="P20" s="375">
        <v>71.499537589119484</v>
      </c>
      <c r="Q20" s="427"/>
      <c r="R20" s="375">
        <v>63.156633124296597</v>
      </c>
      <c r="S20" s="427"/>
      <c r="T20" s="375">
        <v>56.550930782751088</v>
      </c>
      <c r="U20" s="427"/>
      <c r="V20" s="375">
        <v>60.606203945908518</v>
      </c>
      <c r="W20" s="427"/>
      <c r="X20" s="375">
        <v>55.61353366695743</v>
      </c>
      <c r="Y20" s="427"/>
      <c r="Z20" s="375">
        <v>56.557185078774197</v>
      </c>
      <c r="AA20" s="427"/>
      <c r="AB20" s="375">
        <v>60.230243455718842</v>
      </c>
      <c r="AC20" s="427"/>
      <c r="AD20" s="375">
        <v>47.758866092927747</v>
      </c>
      <c r="AE20" s="427"/>
      <c r="AF20" s="375">
        <v>46.759712534656664</v>
      </c>
      <c r="AG20" s="427"/>
      <c r="AH20" s="375">
        <v>45.80726095718699</v>
      </c>
      <c r="AI20" s="427"/>
      <c r="AJ20" s="375">
        <v>45.924070141977104</v>
      </c>
      <c r="AK20" s="427"/>
      <c r="AL20" s="375">
        <v>51.919208401829579</v>
      </c>
      <c r="AM20" s="427"/>
      <c r="AN20" s="375">
        <v>42.369710656822022</v>
      </c>
      <c r="AO20" s="427"/>
      <c r="AP20" s="375">
        <v>39.168284890838876</v>
      </c>
      <c r="AQ20" s="427"/>
      <c r="AR20" s="375">
        <v>40.988373143845557</v>
      </c>
      <c r="AS20" s="427"/>
      <c r="AT20" s="375">
        <v>37.928791943276984</v>
      </c>
      <c r="AU20" s="427"/>
      <c r="AV20" s="375">
        <v>37.626835487668963</v>
      </c>
      <c r="AW20" s="427"/>
      <c r="AX20" s="375">
        <v>39.976336408866516</v>
      </c>
      <c r="AY20" s="427"/>
      <c r="AZ20" s="375">
        <v>42.592301907918809</v>
      </c>
      <c r="BA20" s="427"/>
      <c r="BB20" s="375">
        <v>35.832092918283053</v>
      </c>
      <c r="BC20" s="427"/>
      <c r="BD20" s="375">
        <v>41.938201143273361</v>
      </c>
      <c r="BE20" s="427"/>
      <c r="BF20" s="375">
        <v>47.310950460354341</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730.56364446328587</v>
      </c>
      <c r="G22" s="427"/>
      <c r="H22" s="401">
        <v>695.25337411316286</v>
      </c>
      <c r="I22" s="427"/>
      <c r="J22" s="401">
        <v>703.34159764321885</v>
      </c>
      <c r="K22" s="427"/>
      <c r="L22" s="401">
        <v>705.20612738608531</v>
      </c>
      <c r="M22" s="427"/>
      <c r="N22" s="401">
        <v>687.61417726597961</v>
      </c>
      <c r="O22" s="427"/>
      <c r="P22" s="401">
        <v>730.80614610136763</v>
      </c>
      <c r="Q22" s="427"/>
      <c r="R22" s="401">
        <v>689.00945265233634</v>
      </c>
      <c r="S22" s="427"/>
      <c r="T22" s="401">
        <v>728.92400161537728</v>
      </c>
      <c r="U22" s="427"/>
      <c r="V22" s="401">
        <v>722.61779492070059</v>
      </c>
      <c r="W22" s="427"/>
      <c r="X22" s="401">
        <v>790.64558436665993</v>
      </c>
      <c r="Y22" s="427"/>
      <c r="Z22" s="401">
        <v>778.90285428175696</v>
      </c>
      <c r="AA22" s="427"/>
      <c r="AB22" s="401">
        <v>745.68481387824943</v>
      </c>
      <c r="AC22" s="427"/>
      <c r="AD22" s="401">
        <v>761.96635748704148</v>
      </c>
      <c r="AE22" s="427"/>
      <c r="AF22" s="401">
        <v>730.2391638692078</v>
      </c>
      <c r="AG22" s="427"/>
      <c r="AH22" s="401">
        <v>733.81891757860876</v>
      </c>
      <c r="AI22" s="427"/>
      <c r="AJ22" s="401">
        <v>678.75226727771485</v>
      </c>
      <c r="AK22" s="427"/>
      <c r="AL22" s="401">
        <v>805.35721631200067</v>
      </c>
      <c r="AM22" s="427"/>
      <c r="AN22" s="401">
        <v>699.8331068508669</v>
      </c>
      <c r="AO22" s="427"/>
      <c r="AP22" s="401">
        <v>744.69325935874019</v>
      </c>
      <c r="AQ22" s="427"/>
      <c r="AR22" s="401">
        <v>650.00951170460621</v>
      </c>
      <c r="AS22" s="427"/>
      <c r="AT22" s="401">
        <v>713.35688361005327</v>
      </c>
      <c r="AU22" s="427"/>
      <c r="AV22" s="372">
        <v>700.00630090848654</v>
      </c>
      <c r="AW22" s="427"/>
      <c r="AX22" s="372">
        <v>737.17855009128721</v>
      </c>
      <c r="AY22" s="427"/>
      <c r="AZ22" s="372">
        <v>808.26882302051035</v>
      </c>
      <c r="BA22" s="427"/>
      <c r="BB22" s="372">
        <v>718.09810831337802</v>
      </c>
      <c r="BC22" s="427"/>
      <c r="BD22" s="372">
        <v>691.5811321818195</v>
      </c>
      <c r="BE22" s="427"/>
      <c r="BF22" s="372">
        <v>743.5186315971639</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2863.3211596983474</v>
      </c>
      <c r="G23" s="427"/>
      <c r="H23" s="401">
        <v>2645.3801593514927</v>
      </c>
      <c r="I23" s="427"/>
      <c r="J23" s="401">
        <v>2593.3173706202106</v>
      </c>
      <c r="K23" s="427"/>
      <c r="L23" s="401">
        <v>2611.5565877654712</v>
      </c>
      <c r="M23" s="427"/>
      <c r="N23" s="401">
        <v>2513.8487547690784</v>
      </c>
      <c r="O23" s="427"/>
      <c r="P23" s="401">
        <v>2314.8038857559577</v>
      </c>
      <c r="Q23" s="427"/>
      <c r="R23" s="401">
        <v>2250.0020073348114</v>
      </c>
      <c r="S23" s="427"/>
      <c r="T23" s="401">
        <v>2054.0419356379189</v>
      </c>
      <c r="U23" s="427"/>
      <c r="V23" s="401">
        <v>2146.4992724850167</v>
      </c>
      <c r="W23" s="427"/>
      <c r="X23" s="401">
        <v>2113.265283962367</v>
      </c>
      <c r="Y23" s="427"/>
      <c r="Z23" s="401">
        <v>2127.9071549535211</v>
      </c>
      <c r="AA23" s="427"/>
      <c r="AB23" s="401">
        <v>2256.1773515173668</v>
      </c>
      <c r="AC23" s="427"/>
      <c r="AD23" s="401">
        <v>2026.0565108409432</v>
      </c>
      <c r="AE23" s="427"/>
      <c r="AF23" s="401">
        <v>2024.2146047736589</v>
      </c>
      <c r="AG23" s="427"/>
      <c r="AH23" s="401">
        <v>1799.7457097960996</v>
      </c>
      <c r="AI23" s="427"/>
      <c r="AJ23" s="401">
        <v>1752.0442500934448</v>
      </c>
      <c r="AK23" s="427"/>
      <c r="AL23" s="401">
        <v>2040.9817598989255</v>
      </c>
      <c r="AM23" s="427"/>
      <c r="AN23" s="401">
        <v>1678.4594796852045</v>
      </c>
      <c r="AO23" s="427"/>
      <c r="AP23" s="401">
        <v>1685.7620383999115</v>
      </c>
      <c r="AQ23" s="427"/>
      <c r="AR23" s="401">
        <v>1736.6037473675119</v>
      </c>
      <c r="AS23" s="427"/>
      <c r="AT23" s="401">
        <v>1636.0606770785066</v>
      </c>
      <c r="AU23" s="427"/>
      <c r="AV23" s="372">
        <v>1633.038505545077</v>
      </c>
      <c r="AW23" s="427"/>
      <c r="AX23" s="372">
        <v>1725.7846789339123</v>
      </c>
      <c r="AY23" s="427"/>
      <c r="AZ23" s="372">
        <v>1812.5996585308674</v>
      </c>
      <c r="BA23" s="427"/>
      <c r="BB23" s="372">
        <v>1588.1999794358505</v>
      </c>
      <c r="BC23" s="427"/>
      <c r="BD23" s="372">
        <v>1502.2163904508595</v>
      </c>
      <c r="BE23" s="427"/>
      <c r="BF23" s="372">
        <v>1719.2931126849928</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11924.450489188614</v>
      </c>
      <c r="G25" s="427"/>
      <c r="H25" s="401">
        <v>11654.168925864727</v>
      </c>
      <c r="I25" s="427"/>
      <c r="J25" s="401">
        <v>11417.941788798093</v>
      </c>
      <c r="K25" s="427"/>
      <c r="L25" s="401">
        <v>10784.862951419896</v>
      </c>
      <c r="M25" s="427"/>
      <c r="N25" s="401">
        <v>10439.655037338449</v>
      </c>
      <c r="O25" s="427"/>
      <c r="P25" s="401">
        <v>9892.0230392905924</v>
      </c>
      <c r="Q25" s="427"/>
      <c r="R25" s="401">
        <v>9943.7684013347171</v>
      </c>
      <c r="S25" s="427"/>
      <c r="T25" s="401">
        <v>9743.5658838806612</v>
      </c>
      <c r="U25" s="427"/>
      <c r="V25" s="401">
        <v>10219.124779395244</v>
      </c>
      <c r="W25" s="427"/>
      <c r="X25" s="401">
        <v>10046.751539032621</v>
      </c>
      <c r="Y25" s="427"/>
      <c r="Z25" s="401">
        <v>9569.8206147032815</v>
      </c>
      <c r="AA25" s="427"/>
      <c r="AB25" s="401">
        <v>10131.837948296028</v>
      </c>
      <c r="AC25" s="427"/>
      <c r="AD25" s="401">
        <v>9172.5555056592475</v>
      </c>
      <c r="AE25" s="427"/>
      <c r="AF25" s="401">
        <v>8961.2542677582951</v>
      </c>
      <c r="AG25" s="427"/>
      <c r="AH25" s="401">
        <v>8119.2632816057267</v>
      </c>
      <c r="AI25" s="427"/>
      <c r="AJ25" s="401">
        <v>8489.3170720312228</v>
      </c>
      <c r="AK25" s="427"/>
      <c r="AL25" s="401">
        <v>8747.0131828153844</v>
      </c>
      <c r="AM25" s="427"/>
      <c r="AN25" s="401">
        <v>7985.6793382356373</v>
      </c>
      <c r="AO25" s="427"/>
      <c r="AP25" s="401">
        <v>7852.3506862290051</v>
      </c>
      <c r="AQ25" s="427"/>
      <c r="AR25" s="401">
        <v>7921.5681952841333</v>
      </c>
      <c r="AS25" s="427"/>
      <c r="AT25" s="401">
        <v>7725.9485747310828</v>
      </c>
      <c r="AU25" s="427"/>
      <c r="AV25" s="372">
        <v>7871.9310149937701</v>
      </c>
      <c r="AW25" s="427"/>
      <c r="AX25" s="372">
        <v>8128.3652292518336</v>
      </c>
      <c r="AY25" s="427"/>
      <c r="AZ25" s="372">
        <v>8264.7211177388217</v>
      </c>
      <c r="BA25" s="427"/>
      <c r="BB25" s="372">
        <v>7084.2070894517683</v>
      </c>
      <c r="BC25" s="427"/>
      <c r="BD25" s="372">
        <v>6529.2836377679077</v>
      </c>
      <c r="BE25" s="427"/>
      <c r="BF25" s="372">
        <v>7931.0967732696126</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2061.9511690335344</v>
      </c>
      <c r="G26" s="427"/>
      <c r="H26" s="372">
        <v>2184.6723215598668</v>
      </c>
      <c r="I26" s="427"/>
      <c r="J26" s="372">
        <v>2177.0062808041257</v>
      </c>
      <c r="K26" s="427"/>
      <c r="L26" s="372">
        <v>1993.8854134539927</v>
      </c>
      <c r="M26" s="427"/>
      <c r="N26" s="372">
        <v>1925.2325326709476</v>
      </c>
      <c r="O26" s="427"/>
      <c r="P26" s="372">
        <v>1647.5413881233603</v>
      </c>
      <c r="Q26" s="427"/>
      <c r="R26" s="372">
        <v>1652.8043250986418</v>
      </c>
      <c r="S26" s="427"/>
      <c r="T26" s="372">
        <v>2013.8317295873771</v>
      </c>
      <c r="U26" s="427"/>
      <c r="V26" s="372">
        <v>1961.639695119304</v>
      </c>
      <c r="W26" s="427"/>
      <c r="X26" s="372">
        <v>2129.3915288992434</v>
      </c>
      <c r="Y26" s="427"/>
      <c r="Z26" s="372">
        <v>1932.5769930483484</v>
      </c>
      <c r="AA26" s="427"/>
      <c r="AB26" s="372">
        <v>2150.1233484325189</v>
      </c>
      <c r="AC26" s="427"/>
      <c r="AD26" s="372">
        <v>2044.8055213065115</v>
      </c>
      <c r="AE26" s="427"/>
      <c r="AF26" s="372">
        <v>1965.1194330855944</v>
      </c>
      <c r="AG26" s="427"/>
      <c r="AH26" s="372">
        <v>1678.0821897118685</v>
      </c>
      <c r="AI26" s="427"/>
      <c r="AJ26" s="372">
        <v>1977.0699948356246</v>
      </c>
      <c r="AK26" s="427"/>
      <c r="AL26" s="372">
        <v>1750.0333136839524</v>
      </c>
      <c r="AM26" s="427"/>
      <c r="AN26" s="372">
        <v>1905.4824733636797</v>
      </c>
      <c r="AO26" s="427"/>
      <c r="AP26" s="372">
        <v>1821.7545160828793</v>
      </c>
      <c r="AQ26" s="427"/>
      <c r="AR26" s="372">
        <v>1969.2901581639308</v>
      </c>
      <c r="AS26" s="427"/>
      <c r="AT26" s="372">
        <v>1964.5762082287597</v>
      </c>
      <c r="AU26" s="427"/>
      <c r="AV26" s="372">
        <v>2086.2633188321133</v>
      </c>
      <c r="AW26" s="427"/>
      <c r="AX26" s="372">
        <v>2104.0722565986075</v>
      </c>
      <c r="AY26" s="427"/>
      <c r="AZ26" s="372">
        <v>2040.924832718365</v>
      </c>
      <c r="BA26" s="427"/>
      <c r="BB26" s="372">
        <v>1772.5955115920035</v>
      </c>
      <c r="BC26" s="427"/>
      <c r="BD26" s="372">
        <v>1538.440497711123</v>
      </c>
      <c r="BE26" s="427"/>
      <c r="BF26" s="372">
        <v>2029.0224914813932</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20.20689637333879</v>
      </c>
      <c r="G27" s="427"/>
      <c r="H27" s="375">
        <v>19.703456519060531</v>
      </c>
      <c r="I27" s="427"/>
      <c r="J27" s="375">
        <v>19.33764941099178</v>
      </c>
      <c r="K27" s="427"/>
      <c r="L27" s="375">
        <v>18.065486668185152</v>
      </c>
      <c r="M27" s="427"/>
      <c r="N27" s="375">
        <v>16.371841416386346</v>
      </c>
      <c r="O27" s="427"/>
      <c r="P27" s="375">
        <v>17.299895812561601</v>
      </c>
      <c r="Q27" s="427"/>
      <c r="R27" s="375">
        <v>17.535359241079568</v>
      </c>
      <c r="S27" s="427"/>
      <c r="T27" s="375">
        <v>15.550415348379934</v>
      </c>
      <c r="U27" s="427"/>
      <c r="V27" s="375">
        <v>17.299066400171167</v>
      </c>
      <c r="W27" s="427"/>
      <c r="X27" s="375">
        <v>16.439631367644346</v>
      </c>
      <c r="Y27" s="427"/>
      <c r="Z27" s="375">
        <v>17.927268943357138</v>
      </c>
      <c r="AA27" s="427"/>
      <c r="AB27" s="375">
        <v>21.396562234799148</v>
      </c>
      <c r="AC27" s="427"/>
      <c r="AD27" s="375">
        <v>19.826488489647755</v>
      </c>
      <c r="AE27" s="427"/>
      <c r="AF27" s="375">
        <v>20.617063103625085</v>
      </c>
      <c r="AG27" s="427"/>
      <c r="AH27" s="375">
        <v>21.840070739696653</v>
      </c>
      <c r="AI27" s="427"/>
      <c r="AJ27" s="375">
        <v>32.668055504308583</v>
      </c>
      <c r="AK27" s="427"/>
      <c r="AL27" s="375">
        <v>45.858274434643846</v>
      </c>
      <c r="AM27" s="427"/>
      <c r="AN27" s="375">
        <v>34.348185308755262</v>
      </c>
      <c r="AO27" s="427"/>
      <c r="AP27" s="375">
        <v>30.937655464690447</v>
      </c>
      <c r="AQ27" s="427"/>
      <c r="AR27" s="375">
        <v>35.106032196919998</v>
      </c>
      <c r="AS27" s="427"/>
      <c r="AT27" s="375">
        <v>30.28782836495407</v>
      </c>
      <c r="AU27" s="427"/>
      <c r="AV27" s="375">
        <v>28.097399079657436</v>
      </c>
      <c r="AW27" s="427"/>
      <c r="AX27" s="375">
        <v>26.269377313437118</v>
      </c>
      <c r="AY27" s="427"/>
      <c r="AZ27" s="375">
        <v>21.801253733460616</v>
      </c>
      <c r="BA27" s="427"/>
      <c r="BB27" s="375">
        <v>23.08918049884053</v>
      </c>
      <c r="BC27" s="427"/>
      <c r="BD27" s="375">
        <v>9.9418467347580926</v>
      </c>
      <c r="BE27" s="427"/>
      <c r="BF27" s="375">
        <v>11.790736996286938</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66.974917652167093</v>
      </c>
      <c r="G28" s="427"/>
      <c r="H28" s="375">
        <v>66.533605203935409</v>
      </c>
      <c r="I28" s="427"/>
      <c r="J28" s="375">
        <v>64.559422830218239</v>
      </c>
      <c r="K28" s="427"/>
      <c r="L28" s="375">
        <v>60.11310087457305</v>
      </c>
      <c r="M28" s="427"/>
      <c r="N28" s="375">
        <v>55.051320938442068</v>
      </c>
      <c r="O28" s="427"/>
      <c r="P28" s="375">
        <v>56.094161816304549</v>
      </c>
      <c r="Q28" s="427"/>
      <c r="R28" s="375">
        <v>58.042281216035178</v>
      </c>
      <c r="S28" s="427"/>
      <c r="T28" s="375">
        <v>50.638620748439273</v>
      </c>
      <c r="U28" s="427"/>
      <c r="V28" s="375">
        <v>56.331363548044997</v>
      </c>
      <c r="W28" s="427"/>
      <c r="X28" s="375">
        <v>53.018982415843496</v>
      </c>
      <c r="Y28" s="427"/>
      <c r="Z28" s="375">
        <v>56.603915959809669</v>
      </c>
      <c r="AA28" s="427"/>
      <c r="AB28" s="375">
        <v>58.562102941478742</v>
      </c>
      <c r="AC28" s="427"/>
      <c r="AD28" s="375">
        <v>53.356725847024151</v>
      </c>
      <c r="AE28" s="427"/>
      <c r="AF28" s="375">
        <v>51.750863756142756</v>
      </c>
      <c r="AG28" s="427"/>
      <c r="AH28" s="375">
        <v>48.777666043817391</v>
      </c>
      <c r="AI28" s="427"/>
      <c r="AJ28" s="375">
        <v>57.500886125342468</v>
      </c>
      <c r="AK28" s="427"/>
      <c r="AL28" s="375">
        <v>63.994477604505818</v>
      </c>
      <c r="AM28" s="427"/>
      <c r="AN28" s="375">
        <v>57.634740791778022</v>
      </c>
      <c r="AO28" s="427"/>
      <c r="AP28" s="375">
        <v>60.408145491814821</v>
      </c>
      <c r="AQ28" s="427"/>
      <c r="AR28" s="375">
        <v>58.760924639822072</v>
      </c>
      <c r="AS28" s="427"/>
      <c r="AT28" s="375">
        <v>59.65490548921845</v>
      </c>
      <c r="AU28" s="427"/>
      <c r="AV28" s="375">
        <v>58.222825597342862</v>
      </c>
      <c r="AW28" s="427"/>
      <c r="AX28" s="375">
        <v>61.519555061400908</v>
      </c>
      <c r="AY28" s="427"/>
      <c r="AZ28" s="375">
        <v>59.199235890130517</v>
      </c>
      <c r="BA28" s="427"/>
      <c r="BB28" s="375">
        <v>58.984054257110301</v>
      </c>
      <c r="BC28" s="427"/>
      <c r="BD28" s="375">
        <v>34.003624640711095</v>
      </c>
      <c r="BE28" s="427"/>
      <c r="BF28" s="375">
        <v>40.112979218228659</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177.37958349312879</v>
      </c>
      <c r="G29" s="427"/>
      <c r="H29" s="375">
        <v>169.72742494609625</v>
      </c>
      <c r="I29" s="427"/>
      <c r="J29" s="375">
        <v>167.11411716471102</v>
      </c>
      <c r="K29" s="427"/>
      <c r="L29" s="375">
        <v>159.0049612636418</v>
      </c>
      <c r="M29" s="427"/>
      <c r="N29" s="375">
        <v>149.43558886987054</v>
      </c>
      <c r="O29" s="427"/>
      <c r="P29" s="375">
        <v>146.50419386442707</v>
      </c>
      <c r="Q29" s="427"/>
      <c r="R29" s="375">
        <v>148.18692585250625</v>
      </c>
      <c r="S29" s="427"/>
      <c r="T29" s="375">
        <v>135.04560396212068</v>
      </c>
      <c r="U29" s="427"/>
      <c r="V29" s="375">
        <v>148.29672967446172</v>
      </c>
      <c r="W29" s="427"/>
      <c r="X29" s="375">
        <v>143.67702769158311</v>
      </c>
      <c r="Y29" s="427"/>
      <c r="Z29" s="375">
        <v>150.62958239354688</v>
      </c>
      <c r="AA29" s="427"/>
      <c r="AB29" s="375">
        <v>155.03941770372475</v>
      </c>
      <c r="AC29" s="427"/>
      <c r="AD29" s="375">
        <v>141.60557004580912</v>
      </c>
      <c r="AE29" s="427"/>
      <c r="AF29" s="375">
        <v>136.69217202656162</v>
      </c>
      <c r="AG29" s="427"/>
      <c r="AH29" s="375">
        <v>123.0609827412855</v>
      </c>
      <c r="AI29" s="427"/>
      <c r="AJ29" s="375">
        <v>131.19450933151072</v>
      </c>
      <c r="AK29" s="427"/>
      <c r="AL29" s="375">
        <v>150.7346306622085</v>
      </c>
      <c r="AM29" s="427"/>
      <c r="AN29" s="375">
        <v>124.60288308520114</v>
      </c>
      <c r="AO29" s="427"/>
      <c r="AP29" s="375">
        <v>124.54560118557228</v>
      </c>
      <c r="AQ29" s="427"/>
      <c r="AR29" s="375">
        <v>126.54809509517254</v>
      </c>
      <c r="AS29" s="427"/>
      <c r="AT29" s="375">
        <v>112.99012738762076</v>
      </c>
      <c r="AU29" s="427"/>
      <c r="AV29" s="375">
        <v>112.96781374666945</v>
      </c>
      <c r="AW29" s="427"/>
      <c r="AX29" s="375">
        <v>116.45054109858967</v>
      </c>
      <c r="AY29" s="427"/>
      <c r="AZ29" s="375">
        <v>130.01029676022856</v>
      </c>
      <c r="BA29" s="427"/>
      <c r="BB29" s="375">
        <v>114.48882112027609</v>
      </c>
      <c r="BC29" s="427"/>
      <c r="BD29" s="375">
        <v>93.788488007901691</v>
      </c>
      <c r="BE29" s="427"/>
      <c r="BF29" s="375">
        <v>109.89413877955143</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24.519282124431125</v>
      </c>
      <c r="G31" s="427"/>
      <c r="H31" s="372">
        <v>25.726055226460453</v>
      </c>
      <c r="I31" s="427"/>
      <c r="J31" s="372">
        <v>27.931293666681512</v>
      </c>
      <c r="K31" s="427"/>
      <c r="L31" s="372">
        <v>39.429162520347283</v>
      </c>
      <c r="M31" s="427"/>
      <c r="N31" s="372">
        <v>47.15947685500408</v>
      </c>
      <c r="O31" s="427"/>
      <c r="P31" s="372">
        <v>36.576606400454565</v>
      </c>
      <c r="Q31" s="427"/>
      <c r="R31" s="372">
        <v>39.072763463843948</v>
      </c>
      <c r="S31" s="427"/>
      <c r="T31" s="372">
        <v>41.292023941935518</v>
      </c>
      <c r="U31" s="427"/>
      <c r="V31" s="372">
        <v>48.417232865462459</v>
      </c>
      <c r="W31" s="427"/>
      <c r="X31" s="372">
        <v>57.341723997017283</v>
      </c>
      <c r="Y31" s="427"/>
      <c r="Z31" s="372">
        <v>70.711845279126067</v>
      </c>
      <c r="AA31" s="427"/>
      <c r="AB31" s="372">
        <v>73.955824631849168</v>
      </c>
      <c r="AC31" s="427"/>
      <c r="AD31" s="372">
        <v>250.76031683046304</v>
      </c>
      <c r="AE31" s="427"/>
      <c r="AF31" s="372">
        <v>237.09823403947669</v>
      </c>
      <c r="AG31" s="427"/>
      <c r="AH31" s="372">
        <v>209.44417664402388</v>
      </c>
      <c r="AI31" s="427"/>
      <c r="AJ31" s="372">
        <v>225.98377968297532</v>
      </c>
      <c r="AK31" s="427"/>
      <c r="AL31" s="372">
        <v>253.1319710445436</v>
      </c>
      <c r="AM31" s="427"/>
      <c r="AN31" s="372">
        <v>217.18349027783157</v>
      </c>
      <c r="AO31" s="427"/>
      <c r="AP31" s="372">
        <v>225.13564700942572</v>
      </c>
      <c r="AQ31" s="427"/>
      <c r="AR31" s="372">
        <v>234.53446928069991</v>
      </c>
      <c r="AS31" s="427"/>
      <c r="AT31" s="372">
        <v>228.14298492917203</v>
      </c>
      <c r="AU31" s="427"/>
      <c r="AV31" s="372">
        <v>234.05032836623423</v>
      </c>
      <c r="AW31" s="427"/>
      <c r="AX31" s="372">
        <v>244.07993781118921</v>
      </c>
      <c r="AY31" s="427"/>
      <c r="AZ31" s="372">
        <v>250.69149299993342</v>
      </c>
      <c r="BA31" s="427"/>
      <c r="BB31" s="372">
        <v>226.77395384336859</v>
      </c>
      <c r="BC31" s="427"/>
      <c r="BD31" s="372">
        <v>143.36033728367335</v>
      </c>
      <c r="BE31" s="427"/>
      <c r="BF31" s="372">
        <v>169.0290336779191</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37.951540173332084</v>
      </c>
      <c r="G32" s="427"/>
      <c r="H32" s="372">
        <v>36.298046563860744</v>
      </c>
      <c r="I32" s="427"/>
      <c r="J32" s="372">
        <v>35.664737195318061</v>
      </c>
      <c r="K32" s="427"/>
      <c r="L32" s="372">
        <v>33.723426258415124</v>
      </c>
      <c r="M32" s="427"/>
      <c r="N32" s="372">
        <v>31.427402119659813</v>
      </c>
      <c r="O32" s="427"/>
      <c r="P32" s="372">
        <v>31.027807340116613</v>
      </c>
      <c r="Q32" s="427"/>
      <c r="R32" s="372">
        <v>31.981913588455985</v>
      </c>
      <c r="S32" s="427"/>
      <c r="T32" s="372">
        <v>28.293961224835982</v>
      </c>
      <c r="U32" s="427"/>
      <c r="V32" s="372">
        <v>29.834017064879518</v>
      </c>
      <c r="W32" s="427"/>
      <c r="X32" s="372">
        <v>27.511572506632636</v>
      </c>
      <c r="Y32" s="427"/>
      <c r="Z32" s="372">
        <v>27.667135213538206</v>
      </c>
      <c r="AA32" s="427"/>
      <c r="AB32" s="372">
        <v>29.916490426440141</v>
      </c>
      <c r="AC32" s="427"/>
      <c r="AD32" s="372">
        <v>28.168605322073898</v>
      </c>
      <c r="AE32" s="427"/>
      <c r="AF32" s="372">
        <v>26.193165934212921</v>
      </c>
      <c r="AG32" s="427"/>
      <c r="AH32" s="372">
        <v>23.537599051885856</v>
      </c>
      <c r="AI32" s="427"/>
      <c r="AJ32" s="372">
        <v>25.969226366148892</v>
      </c>
      <c r="AK32" s="427"/>
      <c r="AL32" s="372">
        <v>28.520311840656184</v>
      </c>
      <c r="AM32" s="427"/>
      <c r="AN32" s="372">
        <v>25.391918280118485</v>
      </c>
      <c r="AO32" s="427"/>
      <c r="AP32" s="372">
        <v>25.487466161035172</v>
      </c>
      <c r="AQ32" s="427"/>
      <c r="AR32" s="372">
        <v>24.816897856145705</v>
      </c>
      <c r="AS32" s="427"/>
      <c r="AT32" s="372">
        <v>23.093531803320172</v>
      </c>
      <c r="AU32" s="427"/>
      <c r="AV32" s="372">
        <v>22.614310692695774</v>
      </c>
      <c r="AW32" s="427"/>
      <c r="AX32" s="372">
        <v>23.609763289729145</v>
      </c>
      <c r="AY32" s="427"/>
      <c r="AZ32" s="372">
        <v>25.008374747215093</v>
      </c>
      <c r="BA32" s="427"/>
      <c r="BB32" s="372">
        <v>21.461501798002786</v>
      </c>
      <c r="BC32" s="427"/>
      <c r="BD32" s="372">
        <v>19.81029711261451</v>
      </c>
      <c r="BE32" s="427"/>
      <c r="BF32" s="372">
        <v>23.146864568082194</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103.96216598798638</v>
      </c>
      <c r="G34" s="427"/>
      <c r="H34" s="372">
        <v>101.75367286972562</v>
      </c>
      <c r="I34" s="427"/>
      <c r="J34" s="372">
        <v>98.393521222782425</v>
      </c>
      <c r="K34" s="427"/>
      <c r="L34" s="372">
        <v>92.68983952625122</v>
      </c>
      <c r="M34" s="427"/>
      <c r="N34" s="372">
        <v>83.379276491963111</v>
      </c>
      <c r="O34" s="427"/>
      <c r="P34" s="372">
        <v>84.694551764210956</v>
      </c>
      <c r="Q34" s="427"/>
      <c r="R34" s="372">
        <v>88.372530128157521</v>
      </c>
      <c r="S34" s="427"/>
      <c r="T34" s="372">
        <v>83.522449499810605</v>
      </c>
      <c r="U34" s="427"/>
      <c r="V34" s="372">
        <v>90.414863325328056</v>
      </c>
      <c r="W34" s="427"/>
      <c r="X34" s="372">
        <v>86.085632239818793</v>
      </c>
      <c r="Y34" s="427"/>
      <c r="Z34" s="372">
        <v>91.946136631051544</v>
      </c>
      <c r="AA34" s="427"/>
      <c r="AB34" s="372">
        <v>95.01263022725486</v>
      </c>
      <c r="AC34" s="427"/>
      <c r="AD34" s="372">
        <v>83.973493901184057</v>
      </c>
      <c r="AE34" s="427"/>
      <c r="AF34" s="372">
        <v>78.844202500560229</v>
      </c>
      <c r="AG34" s="427"/>
      <c r="AH34" s="372">
        <v>76.083742562944636</v>
      </c>
      <c r="AI34" s="427"/>
      <c r="AJ34" s="372">
        <v>78.439496387211932</v>
      </c>
      <c r="AK34" s="427"/>
      <c r="AL34" s="372">
        <v>86.122631809792196</v>
      </c>
      <c r="AM34" s="427"/>
      <c r="AN34" s="372">
        <v>70.338933181607459</v>
      </c>
      <c r="AO34" s="427"/>
      <c r="AP34" s="372">
        <v>69.820603265475313</v>
      </c>
      <c r="AQ34" s="427"/>
      <c r="AR34" s="372">
        <v>68.819428923564431</v>
      </c>
      <c r="AS34" s="427"/>
      <c r="AT34" s="372">
        <v>63.958302411105059</v>
      </c>
      <c r="AU34" s="427"/>
      <c r="AV34" s="372">
        <v>63.347518879665984</v>
      </c>
      <c r="AW34" s="427"/>
      <c r="AX34" s="372">
        <v>65.469044573079287</v>
      </c>
      <c r="AY34" s="427"/>
      <c r="AZ34" s="372">
        <v>71.052296556889388</v>
      </c>
      <c r="BA34" s="427"/>
      <c r="BB34" s="372">
        <v>62.445505429819292</v>
      </c>
      <c r="BC34" s="427"/>
      <c r="BD34" s="372">
        <v>55.578142593589597</v>
      </c>
      <c r="BE34" s="427"/>
      <c r="BF34" s="372">
        <v>64.982652229252039</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44.310458926733155</v>
      </c>
      <c r="G35" s="427"/>
      <c r="H35" s="372">
        <v>44.224827452949832</v>
      </c>
      <c r="I35" s="427"/>
      <c r="J35" s="372">
        <v>43.573008565655037</v>
      </c>
      <c r="K35" s="427"/>
      <c r="L35" s="372">
        <v>43.309349628784375</v>
      </c>
      <c r="M35" s="427"/>
      <c r="N35" s="372">
        <v>39.108728420907497</v>
      </c>
      <c r="O35" s="427"/>
      <c r="P35" s="372">
        <v>38.615562419427391</v>
      </c>
      <c r="Q35" s="427"/>
      <c r="R35" s="372">
        <v>42.19631769648791</v>
      </c>
      <c r="S35" s="427"/>
      <c r="T35" s="372">
        <v>39.071170667148181</v>
      </c>
      <c r="U35" s="427"/>
      <c r="V35" s="372">
        <v>44.01848241807663</v>
      </c>
      <c r="W35" s="427"/>
      <c r="X35" s="372">
        <v>44.064143710161808</v>
      </c>
      <c r="Y35" s="427"/>
      <c r="Z35" s="372">
        <v>48.150022910502777</v>
      </c>
      <c r="AA35" s="427"/>
      <c r="AB35" s="372">
        <v>46.985397371794747</v>
      </c>
      <c r="AC35" s="427"/>
      <c r="AD35" s="372">
        <v>42.988726290225003</v>
      </c>
      <c r="AE35" s="427"/>
      <c r="AF35" s="372">
        <v>38.858901309952543</v>
      </c>
      <c r="AG35" s="427"/>
      <c r="AH35" s="372">
        <v>35.503484776253821</v>
      </c>
      <c r="AI35" s="427"/>
      <c r="AJ35" s="372">
        <v>36.234832047555905</v>
      </c>
      <c r="AK35" s="427"/>
      <c r="AL35" s="372">
        <v>41.740239513772657</v>
      </c>
      <c r="AM35" s="427"/>
      <c r="AN35" s="372">
        <v>34.860100167154613</v>
      </c>
      <c r="AO35" s="427"/>
      <c r="AP35" s="372">
        <v>33.838516274743384</v>
      </c>
      <c r="AQ35" s="427"/>
      <c r="AR35" s="372">
        <v>31.648646563183149</v>
      </c>
      <c r="AS35" s="427"/>
      <c r="AT35" s="372">
        <v>28.398249100711375</v>
      </c>
      <c r="AU35" s="427"/>
      <c r="AV35" s="372">
        <v>27.058223158201791</v>
      </c>
      <c r="AW35" s="427"/>
      <c r="AX35" s="372">
        <v>27.729586891293245</v>
      </c>
      <c r="AY35" s="427"/>
      <c r="AZ35" s="372">
        <v>29.723243432991762</v>
      </c>
      <c r="BA35" s="427"/>
      <c r="BB35" s="372">
        <v>48.396233178865316</v>
      </c>
      <c r="BC35" s="427"/>
      <c r="BD35" s="372">
        <v>32.185914240892025</v>
      </c>
      <c r="BE35" s="427"/>
      <c r="BF35" s="372">
        <v>35.476433368718396</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7305.7941541075834</v>
      </c>
      <c r="G36" s="427"/>
      <c r="H36" s="370">
        <v>7841.3962950133773</v>
      </c>
      <c r="I36" s="427"/>
      <c r="J36" s="370">
        <v>7726.777781363623</v>
      </c>
      <c r="K36" s="427"/>
      <c r="L36" s="370">
        <v>7679.1915088614323</v>
      </c>
      <c r="M36" s="427"/>
      <c r="N36" s="370">
        <v>7766.8966191372256</v>
      </c>
      <c r="O36" s="427"/>
      <c r="P36" s="370">
        <v>7905.7053755332709</v>
      </c>
      <c r="Q36" s="427"/>
      <c r="R36" s="370">
        <v>9084.2203465757557</v>
      </c>
      <c r="S36" s="427"/>
      <c r="T36" s="370">
        <v>8505.5695593537494</v>
      </c>
      <c r="U36" s="427"/>
      <c r="V36" s="370">
        <v>8929.407917589655</v>
      </c>
      <c r="W36" s="427"/>
      <c r="X36" s="370">
        <v>8663.5818792232822</v>
      </c>
      <c r="Y36" s="427"/>
      <c r="Z36" s="370">
        <v>8117.9465422906296</v>
      </c>
      <c r="AA36" s="427"/>
      <c r="AB36" s="370">
        <v>7864.3145560653629</v>
      </c>
      <c r="AC36" s="427"/>
      <c r="AD36" s="370">
        <v>7497.2199973689912</v>
      </c>
      <c r="AE36" s="427"/>
      <c r="AF36" s="370">
        <v>7509.196961407335</v>
      </c>
      <c r="AG36" s="427"/>
      <c r="AH36" s="370">
        <v>6770.6998148799239</v>
      </c>
      <c r="AI36" s="427"/>
      <c r="AJ36" s="370">
        <v>6594.1924346209698</v>
      </c>
      <c r="AK36" s="427"/>
      <c r="AL36" s="370">
        <v>6747.0661572558465</v>
      </c>
      <c r="AM36" s="427"/>
      <c r="AN36" s="370">
        <v>6330.614971675398</v>
      </c>
      <c r="AO36" s="427"/>
      <c r="AP36" s="370">
        <v>5999.5194979526414</v>
      </c>
      <c r="AQ36" s="427"/>
      <c r="AR36" s="370">
        <v>5257.4337110203151</v>
      </c>
      <c r="AS36" s="427"/>
      <c r="AT36" s="370">
        <v>5533.6553976937703</v>
      </c>
      <c r="AU36" s="427"/>
      <c r="AV36" s="370">
        <v>5483.6248525321325</v>
      </c>
      <c r="AW36" s="427"/>
      <c r="AX36" s="370">
        <v>5507.9326171056518</v>
      </c>
      <c r="AY36" s="427"/>
      <c r="AZ36" s="370">
        <v>5407.4039181806238</v>
      </c>
      <c r="BA36" s="427"/>
      <c r="BB36" s="370">
        <v>5090.9277299773921</v>
      </c>
      <c r="BC36" s="427"/>
      <c r="BD36" s="370">
        <v>4703.8396336264686</v>
      </c>
      <c r="BE36" s="427"/>
      <c r="BF36" s="370">
        <v>5158.1415196834341</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265.01119980038624</v>
      </c>
      <c r="G37" s="427"/>
      <c r="H37" s="370">
        <v>262.84183172925515</v>
      </c>
      <c r="I37" s="427"/>
      <c r="J37" s="370">
        <v>221.85739595532834</v>
      </c>
      <c r="K37" s="427"/>
      <c r="L37" s="370">
        <v>211.23893413694151</v>
      </c>
      <c r="M37" s="427"/>
      <c r="N37" s="370">
        <v>184.69958188900159</v>
      </c>
      <c r="O37" s="427"/>
      <c r="P37" s="370">
        <v>164.05107034946693</v>
      </c>
      <c r="Q37" s="427"/>
      <c r="R37" s="370">
        <v>171.67165163532428</v>
      </c>
      <c r="S37" s="427"/>
      <c r="T37" s="370">
        <v>155.39034836382814</v>
      </c>
      <c r="U37" s="427"/>
      <c r="V37" s="370">
        <v>151.76313659565909</v>
      </c>
      <c r="W37" s="427"/>
      <c r="X37" s="370">
        <v>143.2137130704738</v>
      </c>
      <c r="Y37" s="427"/>
      <c r="Z37" s="370">
        <v>137.65699714711099</v>
      </c>
      <c r="AA37" s="427"/>
      <c r="AB37" s="370">
        <v>159.64384493725547</v>
      </c>
      <c r="AC37" s="427"/>
      <c r="AD37" s="370">
        <v>159.27645197561526</v>
      </c>
      <c r="AE37" s="427"/>
      <c r="AF37" s="370">
        <v>124.68307207346542</v>
      </c>
      <c r="AG37" s="427"/>
      <c r="AH37" s="370">
        <v>116.73474956908905</v>
      </c>
      <c r="AI37" s="427"/>
      <c r="AJ37" s="370">
        <v>98.938402158699176</v>
      </c>
      <c r="AK37" s="427"/>
      <c r="AL37" s="370">
        <v>101.55067138083037</v>
      </c>
      <c r="AM37" s="427"/>
      <c r="AN37" s="370">
        <v>97.530817617246925</v>
      </c>
      <c r="AO37" s="427"/>
      <c r="AP37" s="370">
        <v>91.853350370807306</v>
      </c>
      <c r="AQ37" s="427"/>
      <c r="AR37" s="370">
        <v>90.819755851353506</v>
      </c>
      <c r="AS37" s="427"/>
      <c r="AT37" s="370">
        <v>86.669636944100517</v>
      </c>
      <c r="AU37" s="427"/>
      <c r="AV37" s="370">
        <v>87.507412066901011</v>
      </c>
      <c r="AW37" s="427"/>
      <c r="AX37" s="370">
        <v>90.659270972803483</v>
      </c>
      <c r="AY37" s="427"/>
      <c r="AZ37" s="370">
        <v>107.98871226997178</v>
      </c>
      <c r="BA37" s="427"/>
      <c r="BB37" s="370">
        <v>106.20507152004113</v>
      </c>
      <c r="BC37" s="427"/>
      <c r="BD37" s="370">
        <v>117.02876063079094</v>
      </c>
      <c r="BE37" s="427"/>
      <c r="BF37" s="370">
        <v>115.44123926539993</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88.004692951281356</v>
      </c>
      <c r="G38" s="427"/>
      <c r="H38" s="372">
        <v>87.012501316441003</v>
      </c>
      <c r="I38" s="427"/>
      <c r="J38" s="372">
        <v>73.686313728454451</v>
      </c>
      <c r="K38" s="427"/>
      <c r="L38" s="372">
        <v>69.928795357585443</v>
      </c>
      <c r="M38" s="427"/>
      <c r="N38" s="372">
        <v>61.709515408011001</v>
      </c>
      <c r="O38" s="427"/>
      <c r="P38" s="372">
        <v>51.684610204210699</v>
      </c>
      <c r="Q38" s="427"/>
      <c r="R38" s="372">
        <v>53.561896717797055</v>
      </c>
      <c r="S38" s="427"/>
      <c r="T38" s="372">
        <v>44.477760692747985</v>
      </c>
      <c r="U38" s="427"/>
      <c r="V38" s="372">
        <v>46.604517778594925</v>
      </c>
      <c r="W38" s="427"/>
      <c r="X38" s="372">
        <v>45.242289945669683</v>
      </c>
      <c r="Y38" s="427"/>
      <c r="Z38" s="372">
        <v>44.789332876427665</v>
      </c>
      <c r="AA38" s="427"/>
      <c r="AB38" s="372">
        <v>50.405458573276363</v>
      </c>
      <c r="AC38" s="427"/>
      <c r="AD38" s="372">
        <v>59.223009443527147</v>
      </c>
      <c r="AE38" s="427"/>
      <c r="AF38" s="372">
        <v>41.413453635884949</v>
      </c>
      <c r="AG38" s="427"/>
      <c r="AH38" s="372">
        <v>35.858528575876527</v>
      </c>
      <c r="AI38" s="427"/>
      <c r="AJ38" s="372">
        <v>27.577928194930003</v>
      </c>
      <c r="AK38" s="427"/>
      <c r="AL38" s="372">
        <v>28.543180058158015</v>
      </c>
      <c r="AM38" s="427"/>
      <c r="AN38" s="372">
        <v>27.08118443076841</v>
      </c>
      <c r="AO38" s="427"/>
      <c r="AP38" s="372">
        <v>23.449833045761146</v>
      </c>
      <c r="AQ38" s="427"/>
      <c r="AR38" s="372">
        <v>21.623908192531847</v>
      </c>
      <c r="AS38" s="427"/>
      <c r="AT38" s="372">
        <v>21.552137061080334</v>
      </c>
      <c r="AU38" s="427"/>
      <c r="AV38" s="372">
        <v>24.353044980968988</v>
      </c>
      <c r="AW38" s="427"/>
      <c r="AX38" s="372">
        <v>23.673625341600989</v>
      </c>
      <c r="AY38" s="427"/>
      <c r="AZ38" s="372">
        <v>30.382262342183921</v>
      </c>
      <c r="BA38" s="427"/>
      <c r="BB38" s="372">
        <v>29.410971948928065</v>
      </c>
      <c r="BC38" s="427"/>
      <c r="BD38" s="372">
        <v>52.011875838715298</v>
      </c>
      <c r="BE38" s="427"/>
      <c r="BF38" s="372">
        <v>51.796557884381059</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177.00650684910488</v>
      </c>
      <c r="G39" s="427"/>
      <c r="H39" s="372">
        <v>175.82933041281413</v>
      </c>
      <c r="I39" s="427"/>
      <c r="J39" s="372">
        <v>148.17108222687389</v>
      </c>
      <c r="K39" s="427"/>
      <c r="L39" s="372">
        <v>141.31013877935607</v>
      </c>
      <c r="M39" s="427"/>
      <c r="N39" s="372">
        <v>122.99006648099058</v>
      </c>
      <c r="O39" s="427"/>
      <c r="P39" s="372">
        <v>112.36646014525623</v>
      </c>
      <c r="Q39" s="427"/>
      <c r="R39" s="372">
        <v>118.10975491752724</v>
      </c>
      <c r="S39" s="427"/>
      <c r="T39" s="372">
        <v>110.91258767108015</v>
      </c>
      <c r="U39" s="427"/>
      <c r="V39" s="372">
        <v>105.15861881706415</v>
      </c>
      <c r="W39" s="427"/>
      <c r="X39" s="372">
        <v>97.971423124804119</v>
      </c>
      <c r="Y39" s="427"/>
      <c r="Z39" s="372">
        <v>92.867664270683321</v>
      </c>
      <c r="AA39" s="427"/>
      <c r="AB39" s="372">
        <v>109.2383863639791</v>
      </c>
      <c r="AC39" s="427"/>
      <c r="AD39" s="372">
        <v>100.05344253208813</v>
      </c>
      <c r="AE39" s="427"/>
      <c r="AF39" s="372">
        <v>83.269618437580476</v>
      </c>
      <c r="AG39" s="427"/>
      <c r="AH39" s="372">
        <v>80.876220993212513</v>
      </c>
      <c r="AI39" s="427"/>
      <c r="AJ39" s="372">
        <v>71.360473963769167</v>
      </c>
      <c r="AK39" s="427"/>
      <c r="AL39" s="372">
        <v>73.007491322672351</v>
      </c>
      <c r="AM39" s="427"/>
      <c r="AN39" s="372">
        <v>70.449633186478508</v>
      </c>
      <c r="AO39" s="427"/>
      <c r="AP39" s="372">
        <v>68.403517325046167</v>
      </c>
      <c r="AQ39" s="427"/>
      <c r="AR39" s="372">
        <v>69.195847658821663</v>
      </c>
      <c r="AS39" s="427"/>
      <c r="AT39" s="372">
        <v>65.117499883020187</v>
      </c>
      <c r="AU39" s="427"/>
      <c r="AV39" s="372">
        <v>63.154367085932023</v>
      </c>
      <c r="AW39" s="427"/>
      <c r="AX39" s="372">
        <v>66.985645631202502</v>
      </c>
      <c r="AY39" s="427"/>
      <c r="AZ39" s="372">
        <v>77.606449927787864</v>
      </c>
      <c r="BA39" s="427"/>
      <c r="BB39" s="372">
        <v>76.794099571113065</v>
      </c>
      <c r="BC39" s="427"/>
      <c r="BD39" s="372">
        <v>65.016884792075643</v>
      </c>
      <c r="BE39" s="427"/>
      <c r="BF39" s="372">
        <v>63.644681381018863</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1872.0011689127391</v>
      </c>
      <c r="G40" s="427"/>
      <c r="H40" s="370">
        <v>1835.6103512456266</v>
      </c>
      <c r="I40" s="427"/>
      <c r="J40" s="370">
        <v>1901.4164829468837</v>
      </c>
      <c r="K40" s="427"/>
      <c r="L40" s="370">
        <v>2497.5504587709001</v>
      </c>
      <c r="M40" s="427"/>
      <c r="N40" s="370">
        <v>2505.657453582764</v>
      </c>
      <c r="O40" s="427"/>
      <c r="P40" s="370">
        <v>1996.9306881060302</v>
      </c>
      <c r="Q40" s="427"/>
      <c r="R40" s="370">
        <v>2087.5072147142187</v>
      </c>
      <c r="S40" s="427"/>
      <c r="T40" s="370">
        <v>2149.4996115691433</v>
      </c>
      <c r="U40" s="427"/>
      <c r="V40" s="370">
        <v>1890.1185750209004</v>
      </c>
      <c r="W40" s="427"/>
      <c r="X40" s="370">
        <v>2258.5981228510182</v>
      </c>
      <c r="Y40" s="427"/>
      <c r="Z40" s="370">
        <v>2343.5526123577961</v>
      </c>
      <c r="AA40" s="427"/>
      <c r="AB40" s="370">
        <v>2368.2349736847555</v>
      </c>
      <c r="AC40" s="427"/>
      <c r="AD40" s="370">
        <v>2718.1411339864594</v>
      </c>
      <c r="AE40" s="427"/>
      <c r="AF40" s="370">
        <v>2761.8122822031701</v>
      </c>
      <c r="AG40" s="427"/>
      <c r="AH40" s="370">
        <v>2103.9957370157008</v>
      </c>
      <c r="AI40" s="427"/>
      <c r="AJ40" s="370">
        <v>1889.0528951920599</v>
      </c>
      <c r="AK40" s="427"/>
      <c r="AL40" s="370">
        <v>2184.9611966848806</v>
      </c>
      <c r="AM40" s="427"/>
      <c r="AN40" s="370">
        <v>1944.2116603527493</v>
      </c>
      <c r="AO40" s="427"/>
      <c r="AP40" s="370">
        <v>1825.4559037746992</v>
      </c>
      <c r="AQ40" s="427"/>
      <c r="AR40" s="370">
        <v>1807.5937243416311</v>
      </c>
      <c r="AS40" s="427"/>
      <c r="AT40" s="370">
        <v>1638.6776034834334</v>
      </c>
      <c r="AU40" s="427"/>
      <c r="AV40" s="370">
        <v>1650.560924246452</v>
      </c>
      <c r="AW40" s="427"/>
      <c r="AX40" s="370">
        <v>1729.1909726163774</v>
      </c>
      <c r="AY40" s="427"/>
      <c r="AZ40" s="370">
        <v>1706.1293410582875</v>
      </c>
      <c r="BA40" s="427"/>
      <c r="BB40" s="370">
        <v>1618.9289905402245</v>
      </c>
      <c r="BC40" s="427"/>
      <c r="BD40" s="370">
        <v>1918.980147803278</v>
      </c>
      <c r="BE40" s="427"/>
      <c r="BF40" s="370">
        <v>2027.0119736638742</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216.67924020985134</v>
      </c>
      <c r="G41" s="427"/>
      <c r="H41" s="370">
        <v>220.07076702256103</v>
      </c>
      <c r="I41" s="427"/>
      <c r="J41" s="370">
        <v>229.31936830801399</v>
      </c>
      <c r="K41" s="427"/>
      <c r="L41" s="370">
        <v>251.41936950373525</v>
      </c>
      <c r="M41" s="427"/>
      <c r="N41" s="370">
        <v>242.48454605936678</v>
      </c>
      <c r="O41" s="427"/>
      <c r="P41" s="370">
        <v>229.99068588680856</v>
      </c>
      <c r="Q41" s="427"/>
      <c r="R41" s="370">
        <v>270.71828780143824</v>
      </c>
      <c r="S41" s="427"/>
      <c r="T41" s="370">
        <v>281.38616086802131</v>
      </c>
      <c r="U41" s="427"/>
      <c r="V41" s="370">
        <v>293.26710544184317</v>
      </c>
      <c r="W41" s="427"/>
      <c r="X41" s="370">
        <v>312.03317095971533</v>
      </c>
      <c r="Y41" s="427"/>
      <c r="Z41" s="370">
        <v>377.8059609364052</v>
      </c>
      <c r="AA41" s="427"/>
      <c r="AB41" s="370">
        <v>346.9381095125525</v>
      </c>
      <c r="AC41" s="427"/>
      <c r="AD41" s="370">
        <v>314.6079040836824</v>
      </c>
      <c r="AE41" s="427"/>
      <c r="AF41" s="370">
        <v>316.02949359074086</v>
      </c>
      <c r="AG41" s="427"/>
      <c r="AH41" s="370">
        <v>311.69022466236004</v>
      </c>
      <c r="AI41" s="427"/>
      <c r="AJ41" s="370">
        <v>307.64694563161873</v>
      </c>
      <c r="AK41" s="427"/>
      <c r="AL41" s="370">
        <v>267.23385272022517</v>
      </c>
      <c r="AM41" s="427"/>
      <c r="AN41" s="370">
        <v>264.28205232342845</v>
      </c>
      <c r="AO41" s="427"/>
      <c r="AP41" s="370">
        <v>279.02273160125867</v>
      </c>
      <c r="AQ41" s="427"/>
      <c r="AR41" s="370">
        <v>316.14513700687854</v>
      </c>
      <c r="AS41" s="427"/>
      <c r="AT41" s="370">
        <v>454.41517813896701</v>
      </c>
      <c r="AU41" s="427"/>
      <c r="AV41" s="370">
        <v>488.29701250365241</v>
      </c>
      <c r="AW41" s="427"/>
      <c r="AX41" s="370">
        <v>502.15743390831238</v>
      </c>
      <c r="AY41" s="427"/>
      <c r="AZ41" s="370">
        <v>523.65215217306411</v>
      </c>
      <c r="BA41" s="427"/>
      <c r="BB41" s="370">
        <v>566.39854424463761</v>
      </c>
      <c r="BC41" s="427"/>
      <c r="BD41" s="370">
        <v>430.93905746956</v>
      </c>
      <c r="BE41" s="427"/>
      <c r="BF41" s="370">
        <v>432.17426245687659</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41.83975876128018</v>
      </c>
      <c r="G42" s="427"/>
      <c r="H42" s="372">
        <v>58.833306528866252</v>
      </c>
      <c r="I42" s="427"/>
      <c r="J42" s="372">
        <v>50.751773022613172</v>
      </c>
      <c r="K42" s="427"/>
      <c r="L42" s="372">
        <v>62.985946949430101</v>
      </c>
      <c r="M42" s="427"/>
      <c r="N42" s="372">
        <v>49.473594685940931</v>
      </c>
      <c r="O42" s="427"/>
      <c r="P42" s="372">
        <v>51.699878251799582</v>
      </c>
      <c r="Q42" s="427"/>
      <c r="R42" s="372">
        <v>77.762656023459854</v>
      </c>
      <c r="S42" s="427"/>
      <c r="T42" s="372">
        <v>72.566989738981633</v>
      </c>
      <c r="U42" s="427"/>
      <c r="V42" s="372">
        <v>68.911288752485262</v>
      </c>
      <c r="W42" s="427"/>
      <c r="X42" s="372">
        <v>84.150673629388152</v>
      </c>
      <c r="Y42" s="427"/>
      <c r="Z42" s="372">
        <v>88.208128026446346</v>
      </c>
      <c r="AA42" s="427"/>
      <c r="AB42" s="372">
        <v>92.602193280690216</v>
      </c>
      <c r="AC42" s="427"/>
      <c r="AD42" s="372">
        <v>84.174302586854537</v>
      </c>
      <c r="AE42" s="427"/>
      <c r="AF42" s="372">
        <v>80.57804893011604</v>
      </c>
      <c r="AG42" s="427"/>
      <c r="AH42" s="372">
        <v>53.419612997584494</v>
      </c>
      <c r="AI42" s="427"/>
      <c r="AJ42" s="372">
        <v>36.737930570285833</v>
      </c>
      <c r="AK42" s="427"/>
      <c r="AL42" s="372">
        <v>27.579674985131241</v>
      </c>
      <c r="AM42" s="427"/>
      <c r="AN42" s="372">
        <v>33.061104940217227</v>
      </c>
      <c r="AO42" s="427"/>
      <c r="AP42" s="372">
        <v>32.061104940217227</v>
      </c>
      <c r="AQ42" s="427"/>
      <c r="AR42" s="372">
        <v>55.891364959412279</v>
      </c>
      <c r="AS42" s="427"/>
      <c r="AT42" s="372">
        <v>84.044431530136961</v>
      </c>
      <c r="AU42" s="427"/>
      <c r="AV42" s="372">
        <v>96.497270524341928</v>
      </c>
      <c r="AW42" s="427"/>
      <c r="AX42" s="372">
        <v>98.462539200650255</v>
      </c>
      <c r="AY42" s="427"/>
      <c r="AZ42" s="372">
        <v>106.22415339292378</v>
      </c>
      <c r="BA42" s="427"/>
      <c r="BB42" s="372">
        <v>128.08966773216764</v>
      </c>
      <c r="BC42" s="427"/>
      <c r="BD42" s="372">
        <v>88.014823503324848</v>
      </c>
      <c r="BE42" s="427"/>
      <c r="BF42" s="372">
        <v>80.635455590490309</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86.404242745108519</v>
      </c>
      <c r="G43" s="427"/>
      <c r="H43" s="372">
        <v>75.125263498643776</v>
      </c>
      <c r="I43" s="427"/>
      <c r="J43" s="372">
        <v>111.55672904803365</v>
      </c>
      <c r="K43" s="427"/>
      <c r="L43" s="372">
        <v>107.20457945902004</v>
      </c>
      <c r="M43" s="427"/>
      <c r="N43" s="372">
        <v>127.89471016477682</v>
      </c>
      <c r="O43" s="427"/>
      <c r="P43" s="372">
        <v>113.83558684737928</v>
      </c>
      <c r="Q43" s="427"/>
      <c r="R43" s="372">
        <v>109.18299365119913</v>
      </c>
      <c r="S43" s="427"/>
      <c r="T43" s="372">
        <v>106.3431969444368</v>
      </c>
      <c r="U43" s="427"/>
      <c r="V43" s="372">
        <v>110.92513659706933</v>
      </c>
      <c r="W43" s="427"/>
      <c r="X43" s="372">
        <v>124.1435211763059</v>
      </c>
      <c r="Y43" s="427"/>
      <c r="Z43" s="372">
        <v>150.89796219397138</v>
      </c>
      <c r="AA43" s="427"/>
      <c r="AB43" s="372">
        <v>124.31718905829047</v>
      </c>
      <c r="AC43" s="427"/>
      <c r="AD43" s="372">
        <v>121.57989217986949</v>
      </c>
      <c r="AE43" s="427"/>
      <c r="AF43" s="372">
        <v>125.91578526313938</v>
      </c>
      <c r="AG43" s="427"/>
      <c r="AH43" s="372">
        <v>152.05389755219173</v>
      </c>
      <c r="AI43" s="427"/>
      <c r="AJ43" s="372">
        <v>157.44225448493324</v>
      </c>
      <c r="AK43" s="427"/>
      <c r="AL43" s="372">
        <v>131.61287151494366</v>
      </c>
      <c r="AM43" s="427"/>
      <c r="AN43" s="372">
        <v>97.865557759418891</v>
      </c>
      <c r="AO43" s="427"/>
      <c r="AP43" s="372">
        <v>124.7857864876556</v>
      </c>
      <c r="AQ43" s="427"/>
      <c r="AR43" s="372">
        <v>135.8961012366039</v>
      </c>
      <c r="AS43" s="427"/>
      <c r="AT43" s="372">
        <v>193.87765579248941</v>
      </c>
      <c r="AU43" s="427"/>
      <c r="AV43" s="372">
        <v>204.82305657978293</v>
      </c>
      <c r="AW43" s="427"/>
      <c r="AX43" s="372">
        <v>210.68895059299479</v>
      </c>
      <c r="AY43" s="427"/>
      <c r="AZ43" s="372">
        <v>218.60071777586359</v>
      </c>
      <c r="BA43" s="427"/>
      <c r="BB43" s="372">
        <v>228.52453173250734</v>
      </c>
      <c r="BC43" s="427"/>
      <c r="BD43" s="372">
        <v>183.40323299343413</v>
      </c>
      <c r="BE43" s="427"/>
      <c r="BF43" s="372">
        <v>197.9262884686527</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88.435238703462616</v>
      </c>
      <c r="G44" s="427"/>
      <c r="H44" s="372">
        <v>86.112196995050979</v>
      </c>
      <c r="I44" s="427"/>
      <c r="J44" s="372">
        <v>67.010866237367168</v>
      </c>
      <c r="K44" s="427"/>
      <c r="L44" s="372">
        <v>81.228843095285129</v>
      </c>
      <c r="M44" s="427"/>
      <c r="N44" s="372">
        <v>65.116241208649043</v>
      </c>
      <c r="O44" s="427"/>
      <c r="P44" s="372">
        <v>64.455220787629713</v>
      </c>
      <c r="Q44" s="427"/>
      <c r="R44" s="372">
        <v>83.77263812677927</v>
      </c>
      <c r="S44" s="427"/>
      <c r="T44" s="372">
        <v>102.47597418460288</v>
      </c>
      <c r="U44" s="427"/>
      <c r="V44" s="372">
        <v>113.4306800922886</v>
      </c>
      <c r="W44" s="427"/>
      <c r="X44" s="372">
        <v>103.73897615402126</v>
      </c>
      <c r="Y44" s="427"/>
      <c r="Z44" s="372">
        <v>138.69987071598743</v>
      </c>
      <c r="AA44" s="427"/>
      <c r="AB44" s="372">
        <v>130.01872717357182</v>
      </c>
      <c r="AC44" s="427"/>
      <c r="AD44" s="372">
        <v>108.85370931695839</v>
      </c>
      <c r="AE44" s="427"/>
      <c r="AF44" s="372">
        <v>109.53565939748542</v>
      </c>
      <c r="AG44" s="427"/>
      <c r="AH44" s="372">
        <v>106.2167141125838</v>
      </c>
      <c r="AI44" s="427"/>
      <c r="AJ44" s="372">
        <v>113.46676057639966</v>
      </c>
      <c r="AK44" s="427"/>
      <c r="AL44" s="372">
        <v>108.04130622015029</v>
      </c>
      <c r="AM44" s="427"/>
      <c r="AN44" s="372">
        <v>133.35538962379232</v>
      </c>
      <c r="AO44" s="427"/>
      <c r="AP44" s="372">
        <v>122.17584017338586</v>
      </c>
      <c r="AQ44" s="427"/>
      <c r="AR44" s="372">
        <v>124.35767081086237</v>
      </c>
      <c r="AS44" s="427"/>
      <c r="AT44" s="372">
        <v>176.49309081634067</v>
      </c>
      <c r="AU44" s="427"/>
      <c r="AV44" s="372">
        <v>186.97668539952761</v>
      </c>
      <c r="AW44" s="427"/>
      <c r="AX44" s="372">
        <v>193.00594411466736</v>
      </c>
      <c r="AY44" s="427"/>
      <c r="AZ44" s="372">
        <v>198.8272810042767</v>
      </c>
      <c r="BA44" s="427"/>
      <c r="BB44" s="372">
        <v>209.78434477996259</v>
      </c>
      <c r="BC44" s="427"/>
      <c r="BD44" s="372">
        <v>159.52100097280106</v>
      </c>
      <c r="BE44" s="427"/>
      <c r="BF44" s="372">
        <v>153.6125183977336</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3562.2035736889675</v>
      </c>
      <c r="G45" s="427"/>
      <c r="H45" s="370">
        <v>3736.7519450583764</v>
      </c>
      <c r="I45" s="427"/>
      <c r="J45" s="370">
        <v>3656.2863549373565</v>
      </c>
      <c r="K45" s="427"/>
      <c r="L45" s="370">
        <v>3654.7500762636937</v>
      </c>
      <c r="M45" s="427"/>
      <c r="N45" s="370">
        <v>3508.0454913294147</v>
      </c>
      <c r="O45" s="427"/>
      <c r="P45" s="370">
        <v>3568.1253350535599</v>
      </c>
      <c r="Q45" s="427"/>
      <c r="R45" s="370">
        <v>3636.9681219942358</v>
      </c>
      <c r="S45" s="427"/>
      <c r="T45" s="370">
        <v>3569.9574339022797</v>
      </c>
      <c r="U45" s="427"/>
      <c r="V45" s="370">
        <v>3413.6323097248869</v>
      </c>
      <c r="W45" s="427"/>
      <c r="X45" s="370">
        <v>4116.7870790808529</v>
      </c>
      <c r="Y45" s="427"/>
      <c r="Z45" s="370">
        <v>4556.7921984980085</v>
      </c>
      <c r="AA45" s="427"/>
      <c r="AB45" s="370">
        <v>4116.1383970705401</v>
      </c>
      <c r="AC45" s="427"/>
      <c r="AD45" s="370">
        <v>4341.3449638586226</v>
      </c>
      <c r="AE45" s="427"/>
      <c r="AF45" s="370">
        <v>4948.8488169410202</v>
      </c>
      <c r="AG45" s="427"/>
      <c r="AH45" s="370">
        <v>4173.2462938922226</v>
      </c>
      <c r="AI45" s="427"/>
      <c r="AJ45" s="370">
        <v>4035.3633699300785</v>
      </c>
      <c r="AK45" s="427"/>
      <c r="AL45" s="370">
        <v>3717.6005156223578</v>
      </c>
      <c r="AM45" s="427"/>
      <c r="AN45" s="370">
        <v>3367.2295638748142</v>
      </c>
      <c r="AO45" s="427"/>
      <c r="AP45" s="370">
        <v>3455.2004633297265</v>
      </c>
      <c r="AQ45" s="427"/>
      <c r="AR45" s="370">
        <v>3258.0891237478709</v>
      </c>
      <c r="AS45" s="427"/>
      <c r="AT45" s="370">
        <v>3733.7889897225214</v>
      </c>
      <c r="AU45" s="427"/>
      <c r="AV45" s="370">
        <v>3721.5474662734832</v>
      </c>
      <c r="AW45" s="427"/>
      <c r="AX45" s="370">
        <v>3795.1597006131901</v>
      </c>
      <c r="AY45" s="427"/>
      <c r="AZ45" s="370">
        <v>3773.8998899971666</v>
      </c>
      <c r="BA45" s="427"/>
      <c r="BB45" s="370">
        <v>3505.4022388305057</v>
      </c>
      <c r="BC45" s="427"/>
      <c r="BD45" s="370">
        <v>2239.9908532533755</v>
      </c>
      <c r="BE45" s="427"/>
      <c r="BF45" s="370">
        <v>2173.494316192664</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2848.4350028244485</v>
      </c>
      <c r="G46" s="427"/>
      <c r="H46" s="372">
        <v>3033.3842317991493</v>
      </c>
      <c r="I46" s="427"/>
      <c r="J46" s="372">
        <v>2936.1341645201737</v>
      </c>
      <c r="K46" s="427"/>
      <c r="L46" s="372">
        <v>2955.2290325127551</v>
      </c>
      <c r="M46" s="427"/>
      <c r="N46" s="372">
        <v>2834.4107781351217</v>
      </c>
      <c r="O46" s="427"/>
      <c r="P46" s="372">
        <v>2941.3794039771192</v>
      </c>
      <c r="Q46" s="427"/>
      <c r="R46" s="372">
        <v>2964.4018084386385</v>
      </c>
      <c r="S46" s="427"/>
      <c r="T46" s="372">
        <v>2944.2629260781368</v>
      </c>
      <c r="U46" s="427"/>
      <c r="V46" s="372">
        <v>2818.38790938191</v>
      </c>
      <c r="W46" s="427"/>
      <c r="X46" s="372">
        <v>3550.3101261871061</v>
      </c>
      <c r="Y46" s="427"/>
      <c r="Z46" s="372">
        <v>3916.606616765016</v>
      </c>
      <c r="AA46" s="427"/>
      <c r="AB46" s="372">
        <v>3459.9387487060017</v>
      </c>
      <c r="AC46" s="427"/>
      <c r="AD46" s="372">
        <v>3740.8833818534181</v>
      </c>
      <c r="AE46" s="427"/>
      <c r="AF46" s="372">
        <v>4322.6495703301844</v>
      </c>
      <c r="AG46" s="427"/>
      <c r="AH46" s="372">
        <v>3566.4075150762901</v>
      </c>
      <c r="AI46" s="427"/>
      <c r="AJ46" s="372">
        <v>3408.3997182507769</v>
      </c>
      <c r="AK46" s="427"/>
      <c r="AL46" s="372">
        <v>3197.876368209354</v>
      </c>
      <c r="AM46" s="427"/>
      <c r="AN46" s="372">
        <v>2844.8335994885988</v>
      </c>
      <c r="AO46" s="427"/>
      <c r="AP46" s="372">
        <v>2912.835339767706</v>
      </c>
      <c r="AQ46" s="427"/>
      <c r="AR46" s="372">
        <v>2779.3888274592846</v>
      </c>
      <c r="AS46" s="427"/>
      <c r="AT46" s="372">
        <v>3239.6860852904324</v>
      </c>
      <c r="AU46" s="427"/>
      <c r="AV46" s="372">
        <v>3225.0824493295368</v>
      </c>
      <c r="AW46" s="427"/>
      <c r="AX46" s="372">
        <v>3257.8787487826053</v>
      </c>
      <c r="AY46" s="427"/>
      <c r="AZ46" s="372">
        <v>3269.6451169571865</v>
      </c>
      <c r="BA46" s="427"/>
      <c r="BB46" s="372">
        <v>2991.9061565104785</v>
      </c>
      <c r="BC46" s="427"/>
      <c r="BD46" s="372">
        <v>1784.0707644522161</v>
      </c>
      <c r="BE46" s="427"/>
      <c r="BF46" s="372">
        <v>1850.5128324417722</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16.904114458594027</v>
      </c>
      <c r="G47" s="427"/>
      <c r="H47" s="372">
        <v>14.53846594924244</v>
      </c>
      <c r="I47" s="427"/>
      <c r="J47" s="372">
        <v>8.6562915567488989</v>
      </c>
      <c r="K47" s="427"/>
      <c r="L47" s="372">
        <v>12.056966425575467</v>
      </c>
      <c r="M47" s="427"/>
      <c r="N47" s="372">
        <v>2.5692766287705844</v>
      </c>
      <c r="O47" s="427"/>
      <c r="P47" s="372">
        <v>5.21</v>
      </c>
      <c r="Q47" s="427"/>
      <c r="R47" s="372">
        <v>7.8575213180236974</v>
      </c>
      <c r="S47" s="427"/>
      <c r="T47" s="372">
        <v>8.5365482058962918</v>
      </c>
      <c r="U47" s="427"/>
      <c r="V47" s="372">
        <v>6.3913266469799543</v>
      </c>
      <c r="W47" s="427"/>
      <c r="X47" s="372">
        <v>2.4932761883042942</v>
      </c>
      <c r="Y47" s="427"/>
      <c r="Z47" s="372">
        <v>4.5991565601605426</v>
      </c>
      <c r="AA47" s="427"/>
      <c r="AB47" s="372">
        <v>8.9883439339432218</v>
      </c>
      <c r="AC47" s="427"/>
      <c r="AD47" s="372">
        <v>9.6123987806535922</v>
      </c>
      <c r="AE47" s="427"/>
      <c r="AF47" s="372">
        <v>10.26404044124714</v>
      </c>
      <c r="AG47" s="427"/>
      <c r="AH47" s="372">
        <v>9.4048365136581786</v>
      </c>
      <c r="AI47" s="427"/>
      <c r="AJ47" s="372">
        <v>9.9068280904804933</v>
      </c>
      <c r="AK47" s="427"/>
      <c r="AL47" s="372">
        <v>8.7891040811783725</v>
      </c>
      <c r="AM47" s="427"/>
      <c r="AN47" s="372">
        <v>3.0652567994690041</v>
      </c>
      <c r="AO47" s="427"/>
      <c r="AP47" s="372">
        <v>4.8065599805069912</v>
      </c>
      <c r="AQ47" s="427"/>
      <c r="AR47" s="372">
        <v>5.5902445725398096</v>
      </c>
      <c r="AS47" s="427"/>
      <c r="AT47" s="372">
        <v>8.4316175865538945</v>
      </c>
      <c r="AU47" s="427"/>
      <c r="AV47" s="372">
        <v>7.0532914531599573</v>
      </c>
      <c r="AW47" s="427"/>
      <c r="AX47" s="372">
        <v>6.9486579934819046</v>
      </c>
      <c r="AY47" s="427"/>
      <c r="AZ47" s="372">
        <v>4.0272771854481633</v>
      </c>
      <c r="BA47" s="427"/>
      <c r="BB47" s="372">
        <v>5.9895750938505659</v>
      </c>
      <c r="BC47" s="427"/>
      <c r="BD47" s="372">
        <v>6.0567139937319334</v>
      </c>
      <c r="BE47" s="427"/>
      <c r="BF47" s="372">
        <v>6.8747309205254998</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15.153156482443663</v>
      </c>
      <c r="G48" s="427"/>
      <c r="H48" s="372">
        <v>17.870007792157569</v>
      </c>
      <c r="I48" s="427"/>
      <c r="J48" s="372">
        <v>15.827698449233816</v>
      </c>
      <c r="K48" s="427"/>
      <c r="L48" s="372">
        <v>14.588945564231178</v>
      </c>
      <c r="M48" s="427"/>
      <c r="N48" s="372">
        <v>14.728427996028962</v>
      </c>
      <c r="O48" s="427"/>
      <c r="P48" s="372">
        <v>14.99689528050394</v>
      </c>
      <c r="Q48" s="427"/>
      <c r="R48" s="372">
        <v>14.121672003282333</v>
      </c>
      <c r="S48" s="427"/>
      <c r="T48" s="372">
        <v>14.66845281842213</v>
      </c>
      <c r="U48" s="427"/>
      <c r="V48" s="372">
        <v>19.326575380079504</v>
      </c>
      <c r="W48" s="427"/>
      <c r="X48" s="372">
        <v>26.020559967032217</v>
      </c>
      <c r="Y48" s="427"/>
      <c r="Z48" s="372">
        <v>44.168947992985778</v>
      </c>
      <c r="AA48" s="427"/>
      <c r="AB48" s="372">
        <v>52.902338789638328</v>
      </c>
      <c r="AC48" s="427"/>
      <c r="AD48" s="372">
        <v>55.791989550462162</v>
      </c>
      <c r="AE48" s="427"/>
      <c r="AF48" s="372">
        <v>62.748575582239944</v>
      </c>
      <c r="AG48" s="427"/>
      <c r="AH48" s="372">
        <v>46.214829334515045</v>
      </c>
      <c r="AI48" s="427"/>
      <c r="AJ48" s="372">
        <v>41.188916831607855</v>
      </c>
      <c r="AK48" s="427"/>
      <c r="AL48" s="372">
        <v>41.798714539250362</v>
      </c>
      <c r="AM48" s="427"/>
      <c r="AN48" s="372">
        <v>37.238714807666078</v>
      </c>
      <c r="AO48" s="427"/>
      <c r="AP48" s="372">
        <v>34.669130250904679</v>
      </c>
      <c r="AQ48" s="427"/>
      <c r="AR48" s="372">
        <v>36.564490956765219</v>
      </c>
      <c r="AS48" s="427"/>
      <c r="AT48" s="372">
        <v>44.41601119626764</v>
      </c>
      <c r="AU48" s="427"/>
      <c r="AV48" s="372">
        <v>47.260635895755883</v>
      </c>
      <c r="AW48" s="427"/>
      <c r="AX48" s="372">
        <v>50.530977764273999</v>
      </c>
      <c r="AY48" s="427"/>
      <c r="AZ48" s="372">
        <v>56.20279217015711</v>
      </c>
      <c r="BA48" s="427"/>
      <c r="BB48" s="372">
        <v>56.230971182585421</v>
      </c>
      <c r="BC48" s="427"/>
      <c r="BD48" s="372">
        <v>16.665161605633966</v>
      </c>
      <c r="BE48" s="427"/>
      <c r="BF48" s="372">
        <v>19.942687726928998</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196.35338922502694</v>
      </c>
      <c r="G49" s="427"/>
      <c r="H49" s="372">
        <v>195.46737915752311</v>
      </c>
      <c r="I49" s="427"/>
      <c r="J49" s="372">
        <v>205.0674519667534</v>
      </c>
      <c r="K49" s="427"/>
      <c r="L49" s="372">
        <v>197.53520352698359</v>
      </c>
      <c r="M49" s="427"/>
      <c r="N49" s="372">
        <v>197.22688968812193</v>
      </c>
      <c r="O49" s="427"/>
      <c r="P49" s="372">
        <v>180.16262903900167</v>
      </c>
      <c r="Q49" s="427"/>
      <c r="R49" s="372">
        <v>194.42052980552231</v>
      </c>
      <c r="S49" s="427"/>
      <c r="T49" s="372">
        <v>178.94029649942686</v>
      </c>
      <c r="U49" s="427"/>
      <c r="V49" s="372">
        <v>170.99636147069594</v>
      </c>
      <c r="W49" s="427"/>
      <c r="X49" s="372">
        <v>158.97458938121301</v>
      </c>
      <c r="Y49" s="427"/>
      <c r="Z49" s="372">
        <v>177.32430136330456</v>
      </c>
      <c r="AA49" s="427"/>
      <c r="AB49" s="372">
        <v>175.5817766069074</v>
      </c>
      <c r="AC49" s="427"/>
      <c r="AD49" s="372">
        <v>161.0258715541396</v>
      </c>
      <c r="AE49" s="427"/>
      <c r="AF49" s="372">
        <v>169.06866108500557</v>
      </c>
      <c r="AG49" s="427"/>
      <c r="AH49" s="372">
        <v>163.90142299006106</v>
      </c>
      <c r="AI49" s="427"/>
      <c r="AJ49" s="372">
        <v>175.28770900860209</v>
      </c>
      <c r="AK49" s="427"/>
      <c r="AL49" s="372">
        <v>149.12303471246767</v>
      </c>
      <c r="AM49" s="427"/>
      <c r="AN49" s="372">
        <v>149.73627179311407</v>
      </c>
      <c r="AO49" s="427"/>
      <c r="AP49" s="372">
        <v>157.46967977744438</v>
      </c>
      <c r="AQ49" s="427"/>
      <c r="AR49" s="372">
        <v>143.70856736735695</v>
      </c>
      <c r="AS49" s="427"/>
      <c r="AT49" s="372">
        <v>145.83890049009386</v>
      </c>
      <c r="AU49" s="427"/>
      <c r="AV49" s="372">
        <v>144.03196850281472</v>
      </c>
      <c r="AW49" s="427"/>
      <c r="AX49" s="372">
        <v>155.567579584958</v>
      </c>
      <c r="AY49" s="427"/>
      <c r="AZ49" s="372">
        <v>142.8358338065419</v>
      </c>
      <c r="BA49" s="427"/>
      <c r="BB49" s="372">
        <v>149.22743553576291</v>
      </c>
      <c r="BC49" s="427"/>
      <c r="BD49" s="372">
        <v>140.6748756976032</v>
      </c>
      <c r="BE49" s="427"/>
      <c r="BF49" s="372">
        <v>113.0430651034368</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485.35791069845459</v>
      </c>
      <c r="G50" s="427"/>
      <c r="H50" s="372">
        <v>475.4918603603038</v>
      </c>
      <c r="I50" s="427"/>
      <c r="J50" s="372">
        <v>490.60074844444728</v>
      </c>
      <c r="K50" s="427"/>
      <c r="L50" s="372">
        <v>475.33992823414849</v>
      </c>
      <c r="M50" s="427"/>
      <c r="N50" s="372">
        <v>459.11011888137125</v>
      </c>
      <c r="O50" s="427"/>
      <c r="P50" s="372">
        <v>426.37640675693234</v>
      </c>
      <c r="Q50" s="427"/>
      <c r="R50" s="372">
        <v>456.16659042876927</v>
      </c>
      <c r="S50" s="427"/>
      <c r="T50" s="372">
        <v>423.54921030039696</v>
      </c>
      <c r="U50" s="427"/>
      <c r="V50" s="372">
        <v>398.53013684522165</v>
      </c>
      <c r="W50" s="427"/>
      <c r="X50" s="372">
        <v>378.98852735719782</v>
      </c>
      <c r="Y50" s="427"/>
      <c r="Z50" s="372">
        <v>414.09317581654125</v>
      </c>
      <c r="AA50" s="427"/>
      <c r="AB50" s="372">
        <v>418.72718903405001</v>
      </c>
      <c r="AC50" s="427"/>
      <c r="AD50" s="372">
        <v>374.03132211994927</v>
      </c>
      <c r="AE50" s="427"/>
      <c r="AF50" s="372">
        <v>384.11796950234361</v>
      </c>
      <c r="AG50" s="427"/>
      <c r="AH50" s="372">
        <v>387.31768997769802</v>
      </c>
      <c r="AI50" s="427"/>
      <c r="AJ50" s="372">
        <v>400.58019774861106</v>
      </c>
      <c r="AK50" s="427"/>
      <c r="AL50" s="372">
        <v>320.01329408010713</v>
      </c>
      <c r="AM50" s="427"/>
      <c r="AN50" s="372">
        <v>332.35572098596657</v>
      </c>
      <c r="AO50" s="427"/>
      <c r="AP50" s="372">
        <v>345.41975355316418</v>
      </c>
      <c r="AQ50" s="427"/>
      <c r="AR50" s="372">
        <v>292.83699339192441</v>
      </c>
      <c r="AS50" s="427"/>
      <c r="AT50" s="372">
        <v>295.41637515917347</v>
      </c>
      <c r="AU50" s="427"/>
      <c r="AV50" s="372">
        <v>298.11912109221555</v>
      </c>
      <c r="AW50" s="427"/>
      <c r="AX50" s="372">
        <v>324.23373648787066</v>
      </c>
      <c r="AY50" s="427"/>
      <c r="AZ50" s="372">
        <v>301.18886987783293</v>
      </c>
      <c r="BA50" s="427"/>
      <c r="BB50" s="372">
        <v>302.04810050782817</v>
      </c>
      <c r="BC50" s="427"/>
      <c r="BD50" s="372">
        <v>292.52333750419024</v>
      </c>
      <c r="BE50" s="427"/>
      <c r="BF50" s="372">
        <v>183.12100000000001</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159.0781691056726</v>
      </c>
      <c r="G51" s="427"/>
      <c r="H51" s="370">
        <v>155.74984052450088</v>
      </c>
      <c r="I51" s="427"/>
      <c r="J51" s="370">
        <v>166.60775587097825</v>
      </c>
      <c r="K51" s="427"/>
      <c r="L51" s="370">
        <v>164.12312403676341</v>
      </c>
      <c r="M51" s="427"/>
      <c r="N51" s="370">
        <v>161.2668284800996</v>
      </c>
      <c r="O51" s="427"/>
      <c r="P51" s="370">
        <v>150.68572673125172</v>
      </c>
      <c r="Q51" s="427"/>
      <c r="R51" s="370">
        <v>163.81176412534958</v>
      </c>
      <c r="S51" s="427"/>
      <c r="T51" s="370">
        <v>153.64268164503065</v>
      </c>
      <c r="U51" s="427"/>
      <c r="V51" s="370">
        <v>142.95906010461525</v>
      </c>
      <c r="W51" s="427"/>
      <c r="X51" s="370">
        <v>137.16096146681429</v>
      </c>
      <c r="Y51" s="427"/>
      <c r="Z51" s="370">
        <v>153.22066065014735</v>
      </c>
      <c r="AA51" s="427"/>
      <c r="AB51" s="370">
        <v>151.13553527759413</v>
      </c>
      <c r="AC51" s="427"/>
      <c r="AD51" s="370">
        <v>135.87377274582073</v>
      </c>
      <c r="AE51" s="427"/>
      <c r="AF51" s="370">
        <v>141.94099281906171</v>
      </c>
      <c r="AG51" s="427"/>
      <c r="AH51" s="370">
        <v>141.94894211272847</v>
      </c>
      <c r="AI51" s="427"/>
      <c r="AJ51" s="370">
        <v>149.31869310030558</v>
      </c>
      <c r="AK51" s="427"/>
      <c r="AL51" s="370">
        <v>118.30299796942364</v>
      </c>
      <c r="AM51" s="427"/>
      <c r="AN51" s="370">
        <v>126.88566055156568</v>
      </c>
      <c r="AO51" s="427"/>
      <c r="AP51" s="370">
        <v>131.25522823673032</v>
      </c>
      <c r="AQ51" s="427"/>
      <c r="AR51" s="370">
        <v>112.56667277797035</v>
      </c>
      <c r="AS51" s="427"/>
      <c r="AT51" s="370">
        <v>110.0618267190595</v>
      </c>
      <c r="AU51" s="427"/>
      <c r="AV51" s="370">
        <v>113.20577400762232</v>
      </c>
      <c r="AW51" s="427"/>
      <c r="AX51" s="370">
        <v>123.33910341496649</v>
      </c>
      <c r="AY51" s="427"/>
      <c r="AZ51" s="370">
        <v>114.78448689732218</v>
      </c>
      <c r="BA51" s="427"/>
      <c r="BB51" s="370">
        <v>120.73934997541167</v>
      </c>
      <c r="BC51" s="427"/>
      <c r="BD51" s="370">
        <v>117.49288929557699</v>
      </c>
      <c r="BE51" s="427"/>
      <c r="BF51" s="370">
        <v>135.30270424323214</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22.796114823267487</v>
      </c>
      <c r="G52" s="427"/>
      <c r="H52" s="370">
        <v>27.742782306923441</v>
      </c>
      <c r="I52" s="427"/>
      <c r="J52" s="370">
        <v>27.720258892172751</v>
      </c>
      <c r="K52" s="427"/>
      <c r="L52" s="370">
        <v>29.929010068777092</v>
      </c>
      <c r="M52" s="427"/>
      <c r="N52" s="370">
        <v>33.297729690165198</v>
      </c>
      <c r="O52" s="427"/>
      <c r="P52" s="370">
        <v>25.015903700137162</v>
      </c>
      <c r="Q52" s="427"/>
      <c r="R52" s="370">
        <v>30.537022087498158</v>
      </c>
      <c r="S52" s="427"/>
      <c r="T52" s="370">
        <v>29.368901767550138</v>
      </c>
      <c r="U52" s="427"/>
      <c r="V52" s="370">
        <v>29.976543266239226</v>
      </c>
      <c r="W52" s="427"/>
      <c r="X52" s="370">
        <v>29.544366519863139</v>
      </c>
      <c r="Y52" s="427"/>
      <c r="Z52" s="370">
        <v>39.467138327083546</v>
      </c>
      <c r="AA52" s="427"/>
      <c r="AB52" s="370">
        <v>37.235422227080811</v>
      </c>
      <c r="AC52" s="427"/>
      <c r="AD52" s="370">
        <v>39.794271178983124</v>
      </c>
      <c r="AE52" s="427"/>
      <c r="AF52" s="370">
        <v>36.991359736936843</v>
      </c>
      <c r="AG52" s="427"/>
      <c r="AH52" s="370">
        <v>42.359660859996353</v>
      </c>
      <c r="AI52" s="427"/>
      <c r="AJ52" s="370">
        <v>49.499530652331757</v>
      </c>
      <c r="AK52" s="427"/>
      <c r="AL52" s="370">
        <v>48.057111473687755</v>
      </c>
      <c r="AM52" s="427"/>
      <c r="AN52" s="370">
        <v>54.946219915241784</v>
      </c>
      <c r="AO52" s="427"/>
      <c r="AP52" s="370">
        <v>49.441317558990121</v>
      </c>
      <c r="AQ52" s="427"/>
      <c r="AR52" s="370">
        <v>41.429303962782321</v>
      </c>
      <c r="AS52" s="427"/>
      <c r="AT52" s="370">
        <v>36.920911491469809</v>
      </c>
      <c r="AU52" s="427"/>
      <c r="AV52" s="370">
        <v>42.693840364590834</v>
      </c>
      <c r="AW52" s="427"/>
      <c r="AX52" s="370">
        <v>44.978662611946774</v>
      </c>
      <c r="AY52" s="427"/>
      <c r="AZ52" s="370">
        <v>47.28564069134729</v>
      </c>
      <c r="BA52" s="427"/>
      <c r="BB52" s="370">
        <v>58.80823967411542</v>
      </c>
      <c r="BC52" s="427"/>
      <c r="BD52" s="370">
        <v>50.737438063103809</v>
      </c>
      <c r="BE52" s="427"/>
      <c r="BF52" s="370">
        <v>57.34492715044555</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2.1624202742758585</v>
      </c>
      <c r="G54" s="427"/>
      <c r="H54" s="372">
        <v>3.0067384355916844</v>
      </c>
      <c r="I54" s="427"/>
      <c r="J54" s="372">
        <v>2.434749175828657</v>
      </c>
      <c r="K54" s="427"/>
      <c r="L54" s="372">
        <v>2.3934658187507138</v>
      </c>
      <c r="M54" s="427"/>
      <c r="N54" s="372">
        <v>2.9202928912831867</v>
      </c>
      <c r="O54" s="427"/>
      <c r="P54" s="372">
        <v>2.5849239251933964</v>
      </c>
      <c r="Q54" s="427"/>
      <c r="R54" s="372">
        <v>2.8546157583846452</v>
      </c>
      <c r="S54" s="427"/>
      <c r="T54" s="372">
        <v>3.2272012608504803</v>
      </c>
      <c r="U54" s="427"/>
      <c r="V54" s="372">
        <v>3.5355622655915395</v>
      </c>
      <c r="W54" s="427"/>
      <c r="X54" s="372">
        <v>3.2622443256645006</v>
      </c>
      <c r="Y54" s="427"/>
      <c r="Z54" s="372">
        <v>4.4077250125163099</v>
      </c>
      <c r="AA54" s="427"/>
      <c r="AB54" s="372">
        <v>4.570906970366682</v>
      </c>
      <c r="AC54" s="427"/>
      <c r="AD54" s="372">
        <v>4.1535613365411423</v>
      </c>
      <c r="AE54" s="427"/>
      <c r="AF54" s="372">
        <v>4.7831086460646315</v>
      </c>
      <c r="AG54" s="427"/>
      <c r="AH54" s="372">
        <v>4.1211804403987937</v>
      </c>
      <c r="AI54" s="427"/>
      <c r="AJ54" s="372">
        <v>5.1991277694634004</v>
      </c>
      <c r="AK54" s="427"/>
      <c r="AL54" s="372">
        <v>4.2850054696962943</v>
      </c>
      <c r="AM54" s="427"/>
      <c r="AN54" s="372">
        <v>4.848391795066922</v>
      </c>
      <c r="AO54" s="427"/>
      <c r="AP54" s="372">
        <v>3.284834838709636</v>
      </c>
      <c r="AQ54" s="427"/>
      <c r="AR54" s="372">
        <v>2.7413398265341065</v>
      </c>
      <c r="AS54" s="427"/>
      <c r="AT54" s="372">
        <v>3.5590220617072506</v>
      </c>
      <c r="AU54" s="427"/>
      <c r="AV54" s="372">
        <v>3.6806483140205435</v>
      </c>
      <c r="AW54" s="427"/>
      <c r="AX54" s="372">
        <v>3.9263532571237745</v>
      </c>
      <c r="AY54" s="427"/>
      <c r="AZ54" s="372">
        <v>4.1423250351028758</v>
      </c>
      <c r="BA54" s="427"/>
      <c r="BB54" s="372">
        <v>4.3278379393859359</v>
      </c>
      <c r="BC54" s="427"/>
      <c r="BD54" s="372">
        <v>4.2464406947528559</v>
      </c>
      <c r="BE54" s="427"/>
      <c r="BF54" s="372">
        <v>5.9656937377252266</v>
      </c>
      <c r="BG54" s="427"/>
      <c r="BH54" s="372" t="s">
        <v>700</v>
      </c>
      <c r="BI54" s="373"/>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1.4506172059939968</v>
      </c>
      <c r="G55" s="427"/>
      <c r="H55" s="372">
        <v>1.8655623713830201</v>
      </c>
      <c r="I55" s="427"/>
      <c r="J55" s="372">
        <v>2.3152383181359051</v>
      </c>
      <c r="K55" s="427"/>
      <c r="L55" s="372">
        <v>2.372256845071234</v>
      </c>
      <c r="M55" s="427"/>
      <c r="N55" s="372">
        <v>3.455389689807546</v>
      </c>
      <c r="O55" s="427"/>
      <c r="P55" s="372">
        <v>2.0520416619358239</v>
      </c>
      <c r="Q55" s="427"/>
      <c r="R55" s="372">
        <v>2.3569428632652478</v>
      </c>
      <c r="S55" s="427"/>
      <c r="T55" s="372">
        <v>2.2528586267979138</v>
      </c>
      <c r="U55" s="427"/>
      <c r="V55" s="372">
        <v>1.6263808474889259</v>
      </c>
      <c r="W55" s="427"/>
      <c r="X55" s="372">
        <v>1.4721170061515991</v>
      </c>
      <c r="Y55" s="427"/>
      <c r="Z55" s="372">
        <v>1.7086628242561819</v>
      </c>
      <c r="AA55" s="427"/>
      <c r="AB55" s="372">
        <v>2.4653885364202828</v>
      </c>
      <c r="AC55" s="427"/>
      <c r="AD55" s="372">
        <v>3.5226900804511239</v>
      </c>
      <c r="AE55" s="427"/>
      <c r="AF55" s="372">
        <v>2.4685928809633437</v>
      </c>
      <c r="AG55" s="427"/>
      <c r="AH55" s="372">
        <v>3.4656821894194501</v>
      </c>
      <c r="AI55" s="427"/>
      <c r="AJ55" s="372">
        <v>3.4591311881372246</v>
      </c>
      <c r="AK55" s="427"/>
      <c r="AL55" s="372">
        <v>2.6011641542418236</v>
      </c>
      <c r="AM55" s="427"/>
      <c r="AN55" s="372">
        <v>3.1805081242845468</v>
      </c>
      <c r="AO55" s="427"/>
      <c r="AP55" s="372">
        <v>1.9587047342701769</v>
      </c>
      <c r="AQ55" s="427"/>
      <c r="AR55" s="372">
        <v>3.0083254650037556</v>
      </c>
      <c r="AS55" s="427"/>
      <c r="AT55" s="372">
        <v>3.8657655480531177</v>
      </c>
      <c r="AU55" s="427"/>
      <c r="AV55" s="372">
        <v>3.9709735232000711</v>
      </c>
      <c r="AW55" s="427"/>
      <c r="AX55" s="372">
        <v>4.3867178705998766</v>
      </c>
      <c r="AY55" s="427"/>
      <c r="AZ55" s="372">
        <v>4.5723743696141756</v>
      </c>
      <c r="BA55" s="427"/>
      <c r="BB55" s="372">
        <v>4.85539721106485</v>
      </c>
      <c r="BC55" s="427"/>
      <c r="BD55" s="372">
        <v>4.8611322133647912</v>
      </c>
      <c r="BE55" s="427"/>
      <c r="BF55" s="372">
        <v>5.0629423557274187</v>
      </c>
      <c r="BG55" s="427"/>
      <c r="BH55" s="372" t="s">
        <v>700</v>
      </c>
      <c r="BI55" s="373"/>
      <c r="CJ55" s="303"/>
      <c r="CK55" s="303"/>
      <c r="CL55" s="303"/>
      <c r="CM55" s="304" t="s">
        <v>954</v>
      </c>
      <c r="CN55" s="303" t="s">
        <v>946</v>
      </c>
      <c r="CO55" s="303"/>
      <c r="CP55" s="303"/>
      <c r="CQ55" s="303"/>
      <c r="CR55" s="303"/>
      <c r="CS55" s="303"/>
      <c r="CT55" s="303"/>
    </row>
    <row r="56" spans="1:98" s="14" customFormat="1" ht="13.95" customHeight="1">
      <c r="A56" s="37"/>
      <c r="B56" s="209" t="str">
        <f>Parameters!Q55</f>
        <v>J61</v>
      </c>
      <c r="C56" s="210"/>
      <c r="D56" s="543" t="str">
        <f>Parameters!S55</f>
        <v>Telecommunications</v>
      </c>
      <c r="E56" s="549"/>
      <c r="F56" s="374">
        <v>13.700290664608346</v>
      </c>
      <c r="G56" s="427"/>
      <c r="H56" s="375">
        <v>15.288048118723884</v>
      </c>
      <c r="I56" s="427"/>
      <c r="J56" s="375">
        <v>15.738014934999041</v>
      </c>
      <c r="K56" s="427"/>
      <c r="L56" s="375">
        <v>19.237864688143496</v>
      </c>
      <c r="M56" s="427"/>
      <c r="N56" s="375">
        <v>19.442864747898899</v>
      </c>
      <c r="O56" s="427"/>
      <c r="P56" s="375">
        <v>14.288725821523585</v>
      </c>
      <c r="Q56" s="427"/>
      <c r="R56" s="375">
        <v>17.428407950103782</v>
      </c>
      <c r="S56" s="427"/>
      <c r="T56" s="375">
        <v>17.981122854101741</v>
      </c>
      <c r="U56" s="427"/>
      <c r="V56" s="375">
        <v>18.508448786344619</v>
      </c>
      <c r="W56" s="427"/>
      <c r="X56" s="375">
        <v>17.93140692852592</v>
      </c>
      <c r="Y56" s="427"/>
      <c r="Z56" s="375">
        <v>24.705861833526175</v>
      </c>
      <c r="AA56" s="427"/>
      <c r="AB56" s="375">
        <v>20.542885180846682</v>
      </c>
      <c r="AC56" s="427"/>
      <c r="AD56" s="375">
        <v>19.604828261149631</v>
      </c>
      <c r="AE56" s="427"/>
      <c r="AF56" s="375">
        <v>17.260726227018619</v>
      </c>
      <c r="AG56" s="427"/>
      <c r="AH56" s="375">
        <v>17.9628788224849</v>
      </c>
      <c r="AI56" s="427"/>
      <c r="AJ56" s="375">
        <v>20.622781186632814</v>
      </c>
      <c r="AK56" s="427"/>
      <c r="AL56" s="375">
        <v>18.586764286718029</v>
      </c>
      <c r="AM56" s="427"/>
      <c r="AN56" s="375">
        <v>19.920833631031144</v>
      </c>
      <c r="AO56" s="427"/>
      <c r="AP56" s="375">
        <v>19.153514190226527</v>
      </c>
      <c r="AQ56" s="427"/>
      <c r="AR56" s="375">
        <v>16.167602525673942</v>
      </c>
      <c r="AS56" s="427"/>
      <c r="AT56" s="375">
        <v>6.4095765045383821</v>
      </c>
      <c r="AU56" s="427"/>
      <c r="AV56" s="375">
        <v>9.3750313101742968</v>
      </c>
      <c r="AW56" s="427"/>
      <c r="AX56" s="375">
        <v>8.3073436926067039</v>
      </c>
      <c r="AY56" s="427"/>
      <c r="AZ56" s="375">
        <v>8.030781806782354</v>
      </c>
      <c r="BA56" s="427"/>
      <c r="BB56" s="375">
        <v>12.717816953435854</v>
      </c>
      <c r="BC56" s="427"/>
      <c r="BD56" s="375">
        <v>4.3145160664435087</v>
      </c>
      <c r="BE56" s="427"/>
      <c r="BF56" s="375">
        <v>7.7733224781496251</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5.482786678389286</v>
      </c>
      <c r="G57" s="427"/>
      <c r="H57" s="375">
        <v>7.5824333812248517</v>
      </c>
      <c r="I57" s="427"/>
      <c r="J57" s="375">
        <v>7.2322564632091488</v>
      </c>
      <c r="K57" s="427"/>
      <c r="L57" s="375">
        <v>5.9254227168116502</v>
      </c>
      <c r="M57" s="427"/>
      <c r="N57" s="375">
        <v>7.4791823611755675</v>
      </c>
      <c r="O57" s="427"/>
      <c r="P57" s="375">
        <v>6.0902122914843586</v>
      </c>
      <c r="Q57" s="427"/>
      <c r="R57" s="375">
        <v>7.8970555157444835</v>
      </c>
      <c r="S57" s="427"/>
      <c r="T57" s="375">
        <v>5.9077190258000032</v>
      </c>
      <c r="U57" s="427"/>
      <c r="V57" s="375">
        <v>6.3061513668141398</v>
      </c>
      <c r="W57" s="427"/>
      <c r="X57" s="375">
        <v>6.8785982595211195</v>
      </c>
      <c r="Y57" s="427"/>
      <c r="Z57" s="375">
        <v>8.6448886567848753</v>
      </c>
      <c r="AA57" s="427"/>
      <c r="AB57" s="375">
        <v>9.6562415394471675</v>
      </c>
      <c r="AC57" s="427"/>
      <c r="AD57" s="375">
        <v>12.513191500841225</v>
      </c>
      <c r="AE57" s="427"/>
      <c r="AF57" s="375">
        <v>12.478931982890252</v>
      </c>
      <c r="AG57" s="427"/>
      <c r="AH57" s="375">
        <v>16.809919407693204</v>
      </c>
      <c r="AI57" s="427"/>
      <c r="AJ57" s="375">
        <v>20.21849050809832</v>
      </c>
      <c r="AK57" s="427"/>
      <c r="AL57" s="375">
        <v>22.584177563031613</v>
      </c>
      <c r="AM57" s="427"/>
      <c r="AN57" s="375">
        <v>26.99648636485917</v>
      </c>
      <c r="AO57" s="427"/>
      <c r="AP57" s="375">
        <v>25.044263795783785</v>
      </c>
      <c r="AQ57" s="427"/>
      <c r="AR57" s="375">
        <v>19.512036145570516</v>
      </c>
      <c r="AS57" s="427"/>
      <c r="AT57" s="375">
        <v>23.086547377171058</v>
      </c>
      <c r="AU57" s="427"/>
      <c r="AV57" s="375">
        <v>25.66718721719592</v>
      </c>
      <c r="AW57" s="427"/>
      <c r="AX57" s="375">
        <v>28.358247791616414</v>
      </c>
      <c r="AY57" s="427"/>
      <c r="AZ57" s="375">
        <v>30.540159479847883</v>
      </c>
      <c r="BA57" s="427"/>
      <c r="BB57" s="375">
        <v>36.907187570228778</v>
      </c>
      <c r="BC57" s="427"/>
      <c r="BD57" s="375">
        <v>37.315349088542654</v>
      </c>
      <c r="BE57" s="427"/>
      <c r="BF57" s="375">
        <v>38.542968578843279</v>
      </c>
      <c r="BG57" s="427"/>
      <c r="BH57" s="375" t="s">
        <v>700</v>
      </c>
      <c r="BI57" s="373"/>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553" t="str">
        <f>Parameters!S57</f>
        <v>Financial and insurance activities</v>
      </c>
      <c r="E58" s="555"/>
      <c r="F58" s="369">
        <v>66.071285919032093</v>
      </c>
      <c r="G58" s="427"/>
      <c r="H58" s="370">
        <v>36.708286280942858</v>
      </c>
      <c r="I58" s="427"/>
      <c r="J58" s="370">
        <v>37.152045563005473</v>
      </c>
      <c r="K58" s="427"/>
      <c r="L58" s="370">
        <v>35.781410481625343</v>
      </c>
      <c r="M58" s="427"/>
      <c r="N58" s="370">
        <v>37.526729096264688</v>
      </c>
      <c r="O58" s="427"/>
      <c r="P58" s="370">
        <v>22.18790757539708</v>
      </c>
      <c r="Q58" s="427"/>
      <c r="R58" s="370">
        <v>24.215644730414684</v>
      </c>
      <c r="S58" s="427"/>
      <c r="T58" s="370">
        <v>34.618334892658389</v>
      </c>
      <c r="U58" s="427"/>
      <c r="V58" s="370">
        <v>32.547082939816178</v>
      </c>
      <c r="W58" s="427"/>
      <c r="X58" s="370">
        <v>31.478012422009289</v>
      </c>
      <c r="Y58" s="427"/>
      <c r="Z58" s="370">
        <v>44.688579961632449</v>
      </c>
      <c r="AA58" s="427"/>
      <c r="AB58" s="370">
        <v>38.840179884183975</v>
      </c>
      <c r="AC58" s="427"/>
      <c r="AD58" s="370">
        <v>37.089367209581503</v>
      </c>
      <c r="AE58" s="427"/>
      <c r="AF58" s="370">
        <v>32.790452996063621</v>
      </c>
      <c r="AG58" s="427"/>
      <c r="AH58" s="370">
        <v>36.274712725237499</v>
      </c>
      <c r="AI58" s="427"/>
      <c r="AJ58" s="370">
        <v>44.384869032996164</v>
      </c>
      <c r="AK58" s="427"/>
      <c r="AL58" s="370">
        <v>43.617808472781242</v>
      </c>
      <c r="AM58" s="427"/>
      <c r="AN58" s="370">
        <v>43.648434306805264</v>
      </c>
      <c r="AO58" s="427"/>
      <c r="AP58" s="370">
        <v>43.614212536421171</v>
      </c>
      <c r="AQ58" s="427"/>
      <c r="AR58" s="370">
        <v>43.371810517223103</v>
      </c>
      <c r="AS58" s="427"/>
      <c r="AT58" s="370">
        <v>42.618059302846063</v>
      </c>
      <c r="AU58" s="427"/>
      <c r="AV58" s="370">
        <v>38.188341086371501</v>
      </c>
      <c r="AW58" s="427"/>
      <c r="AX58" s="370">
        <v>38.40617055086291</v>
      </c>
      <c r="AY58" s="427"/>
      <c r="AZ58" s="370">
        <v>33.659703495144157</v>
      </c>
      <c r="BA58" s="427"/>
      <c r="BB58" s="370">
        <v>82.843955359970195</v>
      </c>
      <c r="BC58" s="427"/>
      <c r="BD58" s="370">
        <v>75.400432651082383</v>
      </c>
      <c r="BE58" s="427"/>
      <c r="BF58" s="370">
        <v>85.550369279409082</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48.309971861022269</v>
      </c>
      <c r="G59" s="427"/>
      <c r="H59" s="372">
        <v>28.623373845340801</v>
      </c>
      <c r="I59" s="427"/>
      <c r="J59" s="372">
        <v>27.958504410922977</v>
      </c>
      <c r="K59" s="427"/>
      <c r="L59" s="372">
        <v>21.894793407574188</v>
      </c>
      <c r="M59" s="427"/>
      <c r="N59" s="372">
        <v>18.786070164828391</v>
      </c>
      <c r="O59" s="427"/>
      <c r="P59" s="372">
        <v>11.561913042572591</v>
      </c>
      <c r="Q59" s="427"/>
      <c r="R59" s="372">
        <v>13.734357052530159</v>
      </c>
      <c r="S59" s="427"/>
      <c r="T59" s="372">
        <v>22.106766132593229</v>
      </c>
      <c r="U59" s="427"/>
      <c r="V59" s="372">
        <v>21.657587824420467</v>
      </c>
      <c r="W59" s="427"/>
      <c r="X59" s="372">
        <v>20.514088446410078</v>
      </c>
      <c r="Y59" s="427"/>
      <c r="Z59" s="372">
        <v>32.283381234355673</v>
      </c>
      <c r="AA59" s="427"/>
      <c r="AB59" s="372">
        <v>29.532161232345356</v>
      </c>
      <c r="AC59" s="427"/>
      <c r="AD59" s="372">
        <v>25.806048609744785</v>
      </c>
      <c r="AE59" s="427"/>
      <c r="AF59" s="372">
        <v>18.267886630554084</v>
      </c>
      <c r="AG59" s="427"/>
      <c r="AH59" s="372">
        <v>26.136624760348596</v>
      </c>
      <c r="AI59" s="427"/>
      <c r="AJ59" s="372">
        <v>33.817376944970228</v>
      </c>
      <c r="AK59" s="427"/>
      <c r="AL59" s="372">
        <v>31.199805706066844</v>
      </c>
      <c r="AM59" s="427"/>
      <c r="AN59" s="372">
        <v>34.313697067658275</v>
      </c>
      <c r="AO59" s="427"/>
      <c r="AP59" s="372">
        <v>34.566374927799437</v>
      </c>
      <c r="AQ59" s="427"/>
      <c r="AR59" s="372">
        <v>33.373822666312705</v>
      </c>
      <c r="AS59" s="427"/>
      <c r="AT59" s="372">
        <v>31.160590917943193</v>
      </c>
      <c r="AU59" s="427"/>
      <c r="AV59" s="372">
        <v>32.163591853967667</v>
      </c>
      <c r="AW59" s="427"/>
      <c r="AX59" s="372">
        <v>25.844599106543519</v>
      </c>
      <c r="AY59" s="427"/>
      <c r="AZ59" s="372">
        <v>23.571820841585943</v>
      </c>
      <c r="BA59" s="427"/>
      <c r="BB59" s="372">
        <v>36.701486191347911</v>
      </c>
      <c r="BC59" s="427"/>
      <c r="BD59" s="372">
        <v>40.873673142461875</v>
      </c>
      <c r="BE59" s="427"/>
      <c r="BF59" s="372">
        <v>47.446498976835258</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14.873063956604717</v>
      </c>
      <c r="G60" s="427"/>
      <c r="H60" s="372">
        <v>6.3856974605465382</v>
      </c>
      <c r="I60" s="427"/>
      <c r="J60" s="372">
        <v>7.9782441922505232</v>
      </c>
      <c r="K60" s="427"/>
      <c r="L60" s="372">
        <v>12.743348013878661</v>
      </c>
      <c r="M60" s="427"/>
      <c r="N60" s="372">
        <v>16.928092340615116</v>
      </c>
      <c r="O60" s="427"/>
      <c r="P60" s="372">
        <v>9.8645539952169763</v>
      </c>
      <c r="Q60" s="427"/>
      <c r="R60" s="372">
        <v>9.8032268392743838</v>
      </c>
      <c r="S60" s="427"/>
      <c r="T60" s="372">
        <v>11.194502940155139</v>
      </c>
      <c r="U60" s="427"/>
      <c r="V60" s="372">
        <v>9.9811138765914436</v>
      </c>
      <c r="W60" s="427"/>
      <c r="X60" s="372">
        <v>9.8476293606772707</v>
      </c>
      <c r="Y60" s="427"/>
      <c r="Z60" s="372">
        <v>9.8699462755839935</v>
      </c>
      <c r="AA60" s="427"/>
      <c r="AB60" s="372">
        <v>6.1470514749016756</v>
      </c>
      <c r="AC60" s="427"/>
      <c r="AD60" s="372">
        <v>8.4391132000574256</v>
      </c>
      <c r="AE60" s="427"/>
      <c r="AF60" s="372">
        <v>9.0995652054193723</v>
      </c>
      <c r="AG60" s="427"/>
      <c r="AH60" s="372">
        <v>6.2816170614984959</v>
      </c>
      <c r="AI60" s="427"/>
      <c r="AJ60" s="372">
        <v>5.346578225921494</v>
      </c>
      <c r="AK60" s="427"/>
      <c r="AL60" s="372">
        <v>7.3364835137898341</v>
      </c>
      <c r="AM60" s="427"/>
      <c r="AN60" s="372">
        <v>3.2525839393043037</v>
      </c>
      <c r="AO60" s="427"/>
      <c r="AP60" s="372">
        <v>4.2385929399550291</v>
      </c>
      <c r="AQ60" s="427"/>
      <c r="AR60" s="372">
        <v>4.7228944202787035</v>
      </c>
      <c r="AS60" s="427"/>
      <c r="AT60" s="372">
        <v>6.5495947177299163</v>
      </c>
      <c r="AU60" s="427"/>
      <c r="AV60" s="372">
        <v>0.8340200114448697</v>
      </c>
      <c r="AW60" s="427"/>
      <c r="AX60" s="372">
        <v>7.6886021736745862</v>
      </c>
      <c r="AY60" s="427"/>
      <c r="AZ60" s="372">
        <v>5.4448010422567599</v>
      </c>
      <c r="BA60" s="427"/>
      <c r="BB60" s="372">
        <v>41.642700497275705</v>
      </c>
      <c r="BC60" s="427"/>
      <c r="BD60" s="372">
        <v>29.191342462257069</v>
      </c>
      <c r="BE60" s="427"/>
      <c r="BF60" s="372">
        <v>33.254843026196646</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2.8882501014051094</v>
      </c>
      <c r="G61" s="427"/>
      <c r="H61" s="372">
        <v>1.6992149750555205</v>
      </c>
      <c r="I61" s="427"/>
      <c r="J61" s="372">
        <v>1.2152969598319736</v>
      </c>
      <c r="K61" s="427"/>
      <c r="L61" s="372">
        <v>1.1432690601724895</v>
      </c>
      <c r="M61" s="427"/>
      <c r="N61" s="372">
        <v>1.812566590821179</v>
      </c>
      <c r="O61" s="427"/>
      <c r="P61" s="372">
        <v>0.76144053760751251</v>
      </c>
      <c r="Q61" s="427"/>
      <c r="R61" s="372">
        <v>0.67806083861013855</v>
      </c>
      <c r="S61" s="427"/>
      <c r="T61" s="372">
        <v>1.3170658199100171</v>
      </c>
      <c r="U61" s="427"/>
      <c r="V61" s="372">
        <v>0.90838123880426702</v>
      </c>
      <c r="W61" s="427"/>
      <c r="X61" s="372">
        <v>1.1162946149219419</v>
      </c>
      <c r="Y61" s="427"/>
      <c r="Z61" s="372">
        <v>2.535252451692783</v>
      </c>
      <c r="AA61" s="427"/>
      <c r="AB61" s="372">
        <v>3.1609671769369418</v>
      </c>
      <c r="AC61" s="427"/>
      <c r="AD61" s="372">
        <v>2.8442053997792929</v>
      </c>
      <c r="AE61" s="427"/>
      <c r="AF61" s="372">
        <v>5.4230011600901662</v>
      </c>
      <c r="AG61" s="427"/>
      <c r="AH61" s="372">
        <v>3.8564709033904085</v>
      </c>
      <c r="AI61" s="427"/>
      <c r="AJ61" s="372">
        <v>5.2209138621044424</v>
      </c>
      <c r="AK61" s="427"/>
      <c r="AL61" s="372">
        <v>5.0815192529245641</v>
      </c>
      <c r="AM61" s="427"/>
      <c r="AN61" s="372">
        <v>6.0821532998426893</v>
      </c>
      <c r="AO61" s="427"/>
      <c r="AP61" s="372">
        <v>4.8092446686667092</v>
      </c>
      <c r="AQ61" s="427"/>
      <c r="AR61" s="372">
        <v>5.2750934306316948</v>
      </c>
      <c r="AS61" s="427"/>
      <c r="AT61" s="372">
        <v>4.9078736671729599</v>
      </c>
      <c r="AU61" s="427"/>
      <c r="AV61" s="372">
        <v>5.1907292209589659</v>
      </c>
      <c r="AW61" s="427"/>
      <c r="AX61" s="372">
        <v>4.8729692706448011</v>
      </c>
      <c r="AY61" s="427"/>
      <c r="AZ61" s="372">
        <v>4.6430816113014552</v>
      </c>
      <c r="BA61" s="427"/>
      <c r="BB61" s="372">
        <v>4.4997686713465876</v>
      </c>
      <c r="BC61" s="427"/>
      <c r="BD61" s="372">
        <v>5.3354170463634496</v>
      </c>
      <c r="BE61" s="427"/>
      <c r="BF61" s="372">
        <v>4.8490272763771678</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292.12686219392873</v>
      </c>
      <c r="G62" s="427"/>
      <c r="H62" s="370">
        <v>288.34168224335451</v>
      </c>
      <c r="I62" s="427"/>
      <c r="J62" s="370">
        <v>304.27760817519425</v>
      </c>
      <c r="K62" s="427"/>
      <c r="L62" s="370">
        <v>312.23952344628901</v>
      </c>
      <c r="M62" s="427"/>
      <c r="N62" s="370">
        <v>296.3193336652426</v>
      </c>
      <c r="O62" s="427"/>
      <c r="P62" s="370">
        <v>284.95831204913577</v>
      </c>
      <c r="Q62" s="427"/>
      <c r="R62" s="370">
        <v>311.52068578238067</v>
      </c>
      <c r="S62" s="427"/>
      <c r="T62" s="370">
        <v>289.48751687137832</v>
      </c>
      <c r="U62" s="427"/>
      <c r="V62" s="370">
        <v>271.17435840640121</v>
      </c>
      <c r="W62" s="427"/>
      <c r="X62" s="370">
        <v>261.20671320718822</v>
      </c>
      <c r="Y62" s="427"/>
      <c r="Z62" s="370">
        <v>287.30276078521001</v>
      </c>
      <c r="AA62" s="427"/>
      <c r="AB62" s="370">
        <v>277.14441558248632</v>
      </c>
      <c r="AC62" s="427"/>
      <c r="AD62" s="370">
        <v>266.60910625532091</v>
      </c>
      <c r="AE62" s="427"/>
      <c r="AF62" s="370">
        <v>275.29484593599528</v>
      </c>
      <c r="AG62" s="427"/>
      <c r="AH62" s="370">
        <v>276.31403121348762</v>
      </c>
      <c r="AI62" s="427"/>
      <c r="AJ62" s="370">
        <v>295.67408978949032</v>
      </c>
      <c r="AK62" s="427"/>
      <c r="AL62" s="370">
        <v>246.7702307388638</v>
      </c>
      <c r="AM62" s="427"/>
      <c r="AN62" s="370">
        <v>258.47561989387839</v>
      </c>
      <c r="AO62" s="427"/>
      <c r="AP62" s="370">
        <v>285.96767089839301</v>
      </c>
      <c r="AQ62" s="427"/>
      <c r="AR62" s="370">
        <v>222.62195619582928</v>
      </c>
      <c r="AS62" s="427"/>
      <c r="AT62" s="370">
        <v>217.38600445689823</v>
      </c>
      <c r="AU62" s="427"/>
      <c r="AV62" s="370">
        <v>224.55961453368297</v>
      </c>
      <c r="AW62" s="427"/>
      <c r="AX62" s="370">
        <v>241.41776919451095</v>
      </c>
      <c r="AY62" s="427"/>
      <c r="AZ62" s="370">
        <v>256.80027995501939</v>
      </c>
      <c r="BA62" s="427"/>
      <c r="BB62" s="370">
        <v>276.3594518930646</v>
      </c>
      <c r="BC62" s="427"/>
      <c r="BD62" s="370">
        <v>258.3237679166474</v>
      </c>
      <c r="BE62" s="427"/>
      <c r="BF62" s="370">
        <v>295.89003036712859</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292.12686219392873</v>
      </c>
      <c r="G63" s="427"/>
      <c r="H63" s="379">
        <v>288.34168224335451</v>
      </c>
      <c r="I63" s="427"/>
      <c r="J63" s="379">
        <v>304.27760817519425</v>
      </c>
      <c r="K63" s="427"/>
      <c r="L63" s="379">
        <v>312.23952344628901</v>
      </c>
      <c r="M63" s="427"/>
      <c r="N63" s="379">
        <v>296.3193336652426</v>
      </c>
      <c r="O63" s="427"/>
      <c r="P63" s="379">
        <v>284.95831204913577</v>
      </c>
      <c r="Q63" s="427"/>
      <c r="R63" s="379">
        <v>311.52068578238067</v>
      </c>
      <c r="S63" s="427"/>
      <c r="T63" s="379">
        <v>289.48751687137832</v>
      </c>
      <c r="U63" s="427"/>
      <c r="V63" s="379">
        <v>271.17435840640121</v>
      </c>
      <c r="W63" s="427"/>
      <c r="X63" s="379">
        <v>261.20671320718822</v>
      </c>
      <c r="Y63" s="427"/>
      <c r="Z63" s="379">
        <v>287.30276078521001</v>
      </c>
      <c r="AA63" s="427"/>
      <c r="AB63" s="379">
        <v>277.14441558248632</v>
      </c>
      <c r="AC63" s="427"/>
      <c r="AD63" s="379">
        <v>266.60910625532091</v>
      </c>
      <c r="AE63" s="427"/>
      <c r="AF63" s="379">
        <v>275.29484593599528</v>
      </c>
      <c r="AG63" s="427"/>
      <c r="AH63" s="379">
        <v>276.31403121348762</v>
      </c>
      <c r="AI63" s="427"/>
      <c r="AJ63" s="379">
        <v>295.67408978949032</v>
      </c>
      <c r="AK63" s="427"/>
      <c r="AL63" s="379">
        <v>246.7702307388638</v>
      </c>
      <c r="AM63" s="427"/>
      <c r="AN63" s="379">
        <v>258.47561989387839</v>
      </c>
      <c r="AO63" s="427"/>
      <c r="AP63" s="379">
        <v>285.96767089839301</v>
      </c>
      <c r="AQ63" s="427"/>
      <c r="AR63" s="379">
        <v>222.62195619582928</v>
      </c>
      <c r="AS63" s="427"/>
      <c r="AT63" s="379">
        <v>217.38600445689823</v>
      </c>
      <c r="AU63" s="427"/>
      <c r="AV63" s="379">
        <v>224.55961453368297</v>
      </c>
      <c r="AW63" s="427"/>
      <c r="AX63" s="379">
        <v>241.41776919451095</v>
      </c>
      <c r="AY63" s="427"/>
      <c r="AZ63" s="379">
        <v>256.80027995501939</v>
      </c>
      <c r="BA63" s="427"/>
      <c r="BB63" s="379">
        <v>276.3594518930646</v>
      </c>
      <c r="BC63" s="427"/>
      <c r="BD63" s="379">
        <v>258.3237679166474</v>
      </c>
      <c r="BE63" s="427"/>
      <c r="BF63" s="379">
        <v>295.89003036712859</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479.19821544155212</v>
      </c>
      <c r="G64" s="427"/>
      <c r="H64" s="370">
        <v>472.96493853329162</v>
      </c>
      <c r="I64" s="427"/>
      <c r="J64" s="370">
        <v>505.1822518834415</v>
      </c>
      <c r="K64" s="427"/>
      <c r="L64" s="370">
        <v>494.88880817937826</v>
      </c>
      <c r="M64" s="427"/>
      <c r="N64" s="370">
        <v>494.44648441423601</v>
      </c>
      <c r="O64" s="427"/>
      <c r="P64" s="370">
        <v>455.51177939566077</v>
      </c>
      <c r="Q64" s="427"/>
      <c r="R64" s="370">
        <v>486.57274603627241</v>
      </c>
      <c r="S64" s="427"/>
      <c r="T64" s="370">
        <v>462.55742332509249</v>
      </c>
      <c r="U64" s="427"/>
      <c r="V64" s="370">
        <v>430.30431788986874</v>
      </c>
      <c r="W64" s="427"/>
      <c r="X64" s="370">
        <v>411.21176594181367</v>
      </c>
      <c r="Y64" s="427"/>
      <c r="Z64" s="370">
        <v>457.04333680621352</v>
      </c>
      <c r="AA64" s="427"/>
      <c r="AB64" s="370">
        <v>458.43744214392729</v>
      </c>
      <c r="AC64" s="427"/>
      <c r="AD64" s="370">
        <v>423.41801029738895</v>
      </c>
      <c r="AE64" s="427"/>
      <c r="AF64" s="370">
        <v>442.48354842678668</v>
      </c>
      <c r="AG64" s="427"/>
      <c r="AH64" s="370">
        <v>446.70188909139409</v>
      </c>
      <c r="AI64" s="427"/>
      <c r="AJ64" s="370">
        <v>477.41784665110561</v>
      </c>
      <c r="AK64" s="427"/>
      <c r="AL64" s="370">
        <v>387.31835350629046</v>
      </c>
      <c r="AM64" s="427"/>
      <c r="AN64" s="370">
        <v>407.4209780295231</v>
      </c>
      <c r="AO64" s="427"/>
      <c r="AP64" s="370">
        <v>419.68771483036443</v>
      </c>
      <c r="AQ64" s="427"/>
      <c r="AR64" s="370">
        <v>358.98849832201842</v>
      </c>
      <c r="AS64" s="427"/>
      <c r="AT64" s="370">
        <v>354.23530395830841</v>
      </c>
      <c r="AU64" s="427"/>
      <c r="AV64" s="370">
        <v>369.08531662173687</v>
      </c>
      <c r="AW64" s="427"/>
      <c r="AX64" s="370">
        <v>400.91901810763693</v>
      </c>
      <c r="AY64" s="427"/>
      <c r="AZ64" s="370">
        <v>373.59124445281702</v>
      </c>
      <c r="BA64" s="427"/>
      <c r="BB64" s="370">
        <v>357.88920796863704</v>
      </c>
      <c r="BC64" s="427"/>
      <c r="BD64" s="370">
        <v>325.00160561061534</v>
      </c>
      <c r="BE64" s="427"/>
      <c r="BF64" s="370">
        <v>370.00119944012778</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466.33193242967582</v>
      </c>
      <c r="G66" s="427"/>
      <c r="H66" s="372">
        <v>458.01183953666168</v>
      </c>
      <c r="I66" s="427"/>
      <c r="J66" s="372">
        <v>489.48902814593396</v>
      </c>
      <c r="K66" s="427"/>
      <c r="L66" s="372">
        <v>476.74820432776295</v>
      </c>
      <c r="M66" s="427"/>
      <c r="N66" s="372">
        <v>468.02121152060431</v>
      </c>
      <c r="O66" s="427"/>
      <c r="P66" s="372">
        <v>437.43867946537597</v>
      </c>
      <c r="Q66" s="427"/>
      <c r="R66" s="372">
        <v>468.37917192321163</v>
      </c>
      <c r="S66" s="427"/>
      <c r="T66" s="372">
        <v>442.83146387413456</v>
      </c>
      <c r="U66" s="427"/>
      <c r="V66" s="372">
        <v>412.89093622887009</v>
      </c>
      <c r="W66" s="427"/>
      <c r="X66" s="372">
        <v>394.4869653494934</v>
      </c>
      <c r="Y66" s="427"/>
      <c r="Z66" s="372">
        <v>435.09138455223587</v>
      </c>
      <c r="AA66" s="427"/>
      <c r="AB66" s="372">
        <v>433.84446105030946</v>
      </c>
      <c r="AC66" s="427"/>
      <c r="AD66" s="372">
        <v>397.38928739286939</v>
      </c>
      <c r="AE66" s="427"/>
      <c r="AF66" s="372">
        <v>415.77279631228242</v>
      </c>
      <c r="AG66" s="427"/>
      <c r="AH66" s="372">
        <v>425.06278162081537</v>
      </c>
      <c r="AI66" s="427"/>
      <c r="AJ66" s="372">
        <v>448.82305350011819</v>
      </c>
      <c r="AK66" s="427"/>
      <c r="AL66" s="372">
        <v>358.02841191622201</v>
      </c>
      <c r="AM66" s="427"/>
      <c r="AN66" s="372">
        <v>373.98505092105421</v>
      </c>
      <c r="AO66" s="427"/>
      <c r="AP66" s="372">
        <v>378.68082595172154</v>
      </c>
      <c r="AQ66" s="427"/>
      <c r="AR66" s="372">
        <v>306.35237714386682</v>
      </c>
      <c r="AS66" s="427"/>
      <c r="AT66" s="372">
        <v>283.28831758554816</v>
      </c>
      <c r="AU66" s="427"/>
      <c r="AV66" s="372">
        <v>293.59205025076898</v>
      </c>
      <c r="AW66" s="427"/>
      <c r="AX66" s="372">
        <v>320.9199478208447</v>
      </c>
      <c r="AY66" s="427"/>
      <c r="AZ66" s="372">
        <v>288.08105965989637</v>
      </c>
      <c r="BA66" s="427"/>
      <c r="BB66" s="372">
        <v>267.045786375354</v>
      </c>
      <c r="BC66" s="427"/>
      <c r="BD66" s="372">
        <v>228.33060288898204</v>
      </c>
      <c r="BE66" s="427"/>
      <c r="BF66" s="372">
        <v>288.60810884900445</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3.2489636178749146</v>
      </c>
      <c r="G67" s="427"/>
      <c r="H67" s="372">
        <v>5.7702346487900726</v>
      </c>
      <c r="I67" s="427"/>
      <c r="J67" s="372">
        <v>7.3692333031850206</v>
      </c>
      <c r="K67" s="427"/>
      <c r="L67" s="372">
        <v>8.8300086665910484</v>
      </c>
      <c r="M67" s="427"/>
      <c r="N67" s="372">
        <v>13.960936643827525</v>
      </c>
      <c r="O67" s="427"/>
      <c r="P67" s="372">
        <v>8.8427271934450129</v>
      </c>
      <c r="Q67" s="427"/>
      <c r="R67" s="372">
        <v>8.9897886531638953</v>
      </c>
      <c r="S67" s="427"/>
      <c r="T67" s="372">
        <v>10.341368721849747</v>
      </c>
      <c r="U67" s="427"/>
      <c r="V67" s="372">
        <v>9.3913067737316798</v>
      </c>
      <c r="W67" s="427"/>
      <c r="X67" s="372">
        <v>8.2466065184459065</v>
      </c>
      <c r="Y67" s="427"/>
      <c r="Z67" s="372">
        <v>11.056415174080303</v>
      </c>
      <c r="AA67" s="427"/>
      <c r="AB67" s="372">
        <v>12.928826937312113</v>
      </c>
      <c r="AC67" s="427"/>
      <c r="AD67" s="372">
        <v>14.263985869744998</v>
      </c>
      <c r="AE67" s="427"/>
      <c r="AF67" s="372">
        <v>14.527913388220073</v>
      </c>
      <c r="AG67" s="427"/>
      <c r="AH67" s="372">
        <v>10.571596119004051</v>
      </c>
      <c r="AI67" s="427"/>
      <c r="AJ67" s="372">
        <v>14.795912868193966</v>
      </c>
      <c r="AK67" s="427"/>
      <c r="AL67" s="372">
        <v>15.211131924746342</v>
      </c>
      <c r="AM67" s="427"/>
      <c r="AN67" s="372">
        <v>15.724302396763552</v>
      </c>
      <c r="AO67" s="427"/>
      <c r="AP67" s="372">
        <v>15.944225971563604</v>
      </c>
      <c r="AQ67" s="427"/>
      <c r="AR67" s="372">
        <v>23.990771679335872</v>
      </c>
      <c r="AS67" s="427"/>
      <c r="AT67" s="372">
        <v>32.494565231372164</v>
      </c>
      <c r="AU67" s="427"/>
      <c r="AV67" s="372">
        <v>33.696529745626044</v>
      </c>
      <c r="AW67" s="427"/>
      <c r="AX67" s="372">
        <v>35.383316565635248</v>
      </c>
      <c r="AY67" s="427"/>
      <c r="AZ67" s="372">
        <v>36.307970071467317</v>
      </c>
      <c r="BA67" s="427"/>
      <c r="BB67" s="372">
        <v>39.093510148006793</v>
      </c>
      <c r="BC67" s="427"/>
      <c r="BD67" s="372">
        <v>36.971431391752539</v>
      </c>
      <c r="BE67" s="427"/>
      <c r="BF67" s="372">
        <v>33.727932842911549</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6.1909820593986922</v>
      </c>
      <c r="G68" s="427"/>
      <c r="H68" s="375">
        <v>5.2444099086125622</v>
      </c>
      <c r="I68" s="427"/>
      <c r="J68" s="375">
        <v>4.1894659198511048</v>
      </c>
      <c r="K68" s="427"/>
      <c r="L68" s="375">
        <v>4.0381628820038733</v>
      </c>
      <c r="M68" s="427"/>
      <c r="N68" s="375">
        <v>3.2297150753341186</v>
      </c>
      <c r="O68" s="427"/>
      <c r="P68" s="375">
        <v>3.0507106104299866</v>
      </c>
      <c r="Q68" s="427"/>
      <c r="R68" s="375">
        <v>3.199229378346967</v>
      </c>
      <c r="S68" s="427"/>
      <c r="T68" s="375">
        <v>2.8593278675776421</v>
      </c>
      <c r="U68" s="427"/>
      <c r="V68" s="375">
        <v>2.167970186400372</v>
      </c>
      <c r="W68" s="427"/>
      <c r="X68" s="375">
        <v>3.1874987966861812</v>
      </c>
      <c r="Y68" s="427"/>
      <c r="Z68" s="375">
        <v>3.6109952023123713</v>
      </c>
      <c r="AA68" s="427"/>
      <c r="AB68" s="375">
        <v>2.9616658160402021</v>
      </c>
      <c r="AC68" s="427"/>
      <c r="AD68" s="375">
        <v>2.5744967374056444</v>
      </c>
      <c r="AE68" s="427"/>
      <c r="AF68" s="375">
        <v>2.1982093939437095</v>
      </c>
      <c r="AG68" s="427"/>
      <c r="AH68" s="375">
        <v>2.2439395308365291</v>
      </c>
      <c r="AI68" s="427"/>
      <c r="AJ68" s="375">
        <v>2.755523038431329</v>
      </c>
      <c r="AK68" s="427"/>
      <c r="AL68" s="375">
        <v>3.0067369044322851</v>
      </c>
      <c r="AM68" s="427"/>
      <c r="AN68" s="375">
        <v>3.0182717467226774</v>
      </c>
      <c r="AO68" s="427"/>
      <c r="AP68" s="375">
        <v>3.3900495170921108</v>
      </c>
      <c r="AQ68" s="427"/>
      <c r="AR68" s="375">
        <v>2.2683583063131039</v>
      </c>
      <c r="AS68" s="427"/>
      <c r="AT68" s="375">
        <v>1.966061013783831</v>
      </c>
      <c r="AU68" s="427"/>
      <c r="AV68" s="375">
        <v>2.9125541919770002</v>
      </c>
      <c r="AW68" s="427"/>
      <c r="AX68" s="375">
        <v>2.4833494502884279</v>
      </c>
      <c r="AY68" s="427"/>
      <c r="AZ68" s="375">
        <v>3.3345141290566187</v>
      </c>
      <c r="BA68" s="427"/>
      <c r="BB68" s="375">
        <v>2.4105903596499574</v>
      </c>
      <c r="BC68" s="427"/>
      <c r="BD68" s="375">
        <v>10.059759337247094</v>
      </c>
      <c r="BE68" s="427"/>
      <c r="BF68" s="375">
        <v>11.044940055121694</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1.8855442911695461</v>
      </c>
      <c r="G70" s="427"/>
      <c r="H70" s="372">
        <v>1.5185879996296179</v>
      </c>
      <c r="I70" s="427"/>
      <c r="J70" s="372">
        <v>1.5340849621229418</v>
      </c>
      <c r="K70" s="427"/>
      <c r="L70" s="372">
        <v>2.0068998219950673</v>
      </c>
      <c r="M70" s="427"/>
      <c r="N70" s="372">
        <v>4.0574274615417556</v>
      </c>
      <c r="O70" s="427"/>
      <c r="P70" s="372">
        <v>2.7481568476763552</v>
      </c>
      <c r="Q70" s="427"/>
      <c r="R70" s="372">
        <v>2.3480599437405667</v>
      </c>
      <c r="S70" s="427"/>
      <c r="T70" s="372">
        <v>2.4844536756683886</v>
      </c>
      <c r="U70" s="427"/>
      <c r="V70" s="372">
        <v>2.4640043898923758</v>
      </c>
      <c r="W70" s="427"/>
      <c r="X70" s="372">
        <v>1.8352766244015086</v>
      </c>
      <c r="Y70" s="427"/>
      <c r="Z70" s="372">
        <v>2.7722718589855742</v>
      </c>
      <c r="AA70" s="427"/>
      <c r="AB70" s="372">
        <v>3.5323488217923842</v>
      </c>
      <c r="AC70" s="427"/>
      <c r="AD70" s="372">
        <v>3.8945612718499039</v>
      </c>
      <c r="AE70" s="427"/>
      <c r="AF70" s="372">
        <v>4.4899467747282849</v>
      </c>
      <c r="AG70" s="427"/>
      <c r="AH70" s="372">
        <v>4.0045071966185404</v>
      </c>
      <c r="AI70" s="427"/>
      <c r="AJ70" s="372">
        <v>5.5090307342148694</v>
      </c>
      <c r="AK70" s="427"/>
      <c r="AL70" s="372">
        <v>5.9103337155409523</v>
      </c>
      <c r="AM70" s="427"/>
      <c r="AN70" s="372">
        <v>8.3659592320492422</v>
      </c>
      <c r="AO70" s="427"/>
      <c r="AP70" s="372">
        <v>11.805425853864419</v>
      </c>
      <c r="AQ70" s="427"/>
      <c r="AR70" s="372">
        <v>15.026619817441649</v>
      </c>
      <c r="AS70" s="427"/>
      <c r="AT70" s="372">
        <v>20.600290495501209</v>
      </c>
      <c r="AU70" s="427"/>
      <c r="AV70" s="372">
        <v>21.725094870842781</v>
      </c>
      <c r="AW70" s="427"/>
      <c r="AX70" s="372">
        <v>24.099926219985033</v>
      </c>
      <c r="AY70" s="427"/>
      <c r="AZ70" s="372">
        <v>26.719113547138818</v>
      </c>
      <c r="BA70" s="427"/>
      <c r="BB70" s="372">
        <v>29.074048556230977</v>
      </c>
      <c r="BC70" s="427"/>
      <c r="BD70" s="372">
        <v>26.962729607659025</v>
      </c>
      <c r="BE70" s="427"/>
      <c r="BF70" s="372">
        <v>20.232063773887873</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1.5407930434331325</v>
      </c>
      <c r="G71" s="427"/>
      <c r="H71" s="372">
        <v>2.4198664395976772</v>
      </c>
      <c r="I71" s="427"/>
      <c r="J71" s="372">
        <v>2.6004395523484369</v>
      </c>
      <c r="K71" s="427"/>
      <c r="L71" s="372">
        <v>3.2655324810253554</v>
      </c>
      <c r="M71" s="427"/>
      <c r="N71" s="372">
        <v>5.1771937129282461</v>
      </c>
      <c r="O71" s="427"/>
      <c r="P71" s="372">
        <v>3.4315052787334817</v>
      </c>
      <c r="Q71" s="427"/>
      <c r="R71" s="372">
        <v>3.6564961378093801</v>
      </c>
      <c r="S71" s="427"/>
      <c r="T71" s="372">
        <v>4.0408091858622059</v>
      </c>
      <c r="U71" s="427"/>
      <c r="V71" s="372">
        <v>3.3901003109742049</v>
      </c>
      <c r="W71" s="427"/>
      <c r="X71" s="372">
        <v>3.4554186527866948</v>
      </c>
      <c r="Y71" s="427"/>
      <c r="Z71" s="372">
        <v>4.5122700185993736</v>
      </c>
      <c r="AA71" s="427"/>
      <c r="AB71" s="372">
        <v>5.1701395184731718</v>
      </c>
      <c r="AC71" s="427"/>
      <c r="AD71" s="372">
        <v>5.2956790255190258</v>
      </c>
      <c r="AE71" s="427"/>
      <c r="AF71" s="372">
        <v>5.4946825576121281</v>
      </c>
      <c r="AG71" s="427"/>
      <c r="AH71" s="372">
        <v>4.819064624119644</v>
      </c>
      <c r="AI71" s="427"/>
      <c r="AJ71" s="372">
        <v>5.5343265101472472</v>
      </c>
      <c r="AK71" s="427"/>
      <c r="AL71" s="372">
        <v>5.1617390453488818</v>
      </c>
      <c r="AM71" s="427"/>
      <c r="AN71" s="372">
        <v>6.3273937329333867</v>
      </c>
      <c r="AO71" s="427"/>
      <c r="AP71" s="372">
        <v>9.8671875361227883</v>
      </c>
      <c r="AQ71" s="427"/>
      <c r="AR71" s="372">
        <v>11.350371375061014</v>
      </c>
      <c r="AS71" s="427"/>
      <c r="AT71" s="372">
        <v>15.886069632103053</v>
      </c>
      <c r="AU71" s="427"/>
      <c r="AV71" s="372">
        <v>17.15908756252205</v>
      </c>
      <c r="AW71" s="427"/>
      <c r="AX71" s="372">
        <v>18.032478050883523</v>
      </c>
      <c r="AY71" s="427"/>
      <c r="AZ71" s="372">
        <v>19.148587045257891</v>
      </c>
      <c r="BA71" s="427"/>
      <c r="BB71" s="372">
        <v>20.265272529395336</v>
      </c>
      <c r="BC71" s="427"/>
      <c r="BD71" s="372">
        <v>22.677082384974604</v>
      </c>
      <c r="BE71" s="427"/>
      <c r="BF71" s="372">
        <v>16.3881539192022</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170.51744124472464</v>
      </c>
      <c r="G72" s="427"/>
      <c r="H72" s="370">
        <v>166.27447501380919</v>
      </c>
      <c r="I72" s="427"/>
      <c r="J72" s="370">
        <v>180.15190675949236</v>
      </c>
      <c r="K72" s="427"/>
      <c r="L72" s="370">
        <v>179.11794635317432</v>
      </c>
      <c r="M72" s="427"/>
      <c r="N72" s="370">
        <v>171.43553721503557</v>
      </c>
      <c r="O72" s="427"/>
      <c r="P72" s="370">
        <v>165.12058672615956</v>
      </c>
      <c r="Q72" s="427"/>
      <c r="R72" s="370">
        <v>176.05259665857557</v>
      </c>
      <c r="S72" s="427"/>
      <c r="T72" s="370">
        <v>166.9632582627178</v>
      </c>
      <c r="U72" s="427"/>
      <c r="V72" s="370">
        <v>155.5193437890353</v>
      </c>
      <c r="W72" s="427"/>
      <c r="X72" s="370">
        <v>148.598354785369</v>
      </c>
      <c r="Y72" s="427"/>
      <c r="Z72" s="370">
        <v>166.12520373913475</v>
      </c>
      <c r="AA72" s="427"/>
      <c r="AB72" s="370">
        <v>166.75853034677522</v>
      </c>
      <c r="AC72" s="427"/>
      <c r="AD72" s="370">
        <v>153.50476549207636</v>
      </c>
      <c r="AE72" s="427"/>
      <c r="AF72" s="370">
        <v>161.61429142472676</v>
      </c>
      <c r="AG72" s="427"/>
      <c r="AH72" s="370">
        <v>164.01638530285877</v>
      </c>
      <c r="AI72" s="427"/>
      <c r="AJ72" s="370">
        <v>175.02513917619163</v>
      </c>
      <c r="AK72" s="427"/>
      <c r="AL72" s="370">
        <v>141.2921157634616</v>
      </c>
      <c r="AM72" s="427"/>
      <c r="AN72" s="370">
        <v>158.2237267173781</v>
      </c>
      <c r="AO72" s="427"/>
      <c r="AP72" s="370">
        <v>156.44745880114425</v>
      </c>
      <c r="AQ72" s="427"/>
      <c r="AR72" s="370">
        <v>129.45454354568056</v>
      </c>
      <c r="AS72" s="427"/>
      <c r="AT72" s="370">
        <v>128.80558925519401</v>
      </c>
      <c r="AU72" s="427"/>
      <c r="AV72" s="370">
        <v>156.09908519919483</v>
      </c>
      <c r="AW72" s="427"/>
      <c r="AX72" s="370">
        <v>182.68924706276874</v>
      </c>
      <c r="AY72" s="427"/>
      <c r="AZ72" s="370">
        <v>203.28947849934198</v>
      </c>
      <c r="BA72" s="427"/>
      <c r="BB72" s="370">
        <v>242.1270238113288</v>
      </c>
      <c r="BC72" s="427"/>
      <c r="BD72" s="370">
        <v>267.34653383710804</v>
      </c>
      <c r="BE72" s="427"/>
      <c r="BF72" s="370">
        <v>233.95587255047278</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162.36818711421674</v>
      </c>
      <c r="G73" s="427"/>
      <c r="H73" s="372">
        <v>157.85216885566669</v>
      </c>
      <c r="I73" s="427"/>
      <c r="J73" s="372">
        <v>168.90542246528796</v>
      </c>
      <c r="K73" s="427"/>
      <c r="L73" s="372">
        <v>163.84825007355272</v>
      </c>
      <c r="M73" s="427"/>
      <c r="N73" s="372">
        <v>160.91366531067388</v>
      </c>
      <c r="O73" s="427"/>
      <c r="P73" s="372">
        <v>150.78982064207761</v>
      </c>
      <c r="Q73" s="427"/>
      <c r="R73" s="372">
        <v>162.33760357771789</v>
      </c>
      <c r="S73" s="427"/>
      <c r="T73" s="372">
        <v>152.73764043774136</v>
      </c>
      <c r="U73" s="427"/>
      <c r="V73" s="372">
        <v>142.82023017386854</v>
      </c>
      <c r="W73" s="427"/>
      <c r="X73" s="372">
        <v>136.01231861940727</v>
      </c>
      <c r="Y73" s="427"/>
      <c r="Z73" s="372">
        <v>149.6186735892324</v>
      </c>
      <c r="AA73" s="427"/>
      <c r="AB73" s="372">
        <v>148.93267502403555</v>
      </c>
      <c r="AC73" s="427"/>
      <c r="AD73" s="372">
        <v>135.01741609555509</v>
      </c>
      <c r="AE73" s="427"/>
      <c r="AF73" s="372">
        <v>142.25059488619712</v>
      </c>
      <c r="AG73" s="427"/>
      <c r="AH73" s="372">
        <v>144.71291643844421</v>
      </c>
      <c r="AI73" s="427"/>
      <c r="AJ73" s="372">
        <v>152.25033702364794</v>
      </c>
      <c r="AK73" s="427"/>
      <c r="AL73" s="372">
        <v>118.22464711316459</v>
      </c>
      <c r="AM73" s="427"/>
      <c r="AN73" s="372">
        <v>126.20085125096124</v>
      </c>
      <c r="AO73" s="427"/>
      <c r="AP73" s="372">
        <v>122.91037668240088</v>
      </c>
      <c r="AQ73" s="427"/>
      <c r="AR73" s="372">
        <v>68.41432245834531</v>
      </c>
      <c r="AS73" s="427"/>
      <c r="AT73" s="372">
        <v>42.303961978541665</v>
      </c>
      <c r="AU73" s="427"/>
      <c r="AV73" s="372">
        <v>60.246689879331754</v>
      </c>
      <c r="AW73" s="427"/>
      <c r="AX73" s="372">
        <v>79.472815878035348</v>
      </c>
      <c r="AY73" s="427"/>
      <c r="AZ73" s="372">
        <v>91.332706889484015</v>
      </c>
      <c r="BA73" s="427"/>
      <c r="BB73" s="372">
        <v>123.74351210997254</v>
      </c>
      <c r="BC73" s="427"/>
      <c r="BD73" s="372">
        <v>163.38195563060194</v>
      </c>
      <c r="BE73" s="427"/>
      <c r="BF73" s="372">
        <v>126.28439334074086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0.58972689839330794</v>
      </c>
      <c r="G74" s="427"/>
      <c r="H74" s="372">
        <v>0.43457777148015253</v>
      </c>
      <c r="I74" s="427"/>
      <c r="J74" s="372">
        <v>0.34656949144248794</v>
      </c>
      <c r="K74" s="427"/>
      <c r="L74" s="372">
        <v>0.43107337828626685</v>
      </c>
      <c r="M74" s="427"/>
      <c r="N74" s="372">
        <v>0.48704938320809477</v>
      </c>
      <c r="O74" s="427"/>
      <c r="P74" s="372">
        <v>0.58658656164325473</v>
      </c>
      <c r="Q74" s="427"/>
      <c r="R74" s="372">
        <v>0.41907355047894967</v>
      </c>
      <c r="S74" s="427"/>
      <c r="T74" s="372">
        <v>0.52942530351136619</v>
      </c>
      <c r="U74" s="427"/>
      <c r="V74" s="372">
        <v>0.52828048223419544</v>
      </c>
      <c r="W74" s="427"/>
      <c r="X74" s="372">
        <v>0.55157855699788039</v>
      </c>
      <c r="Y74" s="427"/>
      <c r="Z74" s="372">
        <v>0.96164090901500132</v>
      </c>
      <c r="AA74" s="427"/>
      <c r="AB74" s="372">
        <v>1.4176369563102589</v>
      </c>
      <c r="AC74" s="427"/>
      <c r="AD74" s="372">
        <v>2.1021316241289427</v>
      </c>
      <c r="AE74" s="427"/>
      <c r="AF74" s="372">
        <v>2.856590987971436</v>
      </c>
      <c r="AG74" s="427"/>
      <c r="AH74" s="372">
        <v>2.0379797528787083</v>
      </c>
      <c r="AI74" s="427"/>
      <c r="AJ74" s="372">
        <v>3.4010736165630915</v>
      </c>
      <c r="AK74" s="427"/>
      <c r="AL74" s="372">
        <v>4.2505284700275912</v>
      </c>
      <c r="AM74" s="427"/>
      <c r="AN74" s="372">
        <v>5.7164296455246895</v>
      </c>
      <c r="AO74" s="427"/>
      <c r="AP74" s="372">
        <v>3.6172797361316928</v>
      </c>
      <c r="AQ74" s="427"/>
      <c r="AR74" s="372">
        <v>3.5593101469715807</v>
      </c>
      <c r="AS74" s="427"/>
      <c r="AT74" s="372">
        <v>3.7729350234916836</v>
      </c>
      <c r="AU74" s="427"/>
      <c r="AV74" s="372">
        <v>3.452280982009071</v>
      </c>
      <c r="AW74" s="427"/>
      <c r="AX74" s="372">
        <v>3.8148093320381293</v>
      </c>
      <c r="AY74" s="427"/>
      <c r="AZ74" s="372">
        <v>4.003384508261556</v>
      </c>
      <c r="BA74" s="427"/>
      <c r="BB74" s="372">
        <v>4.4790489841020484</v>
      </c>
      <c r="BC74" s="427"/>
      <c r="BD74" s="372">
        <v>5.2505987139784533</v>
      </c>
      <c r="BE74" s="427"/>
      <c r="BF74" s="372">
        <v>3.643872395212024</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3.9474959083417458</v>
      </c>
      <c r="G75" s="427"/>
      <c r="H75" s="372">
        <v>2.8067355828728218</v>
      </c>
      <c r="I75" s="427"/>
      <c r="J75" s="372">
        <v>3.9147384415430526</v>
      </c>
      <c r="K75" s="427"/>
      <c r="L75" s="372">
        <v>4.2031968001300273</v>
      </c>
      <c r="M75" s="427"/>
      <c r="N75" s="372">
        <v>3.2411883592348967</v>
      </c>
      <c r="O75" s="427"/>
      <c r="P75" s="372">
        <v>2.0173141391981839</v>
      </c>
      <c r="Q75" s="427"/>
      <c r="R75" s="372">
        <v>2.4818013601382027</v>
      </c>
      <c r="S75" s="427"/>
      <c r="T75" s="372">
        <v>2.1756355727917187</v>
      </c>
      <c r="U75" s="427"/>
      <c r="V75" s="372">
        <v>2.2917861309575924</v>
      </c>
      <c r="W75" s="427"/>
      <c r="X75" s="372">
        <v>2.4587010220225363</v>
      </c>
      <c r="Y75" s="427"/>
      <c r="Z75" s="372">
        <v>2.7551307025153715</v>
      </c>
      <c r="AA75" s="427"/>
      <c r="AB75" s="372">
        <v>1.8862757589453123</v>
      </c>
      <c r="AC75" s="427"/>
      <c r="AD75" s="372">
        <v>2.0076250991073499</v>
      </c>
      <c r="AE75" s="427"/>
      <c r="AF75" s="372">
        <v>1.8957376556537711</v>
      </c>
      <c r="AG75" s="427"/>
      <c r="AH75" s="372">
        <v>1.7277230293917674</v>
      </c>
      <c r="AI75" s="427"/>
      <c r="AJ75" s="372">
        <v>1.9381865960620552</v>
      </c>
      <c r="AK75" s="427"/>
      <c r="AL75" s="372">
        <v>2.5765807446050815</v>
      </c>
      <c r="AM75" s="427"/>
      <c r="AN75" s="372">
        <v>3.1160676400439722</v>
      </c>
      <c r="AO75" s="427"/>
      <c r="AP75" s="372">
        <v>3.7440907350384949</v>
      </c>
      <c r="AQ75" s="427"/>
      <c r="AR75" s="372">
        <v>4.1610983888988295</v>
      </c>
      <c r="AS75" s="427"/>
      <c r="AT75" s="372">
        <v>6.9363450156679711</v>
      </c>
      <c r="AU75" s="427"/>
      <c r="AV75" s="372">
        <v>7.4268468715459122</v>
      </c>
      <c r="AW75" s="427"/>
      <c r="AX75" s="372">
        <v>7.2904348240280736</v>
      </c>
      <c r="AY75" s="427"/>
      <c r="AZ75" s="372">
        <v>7.7321700151864299</v>
      </c>
      <c r="BA75" s="427"/>
      <c r="BB75" s="372">
        <v>8.104701901892394</v>
      </c>
      <c r="BC75" s="427"/>
      <c r="BD75" s="372">
        <v>6.4348613273757289</v>
      </c>
      <c r="BE75" s="427"/>
      <c r="BF75" s="372">
        <v>8.4114471441918734</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3.6120313237728419</v>
      </c>
      <c r="G76" s="427"/>
      <c r="H76" s="372">
        <v>5.1809928037895485</v>
      </c>
      <c r="I76" s="427"/>
      <c r="J76" s="372">
        <v>6.9851763612188575</v>
      </c>
      <c r="K76" s="427"/>
      <c r="L76" s="372">
        <v>10.635426101205312</v>
      </c>
      <c r="M76" s="427"/>
      <c r="N76" s="372">
        <v>6.793634161918698</v>
      </c>
      <c r="O76" s="427"/>
      <c r="P76" s="372">
        <v>11.726865383240479</v>
      </c>
      <c r="Q76" s="427"/>
      <c r="R76" s="372">
        <v>10.814118170240524</v>
      </c>
      <c r="S76" s="427"/>
      <c r="T76" s="372">
        <v>11.520556948673351</v>
      </c>
      <c r="U76" s="427"/>
      <c r="V76" s="372">
        <v>9.8790470019749552</v>
      </c>
      <c r="W76" s="427"/>
      <c r="X76" s="372">
        <v>9.575756586941333</v>
      </c>
      <c r="Y76" s="427"/>
      <c r="Z76" s="372">
        <v>12.789758538371974</v>
      </c>
      <c r="AA76" s="427"/>
      <c r="AB76" s="372">
        <v>14.521942607484121</v>
      </c>
      <c r="AC76" s="427"/>
      <c r="AD76" s="372">
        <v>14.377592673284983</v>
      </c>
      <c r="AE76" s="427"/>
      <c r="AF76" s="372">
        <v>14.611367894904449</v>
      </c>
      <c r="AG76" s="427"/>
      <c r="AH76" s="372">
        <v>15.537766082144081</v>
      </c>
      <c r="AI76" s="427"/>
      <c r="AJ76" s="372">
        <v>17.435541939918544</v>
      </c>
      <c r="AK76" s="427"/>
      <c r="AL76" s="372">
        <v>16.240359435664331</v>
      </c>
      <c r="AM76" s="427"/>
      <c r="AN76" s="372">
        <v>23.190378180848203</v>
      </c>
      <c r="AO76" s="427"/>
      <c r="AP76" s="372">
        <v>26.175711647573166</v>
      </c>
      <c r="AQ76" s="427"/>
      <c r="AR76" s="372">
        <v>53.319812551464828</v>
      </c>
      <c r="AS76" s="427"/>
      <c r="AT76" s="372">
        <v>75.792347237492692</v>
      </c>
      <c r="AU76" s="427"/>
      <c r="AV76" s="372">
        <v>84.973267466308116</v>
      </c>
      <c r="AW76" s="427"/>
      <c r="AX76" s="372">
        <v>92.111187028667175</v>
      </c>
      <c r="AY76" s="427"/>
      <c r="AZ76" s="372">
        <v>100.22121708640995</v>
      </c>
      <c r="BA76" s="427"/>
      <c r="BB76" s="372">
        <v>105.79976081536181</v>
      </c>
      <c r="BC76" s="427"/>
      <c r="BD76" s="372">
        <v>92.279118165151957</v>
      </c>
      <c r="BE76" s="427"/>
      <c r="BF76" s="372">
        <v>95.616159670327988</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378.04802124173102</v>
      </c>
      <c r="G77" s="427"/>
      <c r="H77" s="370">
        <v>363.48951357839479</v>
      </c>
      <c r="I77" s="427"/>
      <c r="J77" s="370">
        <v>399.03594610371533</v>
      </c>
      <c r="K77" s="427"/>
      <c r="L77" s="370">
        <v>396.45152449120872</v>
      </c>
      <c r="M77" s="427"/>
      <c r="N77" s="370">
        <v>397.19890979944466</v>
      </c>
      <c r="O77" s="427"/>
      <c r="P77" s="370">
        <v>371.56586707817883</v>
      </c>
      <c r="Q77" s="427"/>
      <c r="R77" s="370">
        <v>403.96999292128203</v>
      </c>
      <c r="S77" s="427"/>
      <c r="T77" s="370">
        <v>378.26471610133211</v>
      </c>
      <c r="U77" s="427"/>
      <c r="V77" s="370">
        <v>357.87734559301407</v>
      </c>
      <c r="W77" s="427"/>
      <c r="X77" s="370">
        <v>340.87117749178685</v>
      </c>
      <c r="Y77" s="427"/>
      <c r="Z77" s="370">
        <v>387.03267078883238</v>
      </c>
      <c r="AA77" s="427"/>
      <c r="AB77" s="370">
        <v>378.71234380810699</v>
      </c>
      <c r="AC77" s="427"/>
      <c r="AD77" s="370">
        <v>345.20811687369905</v>
      </c>
      <c r="AE77" s="427"/>
      <c r="AF77" s="370">
        <v>355.43737728174273</v>
      </c>
      <c r="AG77" s="427"/>
      <c r="AH77" s="370">
        <v>369.79504613639665</v>
      </c>
      <c r="AI77" s="427"/>
      <c r="AJ77" s="370">
        <v>401.45663030798806</v>
      </c>
      <c r="AK77" s="427"/>
      <c r="AL77" s="370">
        <v>321.82479198652533</v>
      </c>
      <c r="AM77" s="427"/>
      <c r="AN77" s="370">
        <v>332.9722076576241</v>
      </c>
      <c r="AO77" s="427"/>
      <c r="AP77" s="370">
        <v>346.260734609515</v>
      </c>
      <c r="AQ77" s="427"/>
      <c r="AR77" s="370">
        <v>289.01973301428706</v>
      </c>
      <c r="AS77" s="427"/>
      <c r="AT77" s="370">
        <v>282.30524200083568</v>
      </c>
      <c r="AU77" s="427"/>
      <c r="AV77" s="370">
        <v>274.94442692590962</v>
      </c>
      <c r="AW77" s="427"/>
      <c r="AX77" s="370">
        <v>284.70024358350906</v>
      </c>
      <c r="AY77" s="427"/>
      <c r="AZ77" s="370">
        <v>229.47788951970904</v>
      </c>
      <c r="BA77" s="427"/>
      <c r="BB77" s="370">
        <v>193.46992769928778</v>
      </c>
      <c r="BC77" s="427"/>
      <c r="BD77" s="370">
        <v>136.30631614792406</v>
      </c>
      <c r="BE77" s="427"/>
      <c r="BF77" s="370">
        <v>227.91876957146221</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126.76004564551961</v>
      </c>
      <c r="G78" s="427"/>
      <c r="H78" s="370">
        <v>125.10897258531256</v>
      </c>
      <c r="I78" s="427"/>
      <c r="J78" s="370">
        <v>135.89223203871313</v>
      </c>
      <c r="K78" s="427"/>
      <c r="L78" s="370">
        <v>134.62185661964767</v>
      </c>
      <c r="M78" s="427"/>
      <c r="N78" s="370">
        <v>135.24610597901895</v>
      </c>
      <c r="O78" s="427"/>
      <c r="P78" s="370">
        <v>123.73544716946544</v>
      </c>
      <c r="Q78" s="427"/>
      <c r="R78" s="370">
        <v>138.21368843205801</v>
      </c>
      <c r="S78" s="427"/>
      <c r="T78" s="370">
        <v>130.97027499288865</v>
      </c>
      <c r="U78" s="427"/>
      <c r="V78" s="370">
        <v>125.49969328967819</v>
      </c>
      <c r="W78" s="427"/>
      <c r="X78" s="370">
        <v>117.56841636753218</v>
      </c>
      <c r="Y78" s="427"/>
      <c r="Z78" s="370">
        <v>134.78979044258975</v>
      </c>
      <c r="AA78" s="427"/>
      <c r="AB78" s="370">
        <v>129.53556265702201</v>
      </c>
      <c r="AC78" s="427"/>
      <c r="AD78" s="370">
        <v>119.38697433983567</v>
      </c>
      <c r="AE78" s="427"/>
      <c r="AF78" s="370">
        <v>124.38245455775299</v>
      </c>
      <c r="AG78" s="427"/>
      <c r="AH78" s="370">
        <v>126.96084093135121</v>
      </c>
      <c r="AI78" s="427"/>
      <c r="AJ78" s="370">
        <v>136.19589549815319</v>
      </c>
      <c r="AK78" s="427"/>
      <c r="AL78" s="370">
        <v>112.28078498111046</v>
      </c>
      <c r="AM78" s="427"/>
      <c r="AN78" s="370">
        <v>116.07416655330056</v>
      </c>
      <c r="AO78" s="427"/>
      <c r="AP78" s="370">
        <v>120.15256880452405</v>
      </c>
      <c r="AQ78" s="427"/>
      <c r="AR78" s="370">
        <v>102.29475847435063</v>
      </c>
      <c r="AS78" s="427"/>
      <c r="AT78" s="370">
        <v>98.379618629091368</v>
      </c>
      <c r="AU78" s="427"/>
      <c r="AV78" s="370">
        <v>102.8120594121023</v>
      </c>
      <c r="AW78" s="427"/>
      <c r="AX78" s="370">
        <v>110.28303630629736</v>
      </c>
      <c r="AY78" s="427"/>
      <c r="AZ78" s="370">
        <v>109.47025577569936</v>
      </c>
      <c r="BA78" s="427"/>
      <c r="BB78" s="370">
        <v>110.60761748952559</v>
      </c>
      <c r="BC78" s="427"/>
      <c r="BD78" s="370">
        <v>111.14565775716184</v>
      </c>
      <c r="BE78" s="427"/>
      <c r="BF78" s="370">
        <v>127.81312766694343</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204.43776293564548</v>
      </c>
      <c r="G79" s="427"/>
      <c r="H79" s="370">
        <v>210.23045896790296</v>
      </c>
      <c r="I79" s="427"/>
      <c r="J79" s="370">
        <v>215.01327380802999</v>
      </c>
      <c r="K79" s="427"/>
      <c r="L79" s="370">
        <v>210.66914519611626</v>
      </c>
      <c r="M79" s="427"/>
      <c r="N79" s="370">
        <v>208.9268640786992</v>
      </c>
      <c r="O79" s="427"/>
      <c r="P79" s="370">
        <v>192.75510976790758</v>
      </c>
      <c r="Q79" s="427"/>
      <c r="R79" s="370">
        <v>211.05877664627045</v>
      </c>
      <c r="S79" s="427"/>
      <c r="T79" s="370">
        <v>196.42258820043494</v>
      </c>
      <c r="U79" s="427"/>
      <c r="V79" s="370">
        <v>182.31748284215598</v>
      </c>
      <c r="W79" s="427"/>
      <c r="X79" s="370">
        <v>171.78226242278387</v>
      </c>
      <c r="Y79" s="427"/>
      <c r="Z79" s="370">
        <v>190.54427140245267</v>
      </c>
      <c r="AA79" s="427"/>
      <c r="AB79" s="370">
        <v>186.61855611826056</v>
      </c>
      <c r="AC79" s="427"/>
      <c r="AD79" s="370">
        <v>178.53488367974484</v>
      </c>
      <c r="AE79" s="427"/>
      <c r="AF79" s="370">
        <v>183.88253629786627</v>
      </c>
      <c r="AG79" s="427"/>
      <c r="AH79" s="370">
        <v>184.06408743691227</v>
      </c>
      <c r="AI79" s="427"/>
      <c r="AJ79" s="370">
        <v>197.23353085182816</v>
      </c>
      <c r="AK79" s="427"/>
      <c r="AL79" s="370">
        <v>158.59678536491722</v>
      </c>
      <c r="AM79" s="427"/>
      <c r="AN79" s="370">
        <v>165.41877411969867</v>
      </c>
      <c r="AO79" s="427"/>
      <c r="AP79" s="370">
        <v>171.71547317661552</v>
      </c>
      <c r="AQ79" s="427"/>
      <c r="AR79" s="370">
        <v>146.46362327553589</v>
      </c>
      <c r="AS79" s="427"/>
      <c r="AT79" s="370">
        <v>144.70489142844903</v>
      </c>
      <c r="AU79" s="427"/>
      <c r="AV79" s="370">
        <v>152.27409339575681</v>
      </c>
      <c r="AW79" s="427"/>
      <c r="AX79" s="370">
        <v>160.87696249135641</v>
      </c>
      <c r="AY79" s="427"/>
      <c r="AZ79" s="370">
        <v>151.06644469926368</v>
      </c>
      <c r="BA79" s="427"/>
      <c r="BB79" s="370">
        <v>165.40918358995538</v>
      </c>
      <c r="BC79" s="427"/>
      <c r="BD79" s="370">
        <v>184.30461620716758</v>
      </c>
      <c r="BE79" s="427"/>
      <c r="BF79" s="370">
        <v>208.94386426406891</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198.74206951084233</v>
      </c>
      <c r="G80" s="427"/>
      <c r="H80" s="372">
        <v>198.28458260170265</v>
      </c>
      <c r="I80" s="427"/>
      <c r="J80" s="372">
        <v>207.61890916688935</v>
      </c>
      <c r="K80" s="427"/>
      <c r="L80" s="372">
        <v>201.2635496019378</v>
      </c>
      <c r="M80" s="427"/>
      <c r="N80" s="372">
        <v>200.12681349561149</v>
      </c>
      <c r="O80" s="427"/>
      <c r="P80" s="372">
        <v>187.298336064333</v>
      </c>
      <c r="Q80" s="427"/>
      <c r="R80" s="372">
        <v>204.47055297654396</v>
      </c>
      <c r="S80" s="427"/>
      <c r="T80" s="372">
        <v>190.4231060140869</v>
      </c>
      <c r="U80" s="427"/>
      <c r="V80" s="372">
        <v>177.25017458947744</v>
      </c>
      <c r="W80" s="427"/>
      <c r="X80" s="372">
        <v>167.24076896265359</v>
      </c>
      <c r="Y80" s="427"/>
      <c r="Z80" s="372">
        <v>183.73834109943462</v>
      </c>
      <c r="AA80" s="427"/>
      <c r="AB80" s="372">
        <v>180.29135848094901</v>
      </c>
      <c r="AC80" s="427"/>
      <c r="AD80" s="372">
        <v>171.95696976793184</v>
      </c>
      <c r="AE80" s="427"/>
      <c r="AF80" s="372">
        <v>179.41912416779439</v>
      </c>
      <c r="AG80" s="427"/>
      <c r="AH80" s="372">
        <v>179.51943837604122</v>
      </c>
      <c r="AI80" s="427"/>
      <c r="AJ80" s="372">
        <v>192.15264454987366</v>
      </c>
      <c r="AK80" s="427"/>
      <c r="AL80" s="372">
        <v>153.64686226130738</v>
      </c>
      <c r="AM80" s="427"/>
      <c r="AN80" s="372">
        <v>160.75429625163923</v>
      </c>
      <c r="AO80" s="427"/>
      <c r="AP80" s="372">
        <v>167.01950705237741</v>
      </c>
      <c r="AQ80" s="427"/>
      <c r="AR80" s="372">
        <v>142.25526614102566</v>
      </c>
      <c r="AS80" s="427"/>
      <c r="AT80" s="372">
        <v>140.95018778325644</v>
      </c>
      <c r="AU80" s="427"/>
      <c r="AV80" s="372">
        <v>148.10756420659229</v>
      </c>
      <c r="AW80" s="427"/>
      <c r="AX80" s="372">
        <v>156.69601850061497</v>
      </c>
      <c r="AY80" s="427"/>
      <c r="AZ80" s="372">
        <v>144.30549609276173</v>
      </c>
      <c r="BA80" s="427"/>
      <c r="BB80" s="372">
        <v>153.06852375880615</v>
      </c>
      <c r="BC80" s="427"/>
      <c r="BD80" s="372">
        <v>163.23983107615689</v>
      </c>
      <c r="BE80" s="427"/>
      <c r="BF80" s="372">
        <v>186.04894510286584</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5.6956934248031637</v>
      </c>
      <c r="G81" s="427"/>
      <c r="H81" s="372">
        <v>11.945876366200299</v>
      </c>
      <c r="I81" s="427"/>
      <c r="J81" s="372">
        <v>7.3943646411406529</v>
      </c>
      <c r="K81" s="427"/>
      <c r="L81" s="372">
        <v>9.405595594178477</v>
      </c>
      <c r="M81" s="427"/>
      <c r="N81" s="372">
        <v>8.8000505830877032</v>
      </c>
      <c r="O81" s="427"/>
      <c r="P81" s="372">
        <v>5.4567737035745774</v>
      </c>
      <c r="Q81" s="427"/>
      <c r="R81" s="372">
        <v>6.588223669726502</v>
      </c>
      <c r="S81" s="427"/>
      <c r="T81" s="372">
        <v>5.999482186348053</v>
      </c>
      <c r="U81" s="427"/>
      <c r="V81" s="372">
        <v>5.0673082526785516</v>
      </c>
      <c r="W81" s="427"/>
      <c r="X81" s="372">
        <v>4.5414934601302939</v>
      </c>
      <c r="Y81" s="427"/>
      <c r="Z81" s="372">
        <v>6.805930303018032</v>
      </c>
      <c r="AA81" s="427"/>
      <c r="AB81" s="372">
        <v>6.3271976373115333</v>
      </c>
      <c r="AC81" s="427"/>
      <c r="AD81" s="372">
        <v>6.577913911812991</v>
      </c>
      <c r="AE81" s="427"/>
      <c r="AF81" s="372">
        <v>4.4634121300718812</v>
      </c>
      <c r="AG81" s="427"/>
      <c r="AH81" s="372">
        <v>4.5446490608710617</v>
      </c>
      <c r="AI81" s="427"/>
      <c r="AJ81" s="372">
        <v>5.0808863019545187</v>
      </c>
      <c r="AK81" s="427"/>
      <c r="AL81" s="372">
        <v>4.9499231036098452</v>
      </c>
      <c r="AM81" s="427"/>
      <c r="AN81" s="372">
        <v>4.6644778680594365</v>
      </c>
      <c r="AO81" s="427"/>
      <c r="AP81" s="372">
        <v>4.6959661242381241</v>
      </c>
      <c r="AQ81" s="427"/>
      <c r="AR81" s="372">
        <v>4.2083571345102291</v>
      </c>
      <c r="AS81" s="427"/>
      <c r="AT81" s="372">
        <v>3.754703645192583</v>
      </c>
      <c r="AU81" s="427"/>
      <c r="AV81" s="372">
        <v>4.1665291891645122</v>
      </c>
      <c r="AW81" s="427"/>
      <c r="AX81" s="372">
        <v>4.1809439907414321</v>
      </c>
      <c r="AY81" s="427"/>
      <c r="AZ81" s="372">
        <v>6.7609486065019633</v>
      </c>
      <c r="BA81" s="427"/>
      <c r="BB81" s="372">
        <v>12.340659831149228</v>
      </c>
      <c r="BC81" s="427"/>
      <c r="BD81" s="372">
        <v>21.064785131010694</v>
      </c>
      <c r="BE81" s="427"/>
      <c r="BF81" s="372">
        <v>22.894919161203052</v>
      </c>
      <c r="BG81" s="427"/>
      <c r="BH81" s="372" t="s">
        <v>700</v>
      </c>
      <c r="BI81" s="373"/>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553" t="str">
        <f>Parameters!S81</f>
        <v>Arts, entertainment and recreation</v>
      </c>
      <c r="E82" s="555"/>
      <c r="F82" s="369">
        <v>139.85790282474909</v>
      </c>
      <c r="G82" s="427"/>
      <c r="H82" s="370">
        <v>142.1677204178761</v>
      </c>
      <c r="I82" s="427"/>
      <c r="J82" s="370">
        <v>151.63889888275261</v>
      </c>
      <c r="K82" s="427"/>
      <c r="L82" s="370">
        <v>146.60589051875951</v>
      </c>
      <c r="M82" s="427"/>
      <c r="N82" s="370">
        <v>146.76994037181174</v>
      </c>
      <c r="O82" s="427"/>
      <c r="P82" s="370">
        <v>130.97073323020146</v>
      </c>
      <c r="Q82" s="427"/>
      <c r="R82" s="370">
        <v>141.33982713088378</v>
      </c>
      <c r="S82" s="427"/>
      <c r="T82" s="370">
        <v>134.45666887974349</v>
      </c>
      <c r="U82" s="427"/>
      <c r="V82" s="370">
        <v>123.88928844515419</v>
      </c>
      <c r="W82" s="427"/>
      <c r="X82" s="370">
        <v>116.54479730011772</v>
      </c>
      <c r="Y82" s="427"/>
      <c r="Z82" s="370">
        <v>134.01323065285754</v>
      </c>
      <c r="AA82" s="427"/>
      <c r="AB82" s="370">
        <v>132.7129084484649</v>
      </c>
      <c r="AC82" s="427"/>
      <c r="AD82" s="370">
        <v>125.33327146904779</v>
      </c>
      <c r="AE82" s="427"/>
      <c r="AF82" s="370">
        <v>124.32574161032011</v>
      </c>
      <c r="AG82" s="427"/>
      <c r="AH82" s="370">
        <v>132.93572688192697</v>
      </c>
      <c r="AI82" s="427"/>
      <c r="AJ82" s="370">
        <v>142.15738072942315</v>
      </c>
      <c r="AK82" s="427"/>
      <c r="AL82" s="370">
        <v>116.88919968368349</v>
      </c>
      <c r="AM82" s="427"/>
      <c r="AN82" s="370">
        <v>123.65054358734893</v>
      </c>
      <c r="AO82" s="427"/>
      <c r="AP82" s="370">
        <v>127.74749913931682</v>
      </c>
      <c r="AQ82" s="427"/>
      <c r="AR82" s="370">
        <v>110.38653283487025</v>
      </c>
      <c r="AS82" s="427"/>
      <c r="AT82" s="370">
        <v>109.76047160162774</v>
      </c>
      <c r="AU82" s="427"/>
      <c r="AV82" s="370">
        <v>97.389749965522483</v>
      </c>
      <c r="AW82" s="427"/>
      <c r="AX82" s="370">
        <v>115.72294105884124</v>
      </c>
      <c r="AY82" s="427"/>
      <c r="AZ82" s="370">
        <v>94.696997529768623</v>
      </c>
      <c r="BA82" s="427"/>
      <c r="BB82" s="370">
        <v>101.86689401333747</v>
      </c>
      <c r="BC82" s="427"/>
      <c r="BD82" s="370">
        <v>102.40970723231889</v>
      </c>
      <c r="BE82" s="427"/>
      <c r="BF82" s="370">
        <v>116.60193530957818</v>
      </c>
      <c r="BG82" s="427"/>
      <c r="BH82" s="370" t="s">
        <v>700</v>
      </c>
      <c r="BI82" s="373"/>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136.9362713999368</v>
      </c>
      <c r="G83" s="427"/>
      <c r="H83" s="372">
        <v>138.1761964842691</v>
      </c>
      <c r="I83" s="427"/>
      <c r="J83" s="372">
        <v>147.62094934062995</v>
      </c>
      <c r="K83" s="427"/>
      <c r="L83" s="372">
        <v>143.07287154808759</v>
      </c>
      <c r="M83" s="427"/>
      <c r="N83" s="372">
        <v>141.65535249790756</v>
      </c>
      <c r="O83" s="427"/>
      <c r="P83" s="372">
        <v>128.32450907637289</v>
      </c>
      <c r="Q83" s="427"/>
      <c r="R83" s="372">
        <v>138.88013036679115</v>
      </c>
      <c r="S83" s="427"/>
      <c r="T83" s="372">
        <v>132.10398194609763</v>
      </c>
      <c r="U83" s="427"/>
      <c r="V83" s="372">
        <v>121.83225366914787</v>
      </c>
      <c r="W83" s="427"/>
      <c r="X83" s="372">
        <v>114.65103416340027</v>
      </c>
      <c r="Y83" s="427"/>
      <c r="Z83" s="372">
        <v>130.84302376811024</v>
      </c>
      <c r="AA83" s="427"/>
      <c r="AB83" s="372">
        <v>130.30213978973586</v>
      </c>
      <c r="AC83" s="427"/>
      <c r="AD83" s="372">
        <v>122.54812879714731</v>
      </c>
      <c r="AE83" s="427"/>
      <c r="AF83" s="372">
        <v>122.13413710689375</v>
      </c>
      <c r="AG83" s="427"/>
      <c r="AH83" s="372">
        <v>130.81641242021857</v>
      </c>
      <c r="AI83" s="427"/>
      <c r="AJ83" s="372">
        <v>139.59769620852163</v>
      </c>
      <c r="AK83" s="427"/>
      <c r="AL83" s="372">
        <v>114.08668773532214</v>
      </c>
      <c r="AM83" s="427"/>
      <c r="AN83" s="372">
        <v>120.29518378095911</v>
      </c>
      <c r="AO83" s="427"/>
      <c r="AP83" s="372">
        <v>123.76424406865195</v>
      </c>
      <c r="AQ83" s="427"/>
      <c r="AR83" s="372">
        <v>103.64163164833586</v>
      </c>
      <c r="AS83" s="427"/>
      <c r="AT83" s="372">
        <v>99.675918843878605</v>
      </c>
      <c r="AU83" s="427"/>
      <c r="AV83" s="372">
        <v>87.595188287811965</v>
      </c>
      <c r="AW83" s="427"/>
      <c r="AX83" s="372">
        <v>106.0533687957283</v>
      </c>
      <c r="AY83" s="427"/>
      <c r="AZ83" s="372">
        <v>84.50304036077695</v>
      </c>
      <c r="BA83" s="427"/>
      <c r="BB83" s="372">
        <v>91.586056161981872</v>
      </c>
      <c r="BC83" s="427"/>
      <c r="BD83" s="372">
        <v>93.596101219944501</v>
      </c>
      <c r="BE83" s="427"/>
      <c r="BF83" s="372">
        <v>109.64826193856511</v>
      </c>
      <c r="BG83" s="427"/>
      <c r="BH83" s="372" t="s">
        <v>700</v>
      </c>
      <c r="BI83" s="373"/>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545" t="str">
        <f>Parameters!S83</f>
        <v>Sports activities and amusement and recreation activities</v>
      </c>
      <c r="E84" s="574"/>
      <c r="F84" s="371">
        <v>2.9216314248122939</v>
      </c>
      <c r="G84" s="427"/>
      <c r="H84" s="372">
        <v>3.9915239336069859</v>
      </c>
      <c r="I84" s="427"/>
      <c r="J84" s="372">
        <v>4.0179495421226763</v>
      </c>
      <c r="K84" s="427"/>
      <c r="L84" s="372">
        <v>3.5330189706719284</v>
      </c>
      <c r="M84" s="427"/>
      <c r="N84" s="372">
        <v>5.1145878739041875</v>
      </c>
      <c r="O84" s="427"/>
      <c r="P84" s="372">
        <v>2.6462241538285594</v>
      </c>
      <c r="Q84" s="427"/>
      <c r="R84" s="372">
        <v>2.4596967640926337</v>
      </c>
      <c r="S84" s="427"/>
      <c r="T84" s="372">
        <v>2.3526869336458547</v>
      </c>
      <c r="U84" s="427"/>
      <c r="V84" s="372">
        <v>2.0570347760063172</v>
      </c>
      <c r="W84" s="427"/>
      <c r="X84" s="372">
        <v>1.8937631367174539</v>
      </c>
      <c r="Y84" s="427"/>
      <c r="Z84" s="372">
        <v>3.1702068847472935</v>
      </c>
      <c r="AA84" s="427"/>
      <c r="AB84" s="372">
        <v>2.4107686587290531</v>
      </c>
      <c r="AC84" s="427"/>
      <c r="AD84" s="372">
        <v>2.785142671900473</v>
      </c>
      <c r="AE84" s="427"/>
      <c r="AF84" s="372">
        <v>2.1916045034263605</v>
      </c>
      <c r="AG84" s="427"/>
      <c r="AH84" s="372">
        <v>2.119314461708385</v>
      </c>
      <c r="AI84" s="427"/>
      <c r="AJ84" s="372">
        <v>2.5596845209015164</v>
      </c>
      <c r="AK84" s="427"/>
      <c r="AL84" s="372">
        <v>2.8025119483613428</v>
      </c>
      <c r="AM84" s="427"/>
      <c r="AN84" s="372">
        <v>3.3553598063898282</v>
      </c>
      <c r="AO84" s="427"/>
      <c r="AP84" s="372">
        <v>3.9832550706648728</v>
      </c>
      <c r="AQ84" s="427"/>
      <c r="AR84" s="372">
        <v>6.7449011865343858</v>
      </c>
      <c r="AS84" s="427"/>
      <c r="AT84" s="372">
        <v>10.084552757749137</v>
      </c>
      <c r="AU84" s="427"/>
      <c r="AV84" s="372">
        <v>9.7945616777105151</v>
      </c>
      <c r="AW84" s="427"/>
      <c r="AX84" s="372">
        <v>9.6695722631129453</v>
      </c>
      <c r="AY84" s="427"/>
      <c r="AZ84" s="372">
        <v>10.19395716899167</v>
      </c>
      <c r="BA84" s="427"/>
      <c r="BB84" s="372">
        <v>10.280837851355594</v>
      </c>
      <c r="BC84" s="427"/>
      <c r="BD84" s="372">
        <v>8.8136060123743984</v>
      </c>
      <c r="BE84" s="427"/>
      <c r="BF84" s="372">
        <v>6.953673371013072</v>
      </c>
      <c r="BG84" s="427"/>
      <c r="BH84" s="372" t="s">
        <v>700</v>
      </c>
      <c r="BI84" s="373"/>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553" t="str">
        <f>Parameters!S84</f>
        <v>Other service activities</v>
      </c>
      <c r="E85" s="555"/>
      <c r="F85" s="369">
        <v>152.13558875858479</v>
      </c>
      <c r="G85" s="427"/>
      <c r="H85" s="370">
        <v>151.15636749648937</v>
      </c>
      <c r="I85" s="427"/>
      <c r="J85" s="370">
        <v>159.99333365955135</v>
      </c>
      <c r="K85" s="427"/>
      <c r="L85" s="370">
        <v>155.38543795551925</v>
      </c>
      <c r="M85" s="427"/>
      <c r="N85" s="370">
        <v>151.74360500083031</v>
      </c>
      <c r="O85" s="427"/>
      <c r="P85" s="370">
        <v>143.74585645413276</v>
      </c>
      <c r="Q85" s="427"/>
      <c r="R85" s="370">
        <v>154.98402647592656</v>
      </c>
      <c r="S85" s="427"/>
      <c r="T85" s="370">
        <v>146.0472007763328</v>
      </c>
      <c r="U85" s="427"/>
      <c r="V85" s="370">
        <v>136.66254842969894</v>
      </c>
      <c r="W85" s="427"/>
      <c r="X85" s="370">
        <v>132.92209424301316</v>
      </c>
      <c r="Y85" s="427"/>
      <c r="Z85" s="370">
        <v>147.53937263077518</v>
      </c>
      <c r="AA85" s="427"/>
      <c r="AB85" s="370">
        <v>144.76845115027839</v>
      </c>
      <c r="AC85" s="427"/>
      <c r="AD85" s="370">
        <v>132.33471631055585</v>
      </c>
      <c r="AE85" s="427"/>
      <c r="AF85" s="370">
        <v>137.07438219098259</v>
      </c>
      <c r="AG85" s="427"/>
      <c r="AH85" s="370">
        <v>137.4727337422604</v>
      </c>
      <c r="AI85" s="427"/>
      <c r="AJ85" s="370">
        <v>146.02943632134614</v>
      </c>
      <c r="AK85" s="427"/>
      <c r="AL85" s="370">
        <v>114.83731429287086</v>
      </c>
      <c r="AM85" s="427"/>
      <c r="AN85" s="370">
        <v>120.58347305299164</v>
      </c>
      <c r="AO85" s="427"/>
      <c r="AP85" s="370">
        <v>126.12609145948076</v>
      </c>
      <c r="AQ85" s="427"/>
      <c r="AR85" s="370">
        <v>106.04153265869543</v>
      </c>
      <c r="AS85" s="427"/>
      <c r="AT85" s="370">
        <v>105.87432080716349</v>
      </c>
      <c r="AU85" s="427"/>
      <c r="AV85" s="370">
        <v>107.10665360098992</v>
      </c>
      <c r="AW85" s="427"/>
      <c r="AX85" s="370">
        <v>116.40278106458564</v>
      </c>
      <c r="AY85" s="427"/>
      <c r="AZ85" s="370">
        <v>105.73856302649541</v>
      </c>
      <c r="BA85" s="427"/>
      <c r="BB85" s="370">
        <v>102.32534368071445</v>
      </c>
      <c r="BC85" s="427"/>
      <c r="BD85" s="370">
        <v>104.66716742628805</v>
      </c>
      <c r="BE85" s="427"/>
      <c r="BF85" s="370">
        <v>119.05040521019033</v>
      </c>
      <c r="BG85" s="427"/>
      <c r="BH85" s="370" t="s">
        <v>700</v>
      </c>
      <c r="BI85" s="373"/>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545" t="str">
        <f>Parameters!S85</f>
        <v>Activities of membership organisations</v>
      </c>
      <c r="E86" s="546"/>
      <c r="F86" s="371">
        <v>147.50392187594207</v>
      </c>
      <c r="G86" s="427"/>
      <c r="H86" s="372">
        <v>143.97160141211239</v>
      </c>
      <c r="I86" s="427"/>
      <c r="J86" s="372">
        <v>154.09830723493516</v>
      </c>
      <c r="K86" s="427"/>
      <c r="L86" s="372">
        <v>148.94434289355544</v>
      </c>
      <c r="M86" s="427"/>
      <c r="N86" s="372">
        <v>146.82014966561169</v>
      </c>
      <c r="O86" s="427"/>
      <c r="P86" s="372">
        <v>137.74889262200287</v>
      </c>
      <c r="Q86" s="427"/>
      <c r="R86" s="372">
        <v>147.99047203818745</v>
      </c>
      <c r="S86" s="427"/>
      <c r="T86" s="372">
        <v>139.09689029451079</v>
      </c>
      <c r="U86" s="427"/>
      <c r="V86" s="372">
        <v>129.91394425002963</v>
      </c>
      <c r="W86" s="427"/>
      <c r="X86" s="372">
        <v>125.76295060337581</v>
      </c>
      <c r="Y86" s="427"/>
      <c r="Z86" s="372">
        <v>138.49466313704542</v>
      </c>
      <c r="AA86" s="427"/>
      <c r="AB86" s="372">
        <v>136.6393840049636</v>
      </c>
      <c r="AC86" s="427"/>
      <c r="AD86" s="372">
        <v>123.55380957696565</v>
      </c>
      <c r="AE86" s="427"/>
      <c r="AF86" s="372">
        <v>128.41460807586952</v>
      </c>
      <c r="AG86" s="427"/>
      <c r="AH86" s="372">
        <v>129.50683743744494</v>
      </c>
      <c r="AI86" s="427"/>
      <c r="AJ86" s="372">
        <v>136.29908749815567</v>
      </c>
      <c r="AK86" s="427"/>
      <c r="AL86" s="372">
        <v>106.40948632335048</v>
      </c>
      <c r="AM86" s="427"/>
      <c r="AN86" s="372">
        <v>111.46629178865238</v>
      </c>
      <c r="AO86" s="427"/>
      <c r="AP86" s="372">
        <v>117.24765698469811</v>
      </c>
      <c r="AQ86" s="427"/>
      <c r="AR86" s="372">
        <v>96.692582497380613</v>
      </c>
      <c r="AS86" s="427"/>
      <c r="AT86" s="372">
        <v>93.336789680521306</v>
      </c>
      <c r="AU86" s="427"/>
      <c r="AV86" s="372">
        <v>94.13026852701789</v>
      </c>
      <c r="AW86" s="427"/>
      <c r="AX86" s="372">
        <v>102.39354472453998</v>
      </c>
      <c r="AY86" s="427"/>
      <c r="AZ86" s="372">
        <v>91.03524028118693</v>
      </c>
      <c r="BA86" s="427"/>
      <c r="BB86" s="372">
        <v>85.645531193437762</v>
      </c>
      <c r="BC86" s="427"/>
      <c r="BD86" s="372">
        <v>88.947344316722734</v>
      </c>
      <c r="BE86" s="427"/>
      <c r="BF86" s="372">
        <v>104.76179879684467</v>
      </c>
      <c r="BG86" s="427"/>
      <c r="BH86" s="372" t="s">
        <v>700</v>
      </c>
      <c r="BI86" s="373"/>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545" t="str">
        <f>Parameters!S86</f>
        <v>Repair of computers and personal and household goods</v>
      </c>
      <c r="E87" s="574"/>
      <c r="F87" s="371">
        <v>1.7356871105978888</v>
      </c>
      <c r="G87" s="427"/>
      <c r="H87" s="372">
        <v>1.7555878853977285</v>
      </c>
      <c r="I87" s="427"/>
      <c r="J87" s="372">
        <v>1.3028114558194182</v>
      </c>
      <c r="K87" s="427"/>
      <c r="L87" s="372">
        <v>1.5801530668687516</v>
      </c>
      <c r="M87" s="427"/>
      <c r="N87" s="372">
        <v>1.5191427100750332</v>
      </c>
      <c r="O87" s="427"/>
      <c r="P87" s="372">
        <v>3.2535466352046654</v>
      </c>
      <c r="Q87" s="427"/>
      <c r="R87" s="372">
        <v>4.0035277330679806</v>
      </c>
      <c r="S87" s="427"/>
      <c r="T87" s="372">
        <v>3.8677557174373107</v>
      </c>
      <c r="U87" s="427"/>
      <c r="V87" s="372">
        <v>4.173310999682541</v>
      </c>
      <c r="W87" s="427"/>
      <c r="X87" s="372">
        <v>3.8442143841737675</v>
      </c>
      <c r="Y87" s="427"/>
      <c r="Z87" s="372">
        <v>5.1781476857550777</v>
      </c>
      <c r="AA87" s="427"/>
      <c r="AB87" s="372">
        <v>4.908253980944032</v>
      </c>
      <c r="AC87" s="427"/>
      <c r="AD87" s="372">
        <v>5.4695968774886206</v>
      </c>
      <c r="AE87" s="427"/>
      <c r="AF87" s="372">
        <v>4.8255396510941519</v>
      </c>
      <c r="AG87" s="427"/>
      <c r="AH87" s="372">
        <v>2.4453417819640815</v>
      </c>
      <c r="AI87" s="427"/>
      <c r="AJ87" s="372">
        <v>1.9893333006763345</v>
      </c>
      <c r="AK87" s="427"/>
      <c r="AL87" s="372">
        <v>1.8651318657399145</v>
      </c>
      <c r="AM87" s="427"/>
      <c r="AN87" s="372">
        <v>2.1070058133698097</v>
      </c>
      <c r="AO87" s="427"/>
      <c r="AP87" s="372">
        <v>2.0129887541937324</v>
      </c>
      <c r="AQ87" s="427"/>
      <c r="AR87" s="372">
        <v>2.9566988016491687</v>
      </c>
      <c r="AS87" s="427"/>
      <c r="AT87" s="372">
        <v>3.8437621370096635</v>
      </c>
      <c r="AU87" s="427"/>
      <c r="AV87" s="372">
        <v>3.9220741301701758</v>
      </c>
      <c r="AW87" s="427"/>
      <c r="AX87" s="372">
        <v>4.179184941552613</v>
      </c>
      <c r="AY87" s="427"/>
      <c r="AZ87" s="372">
        <v>4.3385291273293767</v>
      </c>
      <c r="BA87" s="427"/>
      <c r="BB87" s="372">
        <v>4.7561257979148595</v>
      </c>
      <c r="BC87" s="427"/>
      <c r="BD87" s="372">
        <v>4.7733180029980842</v>
      </c>
      <c r="BE87" s="427"/>
      <c r="BF87" s="372">
        <v>5.4348638395336506</v>
      </c>
      <c r="BG87" s="427"/>
      <c r="BH87" s="372" t="s">
        <v>700</v>
      </c>
      <c r="BI87" s="373"/>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545" t="str">
        <f>Parameters!S87</f>
        <v>Other personal service activities</v>
      </c>
      <c r="E88" s="574"/>
      <c r="F88" s="371">
        <v>2.8959797720448353</v>
      </c>
      <c r="G88" s="427"/>
      <c r="H88" s="372">
        <v>5.429178198979268</v>
      </c>
      <c r="I88" s="427"/>
      <c r="J88" s="372">
        <v>4.5922149687967941</v>
      </c>
      <c r="K88" s="427"/>
      <c r="L88" s="372">
        <v>4.8609419950950494</v>
      </c>
      <c r="M88" s="427"/>
      <c r="N88" s="372">
        <v>3.4043126251435667</v>
      </c>
      <c r="O88" s="427"/>
      <c r="P88" s="372">
        <v>2.7434171969252477</v>
      </c>
      <c r="Q88" s="427"/>
      <c r="R88" s="372">
        <v>2.9900267046711368</v>
      </c>
      <c r="S88" s="427"/>
      <c r="T88" s="372">
        <v>3.0825547643846885</v>
      </c>
      <c r="U88" s="427"/>
      <c r="V88" s="372">
        <v>2.5752931799867591</v>
      </c>
      <c r="W88" s="427"/>
      <c r="X88" s="372">
        <v>3.3149292554635541</v>
      </c>
      <c r="Y88" s="427"/>
      <c r="Z88" s="372">
        <v>3.8665618079746786</v>
      </c>
      <c r="AA88" s="427"/>
      <c r="AB88" s="372">
        <v>3.22081316437075</v>
      </c>
      <c r="AC88" s="427"/>
      <c r="AD88" s="372">
        <v>3.3113098561015826</v>
      </c>
      <c r="AE88" s="427"/>
      <c r="AF88" s="372">
        <v>3.8342344640189339</v>
      </c>
      <c r="AG88" s="427"/>
      <c r="AH88" s="372">
        <v>5.5205545228513584</v>
      </c>
      <c r="AI88" s="427"/>
      <c r="AJ88" s="372">
        <v>7.7410155225141404</v>
      </c>
      <c r="AK88" s="427"/>
      <c r="AL88" s="372">
        <v>6.5626961037804659</v>
      </c>
      <c r="AM88" s="427"/>
      <c r="AN88" s="372">
        <v>7.0101754509694443</v>
      </c>
      <c r="AO88" s="427"/>
      <c r="AP88" s="372">
        <v>6.8654457205889257</v>
      </c>
      <c r="AQ88" s="427"/>
      <c r="AR88" s="372">
        <v>6.3922513596656563</v>
      </c>
      <c r="AS88" s="427"/>
      <c r="AT88" s="372">
        <v>8.6937689896325114</v>
      </c>
      <c r="AU88" s="427"/>
      <c r="AV88" s="372">
        <v>9.0543109438018572</v>
      </c>
      <c r="AW88" s="427"/>
      <c r="AX88" s="372">
        <v>9.8300513984930404</v>
      </c>
      <c r="AY88" s="427"/>
      <c r="AZ88" s="372">
        <v>10.36479361797911</v>
      </c>
      <c r="BA88" s="427"/>
      <c r="BB88" s="372">
        <v>11.923686689361835</v>
      </c>
      <c r="BC88" s="427"/>
      <c r="BD88" s="372">
        <v>10.946505106567223</v>
      </c>
      <c r="BE88" s="427"/>
      <c r="BF88" s="372">
        <v>8.8537425738120206</v>
      </c>
      <c r="BG88" s="427"/>
      <c r="BH88" s="372" t="s">
        <v>700</v>
      </c>
      <c r="BI88" s="373"/>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402">
        <v>0</v>
      </c>
      <c r="I89" s="427"/>
      <c r="J89" s="402">
        <v>0</v>
      </c>
      <c r="K89" s="427"/>
      <c r="L89" s="402">
        <v>0</v>
      </c>
      <c r="M89" s="427"/>
      <c r="N89" s="402">
        <v>0</v>
      </c>
      <c r="O89" s="427"/>
      <c r="P89" s="402">
        <v>0</v>
      </c>
      <c r="Q89" s="427"/>
      <c r="R89" s="402">
        <v>0</v>
      </c>
      <c r="S89" s="427"/>
      <c r="T89" s="402">
        <v>0</v>
      </c>
      <c r="U89" s="427"/>
      <c r="V89" s="402">
        <v>0</v>
      </c>
      <c r="W89" s="427"/>
      <c r="X89" s="402">
        <v>0</v>
      </c>
      <c r="Y89" s="427"/>
      <c r="Z89" s="402">
        <v>0</v>
      </c>
      <c r="AA89" s="427"/>
      <c r="AB89" s="402">
        <v>0</v>
      </c>
      <c r="AC89" s="427"/>
      <c r="AD89" s="402">
        <v>0</v>
      </c>
      <c r="AE89" s="427"/>
      <c r="AF89" s="402">
        <v>0</v>
      </c>
      <c r="AG89" s="427"/>
      <c r="AH89" s="402">
        <v>0</v>
      </c>
      <c r="AI89" s="427"/>
      <c r="AJ89" s="402">
        <v>0</v>
      </c>
      <c r="AK89" s="427"/>
      <c r="AL89" s="402">
        <v>0</v>
      </c>
      <c r="AM89" s="427"/>
      <c r="AN89" s="402">
        <v>0</v>
      </c>
      <c r="AO89" s="427"/>
      <c r="AP89" s="402">
        <v>0</v>
      </c>
      <c r="AQ89" s="427"/>
      <c r="AR89" s="402">
        <v>0</v>
      </c>
      <c r="AS89" s="427"/>
      <c r="AT89" s="402">
        <v>0</v>
      </c>
      <c r="AU89" s="427"/>
      <c r="AV89" s="370">
        <v>0</v>
      </c>
      <c r="AW89" s="427"/>
      <c r="AX89" s="370">
        <v>0</v>
      </c>
      <c r="AY89" s="427"/>
      <c r="AZ89" s="370">
        <v>0.50030192887185354</v>
      </c>
      <c r="BA89" s="427"/>
      <c r="BB89" s="370">
        <v>8.9995373426931753</v>
      </c>
      <c r="BC89" s="427"/>
      <c r="BD89" s="370">
        <v>5.2419295595556583E-4</v>
      </c>
      <c r="BE89" s="427"/>
      <c r="BF89" s="370">
        <v>0</v>
      </c>
      <c r="BG89" s="427"/>
      <c r="BH89" s="370" t="s">
        <v>700</v>
      </c>
      <c r="BI89" s="373"/>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0.25339292123767748</v>
      </c>
      <c r="AQ90" s="427"/>
      <c r="AR90" s="370">
        <v>0.20840734015208123</v>
      </c>
      <c r="AS90" s="427"/>
      <c r="AT90" s="370">
        <v>0.30991049925529557</v>
      </c>
      <c r="AU90" s="427"/>
      <c r="AV90" s="370">
        <v>0.31739549926183741</v>
      </c>
      <c r="AW90" s="427"/>
      <c r="AX90" s="370">
        <v>0.28719010790203209</v>
      </c>
      <c r="AY90" s="427"/>
      <c r="AZ90" s="370">
        <v>0.33317555149020839</v>
      </c>
      <c r="BA90" s="427"/>
      <c r="BB90" s="370">
        <v>0.30899084111261688</v>
      </c>
      <c r="BC90" s="427"/>
      <c r="BD90" s="370">
        <v>0.3702727750950226</v>
      </c>
      <c r="BE90" s="427"/>
      <c r="BF90" s="370">
        <v>0.32518326676033238</v>
      </c>
      <c r="BG90" s="427"/>
      <c r="BH90" s="370" t="s">
        <v>700</v>
      </c>
      <c r="BI90" s="373"/>
      <c r="CJ90" s="303"/>
      <c r="CK90" s="303"/>
      <c r="CL90" s="303"/>
      <c r="CM90" s="304" t="s">
        <v>326</v>
      </c>
      <c r="CN90" s="303" t="s">
        <v>946</v>
      </c>
      <c r="CO90" s="303"/>
      <c r="CP90" s="303"/>
      <c r="CQ90" s="303"/>
      <c r="CR90" s="303"/>
      <c r="CS90" s="303"/>
      <c r="CT90" s="303"/>
    </row>
    <row r="91" spans="1:98" ht="45" customHeight="1">
      <c r="A91" s="152"/>
      <c r="B91" s="582" t="s">
        <v>334</v>
      </c>
      <c r="C91" s="591"/>
      <c r="D91" s="591"/>
      <c r="E91" s="592"/>
      <c r="F91" s="380">
        <v>5527.475097225577</v>
      </c>
      <c r="G91" s="426"/>
      <c r="H91" s="403">
        <v>5462.8710346372536</v>
      </c>
      <c r="I91" s="426"/>
      <c r="J91" s="403">
        <v>5894.8742805300571</v>
      </c>
      <c r="K91" s="426"/>
      <c r="L91" s="403">
        <v>5939.324027963652</v>
      </c>
      <c r="M91" s="426"/>
      <c r="N91" s="403">
        <v>5869.6531641682304</v>
      </c>
      <c r="O91" s="426"/>
      <c r="P91" s="403">
        <v>5388.2496903805177</v>
      </c>
      <c r="Q91" s="426"/>
      <c r="R91" s="403">
        <v>5886.6853262794239</v>
      </c>
      <c r="S91" s="426"/>
      <c r="T91" s="403">
        <v>5609.0791978333045</v>
      </c>
      <c r="U91" s="426"/>
      <c r="V91" s="403">
        <v>5333.7632580754862</v>
      </c>
      <c r="W91" s="426"/>
      <c r="X91" s="403">
        <v>5115.9534985590271</v>
      </c>
      <c r="Y91" s="426"/>
      <c r="Z91" s="403">
        <v>5631.1350678563285</v>
      </c>
      <c r="AA91" s="426"/>
      <c r="AB91" s="403">
        <v>5376.9777098268578</v>
      </c>
      <c r="AC91" s="426"/>
      <c r="AD91" s="403">
        <v>5212.1048686478971</v>
      </c>
      <c r="AE91" s="426"/>
      <c r="AF91" s="403">
        <v>5350.4788574852519</v>
      </c>
      <c r="AG91" s="426"/>
      <c r="AH91" s="403">
        <v>5387.6245223648202</v>
      </c>
      <c r="AI91" s="426"/>
      <c r="AJ91" s="403">
        <v>6109.886924831234</v>
      </c>
      <c r="AK91" s="426"/>
      <c r="AL91" s="403">
        <v>5216.6007730012452</v>
      </c>
      <c r="AM91" s="426"/>
      <c r="AN91" s="403">
        <v>5582.1150460558065</v>
      </c>
      <c r="AO91" s="426"/>
      <c r="AP91" s="403">
        <v>5706.125947544836</v>
      </c>
      <c r="AQ91" s="426"/>
      <c r="AR91" s="403">
        <v>5218.3368675411875</v>
      </c>
      <c r="AS91" s="426"/>
      <c r="AT91" s="403">
        <v>5502.9261187717821</v>
      </c>
      <c r="AU91" s="426"/>
      <c r="AV91" s="381">
        <v>5672.0127461726834</v>
      </c>
      <c r="AW91" s="426"/>
      <c r="AX91" s="381">
        <v>6041.9790602157973</v>
      </c>
      <c r="AY91" s="426"/>
      <c r="AZ91" s="381">
        <v>5918.2087254226244</v>
      </c>
      <c r="BA91" s="426"/>
      <c r="BB91" s="381">
        <v>6202.0851165405247</v>
      </c>
      <c r="BC91" s="426"/>
      <c r="BD91" s="381">
        <v>6146.785509620935</v>
      </c>
      <c r="BE91" s="426"/>
      <c r="BF91" s="381">
        <v>6968.2641611717636</v>
      </c>
      <c r="BG91" s="426"/>
      <c r="BH91" s="381" t="s">
        <v>700</v>
      </c>
      <c r="BI91" s="388"/>
      <c r="CJ91" s="303"/>
      <c r="CK91" s="303"/>
      <c r="CL91" s="303"/>
      <c r="CM91" s="304" t="s">
        <v>30</v>
      </c>
      <c r="CN91" s="303" t="s">
        <v>946</v>
      </c>
      <c r="CO91" s="303"/>
      <c r="CP91" s="303"/>
      <c r="CQ91" s="303"/>
      <c r="CR91" s="303"/>
      <c r="CS91" s="303"/>
      <c r="CT91" s="303"/>
    </row>
    <row r="92" spans="1:98">
      <c r="A92" s="152"/>
      <c r="B92" s="5"/>
      <c r="C92" s="222"/>
      <c r="D92" s="577" t="s">
        <v>151</v>
      </c>
      <c r="E92" s="578"/>
      <c r="F92" s="382">
        <v>1406.8384756492267</v>
      </c>
      <c r="G92" s="427"/>
      <c r="H92" s="404">
        <v>1426.0682359066871</v>
      </c>
      <c r="I92" s="427"/>
      <c r="J92" s="404">
        <v>1591.2081203726748</v>
      </c>
      <c r="K92" s="427"/>
      <c r="L92" s="404">
        <v>1764.8963558886599</v>
      </c>
      <c r="M92" s="427"/>
      <c r="N92" s="404">
        <v>1771.7254949737846</v>
      </c>
      <c r="O92" s="427"/>
      <c r="P92" s="404">
        <v>1547.7910320255519</v>
      </c>
      <c r="Q92" s="427"/>
      <c r="R92" s="404">
        <v>1774.5300213685923</v>
      </c>
      <c r="S92" s="427"/>
      <c r="T92" s="404">
        <v>1730.5221146326646</v>
      </c>
      <c r="U92" s="427"/>
      <c r="V92" s="404">
        <v>1725.781097723356</v>
      </c>
      <c r="W92" s="427"/>
      <c r="X92" s="404">
        <v>1670.5582194187746</v>
      </c>
      <c r="Y92" s="427"/>
      <c r="Z92" s="404">
        <v>1854.2900652350947</v>
      </c>
      <c r="AA92" s="427"/>
      <c r="AB92" s="404">
        <v>1620.0728352205185</v>
      </c>
      <c r="AC92" s="427"/>
      <c r="AD92" s="404">
        <v>1809.9660672578686</v>
      </c>
      <c r="AE92" s="427"/>
      <c r="AF92" s="404">
        <v>1782.1848108567494</v>
      </c>
      <c r="AG92" s="427"/>
      <c r="AH92" s="404">
        <v>1792.2582271731619</v>
      </c>
      <c r="AI92" s="427"/>
      <c r="AJ92" s="404">
        <v>2339.2325594081576</v>
      </c>
      <c r="AK92" s="427"/>
      <c r="AL92" s="404">
        <v>2279.160051424818</v>
      </c>
      <c r="AM92" s="427"/>
      <c r="AN92" s="404">
        <v>2504.4721572945273</v>
      </c>
      <c r="AO92" s="427"/>
      <c r="AP92" s="434">
        <v>3926.2880903450432</v>
      </c>
      <c r="AQ92" s="427" t="s">
        <v>1284</v>
      </c>
      <c r="AR92" s="404">
        <v>4530.4588714275151</v>
      </c>
      <c r="AS92" s="427"/>
      <c r="AT92" s="404">
        <v>4316.8731768952557</v>
      </c>
      <c r="AU92" s="427"/>
      <c r="AV92" s="383">
        <v>4214.6965352151801</v>
      </c>
      <c r="AW92" s="427"/>
      <c r="AX92" s="383">
        <v>4205.308370069738</v>
      </c>
      <c r="AY92" s="427"/>
      <c r="AZ92" s="383">
        <v>4187.0473366881379</v>
      </c>
      <c r="BA92" s="427"/>
      <c r="BB92" s="383">
        <v>4134.0588012807166</v>
      </c>
      <c r="BC92" s="427"/>
      <c r="BD92" s="383">
        <v>3777.1324879599779</v>
      </c>
      <c r="BE92" s="427"/>
      <c r="BF92" s="383">
        <v>4013.0562532628392</v>
      </c>
      <c r="BG92" s="427"/>
      <c r="BH92" s="383" t="s">
        <v>700</v>
      </c>
      <c r="BI92" s="373"/>
      <c r="CJ92" s="303"/>
      <c r="CK92" s="303"/>
      <c r="CL92" s="303"/>
      <c r="CM92" s="304" t="s">
        <v>961</v>
      </c>
      <c r="CN92" s="303" t="s">
        <v>946</v>
      </c>
      <c r="CO92" s="303"/>
      <c r="CP92" s="303"/>
      <c r="CQ92" s="303"/>
      <c r="CR92" s="303"/>
      <c r="CS92" s="303"/>
      <c r="CT92" s="303"/>
    </row>
    <row r="93" spans="1:98">
      <c r="A93" s="39"/>
      <c r="B93" s="5"/>
      <c r="C93" s="222"/>
      <c r="D93" s="579" t="s">
        <v>431</v>
      </c>
      <c r="E93" s="578"/>
      <c r="F93" s="382">
        <v>4119.0851354030392</v>
      </c>
      <c r="G93" s="427"/>
      <c r="H93" s="404">
        <v>4035.272335414983</v>
      </c>
      <c r="I93" s="427"/>
      <c r="J93" s="404">
        <v>4302.1572480574423</v>
      </c>
      <c r="K93" s="427"/>
      <c r="L93" s="404">
        <v>4172.9400591514059</v>
      </c>
      <c r="M93" s="427"/>
      <c r="N93" s="404">
        <v>4096.4760839219125</v>
      </c>
      <c r="O93" s="427"/>
      <c r="P93" s="404">
        <v>3839.2217133007653</v>
      </c>
      <c r="Q93" s="427"/>
      <c r="R93" s="404">
        <v>4110.9169489923815</v>
      </c>
      <c r="S93" s="427"/>
      <c r="T93" s="404">
        <v>3877.200711304476</v>
      </c>
      <c r="U93" s="427"/>
      <c r="V93" s="404">
        <v>3606.6971307108342</v>
      </c>
      <c r="W93" s="427"/>
      <c r="X93" s="404">
        <v>3443.9648872958387</v>
      </c>
      <c r="Y93" s="427"/>
      <c r="Z93" s="404">
        <v>3775.5799845201968</v>
      </c>
      <c r="AA93" s="427"/>
      <c r="AB93" s="404">
        <v>3755.5521511776515</v>
      </c>
      <c r="AC93" s="427"/>
      <c r="AD93" s="404">
        <v>3401.0622492602438</v>
      </c>
      <c r="AE93" s="427"/>
      <c r="AF93" s="404">
        <v>3567.1090773628448</v>
      </c>
      <c r="AG93" s="427"/>
      <c r="AH93" s="404">
        <v>3594.254187300075</v>
      </c>
      <c r="AI93" s="427"/>
      <c r="AJ93" s="404">
        <v>3769.7244191783047</v>
      </c>
      <c r="AK93" s="427"/>
      <c r="AL93" s="404">
        <v>2936.3517475841059</v>
      </c>
      <c r="AM93" s="427"/>
      <c r="AN93" s="404">
        <v>3076.7643012461317</v>
      </c>
      <c r="AO93" s="427"/>
      <c r="AP93" s="404">
        <v>1778.9606118338597</v>
      </c>
      <c r="AQ93" s="427"/>
      <c r="AR93" s="404">
        <v>686.94163805860808</v>
      </c>
      <c r="AS93" s="427"/>
      <c r="AT93" s="404">
        <v>1184.9879972305166</v>
      </c>
      <c r="AU93" s="427"/>
      <c r="AV93" s="383">
        <v>1456.3236006279471</v>
      </c>
      <c r="AW93" s="427"/>
      <c r="AX93" s="383">
        <v>1835.7732676356468</v>
      </c>
      <c r="AY93" s="427"/>
      <c r="AZ93" s="383">
        <v>1730.1574843849357</v>
      </c>
      <c r="BA93" s="427"/>
      <c r="BB93" s="383">
        <v>2067.1700894303785</v>
      </c>
      <c r="BC93" s="427"/>
      <c r="BD93" s="383">
        <v>2368.7859448324775</v>
      </c>
      <c r="BE93" s="427"/>
      <c r="BF93" s="383">
        <v>2954.382583074213</v>
      </c>
      <c r="BG93" s="427"/>
      <c r="BH93" s="383" t="s">
        <v>700</v>
      </c>
      <c r="BI93" s="373"/>
      <c r="CJ93" s="303"/>
      <c r="CK93" s="303"/>
      <c r="CL93" s="303"/>
      <c r="CM93" s="304" t="s">
        <v>8</v>
      </c>
      <c r="CN93" s="303" t="s">
        <v>946</v>
      </c>
      <c r="CO93" s="303"/>
      <c r="CP93" s="303"/>
      <c r="CQ93" s="303"/>
      <c r="CR93" s="303"/>
      <c r="CS93" s="303"/>
      <c r="CT93" s="303"/>
    </row>
    <row r="94" spans="1:98" ht="15" customHeight="1" thickBot="1">
      <c r="A94" s="39"/>
      <c r="B94" s="6"/>
      <c r="C94" s="4"/>
      <c r="D94" s="580" t="s">
        <v>152</v>
      </c>
      <c r="E94" s="581"/>
      <c r="F94" s="384">
        <v>1.551486173311067</v>
      </c>
      <c r="G94" s="429"/>
      <c r="H94" s="405">
        <v>1.530463315583958</v>
      </c>
      <c r="I94" s="429"/>
      <c r="J94" s="405">
        <v>1.508912099939681</v>
      </c>
      <c r="K94" s="429"/>
      <c r="L94" s="405">
        <v>1.4876129235860385</v>
      </c>
      <c r="M94" s="429"/>
      <c r="N94" s="405">
        <v>1.4515852725339418</v>
      </c>
      <c r="O94" s="429"/>
      <c r="P94" s="405">
        <v>1.2369450542000962</v>
      </c>
      <c r="Q94" s="429"/>
      <c r="R94" s="405">
        <v>1.2383559184498605</v>
      </c>
      <c r="S94" s="429"/>
      <c r="T94" s="405">
        <v>1.3563718961641495</v>
      </c>
      <c r="U94" s="429"/>
      <c r="V94" s="405">
        <v>1.2850296412960553</v>
      </c>
      <c r="W94" s="429"/>
      <c r="X94" s="405">
        <v>1.4303918444141843</v>
      </c>
      <c r="Y94" s="429"/>
      <c r="Z94" s="405">
        <v>1.2650181010368784</v>
      </c>
      <c r="AA94" s="429"/>
      <c r="AB94" s="405">
        <v>1.352723428687951</v>
      </c>
      <c r="AC94" s="429"/>
      <c r="AD94" s="405">
        <v>1.0765521297848577</v>
      </c>
      <c r="AE94" s="429"/>
      <c r="AF94" s="405">
        <v>1.1849692656576885</v>
      </c>
      <c r="AG94" s="429"/>
      <c r="AH94" s="405">
        <v>1.1121078915833948</v>
      </c>
      <c r="AI94" s="429"/>
      <c r="AJ94" s="405">
        <v>0.92994624477175347</v>
      </c>
      <c r="AK94" s="429"/>
      <c r="AL94" s="405">
        <v>1.0889739923209469</v>
      </c>
      <c r="AM94" s="429"/>
      <c r="AN94" s="405">
        <v>0.87858751514689448</v>
      </c>
      <c r="AO94" s="429"/>
      <c r="AP94" s="405">
        <v>0.87724536593291813</v>
      </c>
      <c r="AQ94" s="429"/>
      <c r="AR94" s="405">
        <v>0.93635805506421155</v>
      </c>
      <c r="AS94" s="429"/>
      <c r="AT94" s="405">
        <v>1.0649446460104286</v>
      </c>
      <c r="AU94" s="429"/>
      <c r="AV94" s="385">
        <v>0.99261032955592354</v>
      </c>
      <c r="AW94" s="429"/>
      <c r="AX94" s="385">
        <v>0.89742251041221299</v>
      </c>
      <c r="AY94" s="429"/>
      <c r="AZ94" s="385">
        <v>1.0039043495510558</v>
      </c>
      <c r="BA94" s="429"/>
      <c r="BB94" s="385">
        <v>0.85622582942964642</v>
      </c>
      <c r="BC94" s="429"/>
      <c r="BD94" s="385">
        <v>0.86707682847909029</v>
      </c>
      <c r="BE94" s="429"/>
      <c r="BF94" s="385">
        <v>0.82532483471101803</v>
      </c>
      <c r="BG94" s="429"/>
      <c r="BH94" s="385" t="s">
        <v>700</v>
      </c>
      <c r="BI94" s="390"/>
      <c r="CJ94" s="303"/>
      <c r="CK94" s="303"/>
      <c r="CL94" s="303"/>
      <c r="CM94" s="304" t="s">
        <v>9</v>
      </c>
      <c r="CN94" s="303" t="s">
        <v>946</v>
      </c>
      <c r="CO94" s="303"/>
      <c r="CP94" s="303"/>
      <c r="CQ94" s="303"/>
      <c r="CR94" s="303"/>
      <c r="CS94" s="303"/>
      <c r="CT94" s="303"/>
    </row>
    <row r="95" spans="1:98" ht="55.5" customHeight="1">
      <c r="A95" s="39"/>
      <c r="B95" s="582" t="s">
        <v>1016</v>
      </c>
      <c r="C95" s="583"/>
      <c r="D95" s="583"/>
      <c r="E95" s="584"/>
      <c r="F95" s="382">
        <v>44256.133879200577</v>
      </c>
      <c r="G95" s="427"/>
      <c r="H95" s="404">
        <v>44136.190918179556</v>
      </c>
      <c r="I95" s="427"/>
      <c r="J95" s="404">
        <v>44199.352210477868</v>
      </c>
      <c r="K95" s="427"/>
      <c r="L95" s="404">
        <v>43929.581646907376</v>
      </c>
      <c r="M95" s="427"/>
      <c r="N95" s="404">
        <v>43128.82198151038</v>
      </c>
      <c r="O95" s="427"/>
      <c r="P95" s="404">
        <v>41216.213267871906</v>
      </c>
      <c r="Q95" s="427"/>
      <c r="R95" s="404">
        <v>43308.81675247079</v>
      </c>
      <c r="S95" s="427"/>
      <c r="T95" s="404">
        <v>42070.00454502544</v>
      </c>
      <c r="U95" s="427"/>
      <c r="V95" s="404">
        <v>42392.578103514323</v>
      </c>
      <c r="W95" s="427"/>
      <c r="X95" s="404">
        <v>42891.627789378013</v>
      </c>
      <c r="Y95" s="427"/>
      <c r="Z95" s="404">
        <v>42901.711238314907</v>
      </c>
      <c r="AA95" s="427"/>
      <c r="AB95" s="404">
        <v>42686.524470061988</v>
      </c>
      <c r="AC95" s="427"/>
      <c r="AD95" s="404">
        <v>41079.229013523669</v>
      </c>
      <c r="AE95" s="427"/>
      <c r="AF95" s="404">
        <v>41484.801578661383</v>
      </c>
      <c r="AG95" s="427"/>
      <c r="AH95" s="404">
        <v>37728.472640539287</v>
      </c>
      <c r="AI95" s="427"/>
      <c r="AJ95" s="404">
        <v>38502.926903576052</v>
      </c>
      <c r="AK95" s="427"/>
      <c r="AL95" s="404">
        <v>38091.100744550407</v>
      </c>
      <c r="AM95" s="427"/>
      <c r="AN95" s="404">
        <v>35994.411438622163</v>
      </c>
      <c r="AO95" s="427"/>
      <c r="AP95" s="404">
        <v>35648.18057608149</v>
      </c>
      <c r="AQ95" s="427"/>
      <c r="AR95" s="404">
        <v>33741.881445658299</v>
      </c>
      <c r="AS95" s="427"/>
      <c r="AT95" s="404">
        <v>34570.858489971739</v>
      </c>
      <c r="AU95" s="427"/>
      <c r="AV95" s="404">
        <v>35012.507868144858</v>
      </c>
      <c r="AW95" s="427"/>
      <c r="AX95" s="404">
        <v>36210.695716003182</v>
      </c>
      <c r="AY95" s="427"/>
      <c r="AZ95" s="404">
        <v>36213.201003670052</v>
      </c>
      <c r="BA95" s="427"/>
      <c r="BB95" s="404">
        <v>33883.176434082401</v>
      </c>
      <c r="BC95" s="427"/>
      <c r="BD95" s="404">
        <v>31163.849509724179</v>
      </c>
      <c r="BE95" s="427"/>
      <c r="BF95" s="404">
        <v>35235.782594074808</v>
      </c>
      <c r="BG95" s="427"/>
      <c r="BH95" s="400" t="s">
        <v>700</v>
      </c>
      <c r="BI95" s="373"/>
      <c r="CJ95" s="303"/>
      <c r="CK95" s="303"/>
      <c r="CL95" s="303"/>
      <c r="CM95" s="304" t="s">
        <v>962</v>
      </c>
      <c r="CN95" s="303" t="s">
        <v>946</v>
      </c>
      <c r="CO95" s="303"/>
      <c r="CP95" s="303"/>
      <c r="CQ95" s="303"/>
      <c r="CR95" s="303"/>
      <c r="CS95" s="303"/>
      <c r="CT95" s="303"/>
    </row>
    <row r="96" spans="1:98" ht="17.25" customHeight="1">
      <c r="A96" s="40"/>
      <c r="B96" s="346">
        <v>2</v>
      </c>
      <c r="C96" s="226"/>
      <c r="D96" s="585" t="s">
        <v>168</v>
      </c>
      <c r="E96" s="586"/>
      <c r="F96" s="382">
        <v>31.254315518087289</v>
      </c>
      <c r="G96" s="427"/>
      <c r="H96" s="404">
        <v>31.465793225938292</v>
      </c>
      <c r="I96" s="427"/>
      <c r="J96" s="404">
        <v>23.647891988609096</v>
      </c>
      <c r="K96" s="427"/>
      <c r="L96" s="404">
        <v>25.875827530591287</v>
      </c>
      <c r="M96" s="427"/>
      <c r="N96" s="404">
        <v>16.518255621512846</v>
      </c>
      <c r="O96" s="427"/>
      <c r="P96" s="404">
        <v>14.201883149436799</v>
      </c>
      <c r="Q96" s="427"/>
      <c r="R96" s="404">
        <v>21.218487928246343</v>
      </c>
      <c r="S96" s="427"/>
      <c r="T96" s="404">
        <v>22.412733035450415</v>
      </c>
      <c r="U96" s="427"/>
      <c r="V96" s="404">
        <v>24.694110733695382</v>
      </c>
      <c r="W96" s="427"/>
      <c r="X96" s="404">
        <v>27.168433411733805</v>
      </c>
      <c r="Y96" s="427"/>
      <c r="Z96" s="404">
        <v>42.030723425939904</v>
      </c>
      <c r="AA96" s="427"/>
      <c r="AB96" s="404">
        <v>58.730728624072583</v>
      </c>
      <c r="AC96" s="427"/>
      <c r="AD96" s="404">
        <v>61.606651605202742</v>
      </c>
      <c r="AE96" s="427"/>
      <c r="AF96" s="404">
        <v>68.528546457654912</v>
      </c>
      <c r="AG96" s="427"/>
      <c r="AH96" s="404">
        <v>52.263184247824327</v>
      </c>
      <c r="AI96" s="427"/>
      <c r="AJ96" s="404">
        <v>49.45694966647239</v>
      </c>
      <c r="AK96" s="427"/>
      <c r="AL96" s="404">
        <v>49.0637776055827</v>
      </c>
      <c r="AM96" s="427"/>
      <c r="AN96" s="404">
        <v>38.796035367597725</v>
      </c>
      <c r="AO96" s="427"/>
      <c r="AP96" s="404">
        <v>37.434914734569205</v>
      </c>
      <c r="AQ96" s="427"/>
      <c r="AR96" s="404">
        <v>39.810082146076972</v>
      </c>
      <c r="AS96" s="427"/>
      <c r="AT96" s="404">
        <v>49.885419183954077</v>
      </c>
      <c r="AU96" s="427"/>
      <c r="AV96" s="404">
        <v>51.819023761065679</v>
      </c>
      <c r="AW96" s="427"/>
      <c r="AX96" s="404">
        <v>55.046947791315539</v>
      </c>
      <c r="AY96" s="427"/>
      <c r="AZ96" s="404">
        <v>58.60716740464985</v>
      </c>
      <c r="BA96" s="427"/>
      <c r="BB96" s="404">
        <v>60.420280517349113</v>
      </c>
      <c r="BC96" s="427"/>
      <c r="BD96" s="404">
        <v>20.852807654406238</v>
      </c>
      <c r="BE96" s="427"/>
      <c r="BF96" s="404">
        <v>24.683314675000197</v>
      </c>
      <c r="BG96" s="427"/>
      <c r="BH96" s="383" t="s">
        <v>700</v>
      </c>
      <c r="BI96" s="373"/>
      <c r="CJ96" s="303"/>
      <c r="CK96" s="303"/>
      <c r="CL96" s="303"/>
      <c r="CM96" s="304" t="s">
        <v>962</v>
      </c>
      <c r="CN96" s="303" t="s">
        <v>963</v>
      </c>
      <c r="CO96" s="303"/>
      <c r="CP96" s="303"/>
      <c r="CQ96" s="303"/>
      <c r="CR96" s="303"/>
      <c r="CS96" s="303"/>
      <c r="CT96" s="303"/>
    </row>
    <row r="97" spans="1:98" ht="12.75" customHeight="1">
      <c r="A97" s="40"/>
      <c r="B97" s="347">
        <v>2.1</v>
      </c>
      <c r="C97" s="227"/>
      <c r="D97" s="587" t="s">
        <v>170</v>
      </c>
      <c r="E97" s="588"/>
      <c r="F97" s="371">
        <v>0</v>
      </c>
      <c r="G97" s="427"/>
      <c r="H97" s="401">
        <v>0</v>
      </c>
      <c r="I97" s="427"/>
      <c r="J97" s="401">
        <v>0</v>
      </c>
      <c r="K97" s="427"/>
      <c r="L97" s="401">
        <v>0</v>
      </c>
      <c r="M97" s="427"/>
      <c r="N97" s="401">
        <v>0</v>
      </c>
      <c r="O97" s="427"/>
      <c r="P97" s="401">
        <v>0</v>
      </c>
      <c r="Q97" s="427"/>
      <c r="R97" s="401">
        <v>0</v>
      </c>
      <c r="S97" s="427"/>
      <c r="T97" s="401">
        <v>0</v>
      </c>
      <c r="U97" s="427"/>
      <c r="V97" s="401">
        <v>0</v>
      </c>
      <c r="W97" s="427"/>
      <c r="X97" s="401">
        <v>0</v>
      </c>
      <c r="Y97" s="427"/>
      <c r="Z97" s="401">
        <v>0</v>
      </c>
      <c r="AA97" s="427"/>
      <c r="AB97" s="401">
        <v>0</v>
      </c>
      <c r="AC97" s="427"/>
      <c r="AD97" s="401">
        <v>0</v>
      </c>
      <c r="AE97" s="427"/>
      <c r="AF97" s="401">
        <v>0</v>
      </c>
      <c r="AG97" s="427"/>
      <c r="AH97" s="401">
        <v>0</v>
      </c>
      <c r="AI97" s="427"/>
      <c r="AJ97" s="401">
        <v>0</v>
      </c>
      <c r="AK97" s="427"/>
      <c r="AL97" s="401">
        <v>0</v>
      </c>
      <c r="AM97" s="427"/>
      <c r="AN97" s="401">
        <v>0</v>
      </c>
      <c r="AO97" s="427"/>
      <c r="AP97" s="401">
        <v>0</v>
      </c>
      <c r="AQ97" s="427"/>
      <c r="AR97" s="401">
        <v>0</v>
      </c>
      <c r="AS97" s="427"/>
      <c r="AT97" s="401">
        <v>0</v>
      </c>
      <c r="AU97" s="427"/>
      <c r="AV97" s="401">
        <v>0</v>
      </c>
      <c r="AW97" s="427"/>
      <c r="AX97" s="401">
        <v>0</v>
      </c>
      <c r="AY97" s="427"/>
      <c r="AZ97" s="401">
        <v>0</v>
      </c>
      <c r="BA97" s="427"/>
      <c r="BB97" s="401">
        <v>0</v>
      </c>
      <c r="BC97" s="427"/>
      <c r="BD97" s="401">
        <v>0</v>
      </c>
      <c r="BE97" s="427"/>
      <c r="BF97" s="401">
        <v>0</v>
      </c>
      <c r="BG97" s="427"/>
      <c r="BH97" s="372" t="s">
        <v>700</v>
      </c>
      <c r="BI97" s="373"/>
      <c r="CJ97" s="303"/>
      <c r="CK97" s="303"/>
      <c r="CL97" s="303"/>
      <c r="CM97" s="304" t="s">
        <v>962</v>
      </c>
      <c r="CN97" s="303" t="s">
        <v>964</v>
      </c>
      <c r="CO97" s="303"/>
      <c r="CP97" s="303"/>
      <c r="CQ97" s="303"/>
      <c r="CR97" s="303"/>
      <c r="CS97" s="303"/>
      <c r="CT97" s="303"/>
    </row>
    <row r="98" spans="1:98" ht="12.75" customHeight="1">
      <c r="A98" s="40"/>
      <c r="B98" s="347">
        <v>2.2000000000000002</v>
      </c>
      <c r="C98" s="227"/>
      <c r="D98" s="587" t="s">
        <v>171</v>
      </c>
      <c r="E98" s="588"/>
      <c r="F98" s="371">
        <v>0</v>
      </c>
      <c r="G98" s="427"/>
      <c r="H98" s="401">
        <v>0</v>
      </c>
      <c r="I98" s="427"/>
      <c r="J98" s="401">
        <v>0</v>
      </c>
      <c r="K98" s="427"/>
      <c r="L98" s="401">
        <v>0</v>
      </c>
      <c r="M98" s="427"/>
      <c r="N98" s="401">
        <v>0</v>
      </c>
      <c r="O98" s="427"/>
      <c r="P98" s="401">
        <v>0</v>
      </c>
      <c r="Q98" s="427"/>
      <c r="R98" s="401">
        <v>0</v>
      </c>
      <c r="S98" s="427"/>
      <c r="T98" s="401">
        <v>0</v>
      </c>
      <c r="U98" s="427"/>
      <c r="V98" s="401">
        <v>0</v>
      </c>
      <c r="W98" s="427"/>
      <c r="X98" s="401">
        <v>0</v>
      </c>
      <c r="Y98" s="427"/>
      <c r="Z98" s="401">
        <v>0</v>
      </c>
      <c r="AA98" s="427"/>
      <c r="AB98" s="401">
        <v>0</v>
      </c>
      <c r="AC98" s="427"/>
      <c r="AD98" s="401">
        <v>0</v>
      </c>
      <c r="AE98" s="427"/>
      <c r="AF98" s="401">
        <v>0</v>
      </c>
      <c r="AG98" s="427"/>
      <c r="AH98" s="401">
        <v>0</v>
      </c>
      <c r="AI98" s="427"/>
      <c r="AJ98" s="401">
        <v>0</v>
      </c>
      <c r="AK98" s="427"/>
      <c r="AL98" s="401">
        <v>0</v>
      </c>
      <c r="AM98" s="427"/>
      <c r="AN98" s="401">
        <v>0</v>
      </c>
      <c r="AO98" s="427"/>
      <c r="AP98" s="401">
        <v>0</v>
      </c>
      <c r="AQ98" s="427"/>
      <c r="AR98" s="401">
        <v>0</v>
      </c>
      <c r="AS98" s="427"/>
      <c r="AT98" s="401">
        <v>0</v>
      </c>
      <c r="AU98" s="427"/>
      <c r="AV98" s="401">
        <v>0</v>
      </c>
      <c r="AW98" s="427"/>
      <c r="AX98" s="401">
        <v>0</v>
      </c>
      <c r="AY98" s="427"/>
      <c r="AZ98" s="401">
        <v>0</v>
      </c>
      <c r="BA98" s="427"/>
      <c r="BB98" s="401">
        <v>0</v>
      </c>
      <c r="BC98" s="427"/>
      <c r="BD98" s="401">
        <v>0</v>
      </c>
      <c r="BE98" s="427"/>
      <c r="BF98" s="401">
        <v>0</v>
      </c>
      <c r="BG98" s="427"/>
      <c r="BH98" s="372" t="s">
        <v>700</v>
      </c>
      <c r="BI98" s="373"/>
      <c r="CJ98" s="303"/>
      <c r="CK98" s="303"/>
      <c r="CL98" s="303"/>
      <c r="CM98" s="304" t="s">
        <v>962</v>
      </c>
      <c r="CN98" s="303" t="s">
        <v>965</v>
      </c>
      <c r="CO98" s="303"/>
      <c r="CP98" s="303"/>
      <c r="CQ98" s="303"/>
      <c r="CR98" s="303"/>
      <c r="CS98" s="303"/>
      <c r="CT98" s="303"/>
    </row>
    <row r="99" spans="1:98" ht="12.75" customHeight="1">
      <c r="A99" s="40"/>
      <c r="B99" s="347">
        <v>2.2999999999999998</v>
      </c>
      <c r="C99" s="227"/>
      <c r="D99" s="587" t="s">
        <v>172</v>
      </c>
      <c r="E99" s="588"/>
      <c r="F99" s="371">
        <v>16.898021767889009</v>
      </c>
      <c r="G99" s="427"/>
      <c r="H99" s="401">
        <v>14.531888302941177</v>
      </c>
      <c r="I99" s="427"/>
      <c r="J99" s="401">
        <v>8.6494311799999917</v>
      </c>
      <c r="K99" s="427"/>
      <c r="L99" s="401">
        <v>12.049828236586782</v>
      </c>
      <c r="M99" s="427"/>
      <c r="N99" s="401">
        <v>2.5620745304319992</v>
      </c>
      <c r="O99" s="427"/>
      <c r="P99" s="401">
        <v>0</v>
      </c>
      <c r="Q99" s="427"/>
      <c r="R99" s="401">
        <v>7.8500545577999992</v>
      </c>
      <c r="S99" s="427"/>
      <c r="T99" s="401">
        <v>8.5286728800000002</v>
      </c>
      <c r="U99" s="427"/>
      <c r="V99" s="401">
        <v>6.3831746333674797</v>
      </c>
      <c r="W99" s="427"/>
      <c r="X99" s="401">
        <v>2.4847039502855282</v>
      </c>
      <c r="Y99" s="427"/>
      <c r="Z99" s="401">
        <v>0.19957182851431798</v>
      </c>
      <c r="AA99" s="427"/>
      <c r="AB99" s="401">
        <v>8.8931252233023592</v>
      </c>
      <c r="AC99" s="427"/>
      <c r="AD99" s="401">
        <v>9.5123977423487993</v>
      </c>
      <c r="AE99" s="427"/>
      <c r="AF99" s="401">
        <v>10.158033827026802</v>
      </c>
      <c r="AG99" s="427"/>
      <c r="AH99" s="401">
        <v>9.3074187870378005</v>
      </c>
      <c r="AI99" s="427"/>
      <c r="AJ99" s="401">
        <v>9.8075862492893986</v>
      </c>
      <c r="AK99" s="427"/>
      <c r="AL99" s="401">
        <v>8.5391230100435997</v>
      </c>
      <c r="AM99" s="427"/>
      <c r="AN99" s="401">
        <v>2.7333634033602001</v>
      </c>
      <c r="AO99" s="427"/>
      <c r="AP99" s="401">
        <v>3.7843042430700002</v>
      </c>
      <c r="AQ99" s="427"/>
      <c r="AR99" s="401">
        <v>4.2768023126400001</v>
      </c>
      <c r="AS99" s="427"/>
      <c r="AT99" s="401">
        <v>6.566207754023778</v>
      </c>
      <c r="AU99" s="427"/>
      <c r="AV99" s="401">
        <v>5.6261553374052005</v>
      </c>
      <c r="AW99" s="427"/>
      <c r="AX99" s="401">
        <v>5.5419601406744396</v>
      </c>
      <c r="AY99" s="427"/>
      <c r="AZ99" s="401">
        <v>3.2605346376816602</v>
      </c>
      <c r="BA99" s="427"/>
      <c r="BB99" s="401">
        <v>4.7381011781920801</v>
      </c>
      <c r="BC99" s="427"/>
      <c r="BD99" s="401">
        <v>4.4516099880605404</v>
      </c>
      <c r="BE99" s="427"/>
      <c r="BF99" s="401">
        <v>5.1279104699999998</v>
      </c>
      <c r="BG99" s="427"/>
      <c r="BH99" s="372" t="s">
        <v>700</v>
      </c>
      <c r="BI99" s="373"/>
      <c r="CJ99" s="303"/>
      <c r="CK99" s="303"/>
      <c r="CL99" s="303"/>
      <c r="CM99" s="304" t="s">
        <v>962</v>
      </c>
      <c r="CN99" s="303" t="s">
        <v>966</v>
      </c>
      <c r="CO99" s="303"/>
      <c r="CP99" s="303"/>
      <c r="CQ99" s="303"/>
      <c r="CR99" s="303"/>
      <c r="CS99" s="303"/>
      <c r="CT99" s="303"/>
    </row>
    <row r="100" spans="1:98" ht="12.75" customHeight="1">
      <c r="A100" s="40"/>
      <c r="B100" s="347">
        <v>2.4</v>
      </c>
      <c r="C100" s="227"/>
      <c r="D100" s="587" t="s">
        <v>173</v>
      </c>
      <c r="E100" s="588"/>
      <c r="F100" s="371">
        <v>14.356293750198279</v>
      </c>
      <c r="G100" s="427"/>
      <c r="H100" s="401">
        <v>16.933904922997115</v>
      </c>
      <c r="I100" s="427"/>
      <c r="J100" s="401">
        <v>14.998460808609106</v>
      </c>
      <c r="K100" s="427"/>
      <c r="L100" s="401">
        <v>13.825999294004506</v>
      </c>
      <c r="M100" s="427"/>
      <c r="N100" s="401">
        <v>13.956181091080847</v>
      </c>
      <c r="O100" s="427"/>
      <c r="P100" s="401">
        <v>14.201883149436799</v>
      </c>
      <c r="Q100" s="427"/>
      <c r="R100" s="401">
        <v>13.368433370446343</v>
      </c>
      <c r="S100" s="427"/>
      <c r="T100" s="401">
        <v>13.884060155450415</v>
      </c>
      <c r="U100" s="427"/>
      <c r="V100" s="401">
        <v>18.310936100327901</v>
      </c>
      <c r="W100" s="427"/>
      <c r="X100" s="401">
        <v>24.683729461448277</v>
      </c>
      <c r="Y100" s="427"/>
      <c r="Z100" s="431">
        <v>41.831151597425588</v>
      </c>
      <c r="AA100" s="427" t="s">
        <v>350</v>
      </c>
      <c r="AB100" s="401">
        <v>49.837603400770227</v>
      </c>
      <c r="AC100" s="427"/>
      <c r="AD100" s="401">
        <v>52.09425386285394</v>
      </c>
      <c r="AE100" s="427"/>
      <c r="AF100" s="401">
        <v>58.370512630628113</v>
      </c>
      <c r="AG100" s="427"/>
      <c r="AH100" s="401">
        <v>42.95576546078653</v>
      </c>
      <c r="AI100" s="427"/>
      <c r="AJ100" s="401">
        <v>39.64936341718299</v>
      </c>
      <c r="AK100" s="427"/>
      <c r="AL100" s="401">
        <v>40.524654595539097</v>
      </c>
      <c r="AM100" s="427"/>
      <c r="AN100" s="401">
        <v>36.062671964237524</v>
      </c>
      <c r="AO100" s="427"/>
      <c r="AP100" s="401">
        <v>33.650610491499201</v>
      </c>
      <c r="AQ100" s="427"/>
      <c r="AR100" s="401">
        <v>35.533279833436971</v>
      </c>
      <c r="AS100" s="427"/>
      <c r="AT100" s="401">
        <v>43.319211429930299</v>
      </c>
      <c r="AU100" s="427"/>
      <c r="AV100" s="401">
        <v>46.192868423660478</v>
      </c>
      <c r="AW100" s="427"/>
      <c r="AX100" s="401">
        <v>49.504987650641098</v>
      </c>
      <c r="AY100" s="427"/>
      <c r="AZ100" s="401">
        <v>55.346632766968192</v>
      </c>
      <c r="BA100" s="427"/>
      <c r="BB100" s="401">
        <v>55.682179339157031</v>
      </c>
      <c r="BC100" s="427"/>
      <c r="BD100" s="431">
        <v>16.401197666345698</v>
      </c>
      <c r="BE100" s="427" t="s">
        <v>350</v>
      </c>
      <c r="BF100" s="401">
        <v>19.555404205000197</v>
      </c>
      <c r="BG100" s="427"/>
      <c r="BH100" s="372" t="s">
        <v>700</v>
      </c>
      <c r="BI100" s="373"/>
      <c r="CJ100" s="303"/>
      <c r="CK100" s="303"/>
      <c r="CL100" s="303"/>
      <c r="CM100" s="304" t="s">
        <v>962</v>
      </c>
      <c r="CN100" s="303" t="s">
        <v>967</v>
      </c>
      <c r="CO100" s="303"/>
      <c r="CP100" s="303"/>
      <c r="CQ100" s="303"/>
      <c r="CR100" s="303"/>
      <c r="CS100" s="303"/>
      <c r="CT100" s="303"/>
    </row>
    <row r="101" spans="1:98" ht="19.5" customHeight="1">
      <c r="A101" s="40"/>
      <c r="B101" s="346">
        <v>3</v>
      </c>
      <c r="C101" s="226"/>
      <c r="D101" s="585" t="s">
        <v>169</v>
      </c>
      <c r="E101" s="586"/>
      <c r="F101" s="382">
        <v>1.873562653550938</v>
      </c>
      <c r="G101" s="427"/>
      <c r="H101" s="404">
        <v>2.199587869410673</v>
      </c>
      <c r="I101" s="427"/>
      <c r="J101" s="404">
        <v>1.9508953738717729</v>
      </c>
      <c r="K101" s="427"/>
      <c r="L101" s="404">
        <v>1.7968637381691708</v>
      </c>
      <c r="M101" s="427"/>
      <c r="N101" s="404">
        <v>1.8187143410022997</v>
      </c>
      <c r="O101" s="427"/>
      <c r="P101" s="404">
        <v>1.8720286135982549</v>
      </c>
      <c r="Q101" s="427"/>
      <c r="R101" s="404">
        <v>1.774979250472603</v>
      </c>
      <c r="S101" s="427"/>
      <c r="T101" s="404">
        <v>1.8486253073586827</v>
      </c>
      <c r="U101" s="427"/>
      <c r="V101" s="404">
        <v>2.3888463511828508</v>
      </c>
      <c r="W101" s="427"/>
      <c r="X101" s="404">
        <v>3.1392730684063137</v>
      </c>
      <c r="Y101" s="427"/>
      <c r="Z101" s="404">
        <v>5.4791187579887213</v>
      </c>
      <c r="AA101" s="427"/>
      <c r="AB101" s="404">
        <v>7.3732262321875846</v>
      </c>
      <c r="AC101" s="427"/>
      <c r="AD101" s="404">
        <v>8.8613856937970397</v>
      </c>
      <c r="AE101" s="427"/>
      <c r="AF101" s="404">
        <v>10.46282898694173</v>
      </c>
      <c r="AG101" s="427"/>
      <c r="AH101" s="404">
        <v>7.8317904008140786</v>
      </c>
      <c r="AI101" s="427"/>
      <c r="AJ101" s="404">
        <v>3.8238555964372467</v>
      </c>
      <c r="AK101" s="427"/>
      <c r="AL101" s="404">
        <v>3.5560957013074148</v>
      </c>
      <c r="AM101" s="427"/>
      <c r="AN101" s="404">
        <v>3.5185178922538398</v>
      </c>
      <c r="AO101" s="427"/>
      <c r="AP101" s="404">
        <v>4.7618094926324224</v>
      </c>
      <c r="AQ101" s="427"/>
      <c r="AR101" s="404">
        <v>5.4708578941988009</v>
      </c>
      <c r="AS101" s="427"/>
      <c r="AT101" s="404">
        <v>6.911822397357394</v>
      </c>
      <c r="AU101" s="427"/>
      <c r="AV101" s="404">
        <v>5.8214417049837017</v>
      </c>
      <c r="AW101" s="427"/>
      <c r="AX101" s="404">
        <v>5.6762719216941839</v>
      </c>
      <c r="AY101" s="427"/>
      <c r="AZ101" s="404">
        <v>3.7867712188959866</v>
      </c>
      <c r="BA101" s="427"/>
      <c r="BB101" s="404">
        <v>4.2006201045360374</v>
      </c>
      <c r="BC101" s="427"/>
      <c r="BD101" s="404">
        <v>4.3611585382392084</v>
      </c>
      <c r="BE101" s="427"/>
      <c r="BF101" s="404">
        <v>4.9795759357267002</v>
      </c>
      <c r="BG101" s="427"/>
      <c r="BH101" s="383" t="s">
        <v>700</v>
      </c>
      <c r="BI101" s="373"/>
      <c r="CJ101" s="303"/>
      <c r="CK101" s="303"/>
      <c r="CL101" s="303"/>
      <c r="CM101" s="304" t="s">
        <v>962</v>
      </c>
      <c r="CN101" s="303" t="s">
        <v>968</v>
      </c>
      <c r="CO101" s="303"/>
      <c r="CP101" s="303"/>
      <c r="CQ101" s="303"/>
      <c r="CR101" s="303"/>
      <c r="CS101" s="303"/>
      <c r="CT101" s="303"/>
    </row>
    <row r="102" spans="1:98" ht="12.75" customHeight="1">
      <c r="A102" s="40"/>
      <c r="B102" s="347">
        <v>3.1</v>
      </c>
      <c r="C102" s="227"/>
      <c r="D102" s="587" t="s">
        <v>428</v>
      </c>
      <c r="E102" s="588"/>
      <c r="F102" s="371">
        <v>0</v>
      </c>
      <c r="G102" s="427"/>
      <c r="H102" s="401">
        <v>0</v>
      </c>
      <c r="I102" s="427"/>
      <c r="J102" s="401">
        <v>0</v>
      </c>
      <c r="K102" s="427"/>
      <c r="L102" s="401">
        <v>0</v>
      </c>
      <c r="M102" s="427"/>
      <c r="N102" s="401">
        <v>0</v>
      </c>
      <c r="O102" s="427"/>
      <c r="P102" s="401">
        <v>0</v>
      </c>
      <c r="Q102" s="427"/>
      <c r="R102" s="401">
        <v>0</v>
      </c>
      <c r="S102" s="427"/>
      <c r="T102" s="401">
        <v>0</v>
      </c>
      <c r="U102" s="427"/>
      <c r="V102" s="401">
        <v>0</v>
      </c>
      <c r="W102" s="427"/>
      <c r="X102" s="401">
        <v>0</v>
      </c>
      <c r="Y102" s="427"/>
      <c r="Z102" s="401">
        <v>0</v>
      </c>
      <c r="AA102" s="427"/>
      <c r="AB102" s="401">
        <v>0</v>
      </c>
      <c r="AC102" s="427"/>
      <c r="AD102" s="401">
        <v>0</v>
      </c>
      <c r="AE102" s="427"/>
      <c r="AF102" s="401">
        <v>0</v>
      </c>
      <c r="AG102" s="427"/>
      <c r="AH102" s="401">
        <v>0</v>
      </c>
      <c r="AI102" s="427"/>
      <c r="AJ102" s="401">
        <v>0</v>
      </c>
      <c r="AK102" s="427"/>
      <c r="AL102" s="401">
        <v>0</v>
      </c>
      <c r="AM102" s="427"/>
      <c r="AN102" s="401">
        <v>0</v>
      </c>
      <c r="AO102" s="427"/>
      <c r="AP102" s="401">
        <v>0</v>
      </c>
      <c r="AQ102" s="427"/>
      <c r="AR102" s="401">
        <v>0</v>
      </c>
      <c r="AS102" s="427"/>
      <c r="AT102" s="401">
        <v>0</v>
      </c>
      <c r="AU102" s="427"/>
      <c r="AV102" s="401">
        <v>0</v>
      </c>
      <c r="AW102" s="427"/>
      <c r="AX102" s="401">
        <v>0</v>
      </c>
      <c r="AY102" s="427"/>
      <c r="AZ102" s="401">
        <v>0</v>
      </c>
      <c r="BA102" s="427"/>
      <c r="BB102" s="401">
        <v>0</v>
      </c>
      <c r="BC102" s="427"/>
      <c r="BD102" s="401">
        <v>0</v>
      </c>
      <c r="BE102" s="427"/>
      <c r="BF102" s="401">
        <v>0</v>
      </c>
      <c r="BG102" s="427"/>
      <c r="BH102" s="372" t="s">
        <v>700</v>
      </c>
      <c r="BI102" s="373"/>
      <c r="CJ102" s="303"/>
      <c r="CK102" s="303"/>
      <c r="CL102" s="303"/>
      <c r="CM102" s="304" t="s">
        <v>962</v>
      </c>
      <c r="CN102" s="303" t="s">
        <v>969</v>
      </c>
      <c r="CO102" s="303"/>
      <c r="CP102" s="303"/>
      <c r="CQ102" s="303"/>
      <c r="CR102" s="303"/>
      <c r="CS102" s="303"/>
      <c r="CT102" s="303"/>
    </row>
    <row r="103" spans="1:98" ht="12.75" customHeight="1">
      <c r="A103" s="40"/>
      <c r="B103" s="347">
        <v>3.2</v>
      </c>
      <c r="C103" s="227"/>
      <c r="D103" s="587" t="s">
        <v>429</v>
      </c>
      <c r="E103" s="588"/>
      <c r="F103" s="371">
        <v>1.4216278311710998E-2</v>
      </c>
      <c r="G103" s="427"/>
      <c r="H103" s="401">
        <v>1.5347841369616E-2</v>
      </c>
      <c r="I103" s="427"/>
      <c r="J103" s="401">
        <v>1.6007545747452001E-2</v>
      </c>
      <c r="K103" s="427"/>
      <c r="L103" s="401">
        <v>1.6655774306933997E-2</v>
      </c>
      <c r="M103" s="427"/>
      <c r="N103" s="401">
        <v>1.6804896123364998E-2</v>
      </c>
      <c r="O103" s="427"/>
      <c r="P103" s="401">
        <v>1.7000307774926001E-2</v>
      </c>
      <c r="Q103" s="427"/>
      <c r="R103" s="401">
        <v>1.7422440521961999E-2</v>
      </c>
      <c r="S103" s="427"/>
      <c r="T103" s="401">
        <v>1.8375760424678998E-2</v>
      </c>
      <c r="U103" s="427"/>
      <c r="V103" s="401">
        <v>1.9021365095774997E-2</v>
      </c>
      <c r="W103" s="427"/>
      <c r="X103" s="401">
        <v>2.0001888710453997E-2</v>
      </c>
      <c r="Y103" s="427"/>
      <c r="Z103" s="401">
        <v>2.4260501681604998E-2</v>
      </c>
      <c r="AA103" s="427"/>
      <c r="AB103" s="401">
        <v>0.22217699149534698</v>
      </c>
      <c r="AC103" s="427"/>
      <c r="AD103" s="401">
        <v>0.23333575604451701</v>
      </c>
      <c r="AE103" s="427"/>
      <c r="AF103" s="401">
        <v>0.24734876651412196</v>
      </c>
      <c r="AG103" s="427"/>
      <c r="AH103" s="401">
        <v>0.22730802878088197</v>
      </c>
      <c r="AI103" s="427"/>
      <c r="AJ103" s="401">
        <v>0.23156429611255497</v>
      </c>
      <c r="AK103" s="427"/>
      <c r="AL103" s="401">
        <v>0.58328916598113689</v>
      </c>
      <c r="AM103" s="427"/>
      <c r="AN103" s="401">
        <v>0.7744179242538759</v>
      </c>
      <c r="AO103" s="427"/>
      <c r="AP103" s="431">
        <v>2.3852633873529787</v>
      </c>
      <c r="AQ103" s="427" t="s">
        <v>351</v>
      </c>
      <c r="AR103" s="401">
        <v>3.0646986064328896</v>
      </c>
      <c r="AS103" s="427"/>
      <c r="AT103" s="401">
        <v>4.3526229425702727</v>
      </c>
      <c r="AU103" s="427"/>
      <c r="AV103" s="372">
        <v>3.3299842700944331</v>
      </c>
      <c r="AW103" s="427"/>
      <c r="AX103" s="372">
        <v>3.2822949898840847</v>
      </c>
      <c r="AY103" s="427"/>
      <c r="AZ103" s="372">
        <v>1.7890659447885069</v>
      </c>
      <c r="BA103" s="427"/>
      <c r="BB103" s="424">
        <v>2.9201058032031342</v>
      </c>
      <c r="BC103" s="427" t="s">
        <v>351</v>
      </c>
      <c r="BD103" s="372">
        <v>3.7452426798999165</v>
      </c>
      <c r="BE103" s="427"/>
      <c r="BF103" s="372">
        <v>4.0759143845594998</v>
      </c>
      <c r="BG103" s="427"/>
      <c r="BH103" s="372" t="s">
        <v>700</v>
      </c>
      <c r="BI103" s="373"/>
      <c r="CJ103" s="303"/>
      <c r="CK103" s="303"/>
      <c r="CL103" s="303"/>
      <c r="CM103" s="304" t="s">
        <v>962</v>
      </c>
      <c r="CN103" s="303" t="s">
        <v>970</v>
      </c>
      <c r="CO103" s="303"/>
      <c r="CP103" s="303"/>
      <c r="CQ103" s="303"/>
      <c r="CR103" s="303"/>
      <c r="CS103" s="303"/>
      <c r="CT103" s="303"/>
    </row>
    <row r="104" spans="1:98" ht="12.75" customHeight="1">
      <c r="A104" s="40"/>
      <c r="B104" s="347">
        <v>3.3</v>
      </c>
      <c r="C104" s="227"/>
      <c r="D104" s="587" t="s">
        <v>430</v>
      </c>
      <c r="E104" s="588"/>
      <c r="F104" s="371">
        <v>1.859346375239227</v>
      </c>
      <c r="G104" s="427"/>
      <c r="H104" s="401">
        <v>2.184240028041057</v>
      </c>
      <c r="I104" s="427"/>
      <c r="J104" s="401">
        <v>1.9348878281243209</v>
      </c>
      <c r="K104" s="427"/>
      <c r="L104" s="401">
        <v>1.7802079638622368</v>
      </c>
      <c r="M104" s="427"/>
      <c r="N104" s="401">
        <v>1.8019094448789348</v>
      </c>
      <c r="O104" s="427"/>
      <c r="P104" s="401">
        <v>1.855028305823329</v>
      </c>
      <c r="Q104" s="427"/>
      <c r="R104" s="401">
        <v>1.7575568099506409</v>
      </c>
      <c r="S104" s="427"/>
      <c r="T104" s="401">
        <v>1.8302495469340037</v>
      </c>
      <c r="U104" s="427"/>
      <c r="V104" s="401">
        <v>2.3698249860870759</v>
      </c>
      <c r="W104" s="427"/>
      <c r="X104" s="401">
        <v>3.1192711796958599</v>
      </c>
      <c r="Y104" s="427"/>
      <c r="Z104" s="431">
        <v>5.4548582563071166</v>
      </c>
      <c r="AA104" s="427" t="s">
        <v>350</v>
      </c>
      <c r="AB104" s="401">
        <v>7.1510492406922372</v>
      </c>
      <c r="AC104" s="427"/>
      <c r="AD104" s="401">
        <v>8.6280499377525235</v>
      </c>
      <c r="AE104" s="427"/>
      <c r="AF104" s="401">
        <v>10.215480220427608</v>
      </c>
      <c r="AG104" s="427"/>
      <c r="AH104" s="401">
        <v>7.6044823720331962</v>
      </c>
      <c r="AI104" s="427"/>
      <c r="AJ104" s="431">
        <v>3.5922913003246917</v>
      </c>
      <c r="AK104" s="427" t="s">
        <v>350</v>
      </c>
      <c r="AL104" s="401">
        <v>2.9728065353262778</v>
      </c>
      <c r="AM104" s="427"/>
      <c r="AN104" s="401">
        <v>2.744099967999964</v>
      </c>
      <c r="AO104" s="427"/>
      <c r="AP104" s="401">
        <v>2.3765461052794437</v>
      </c>
      <c r="AQ104" s="427"/>
      <c r="AR104" s="401">
        <v>2.4061592877659117</v>
      </c>
      <c r="AS104" s="427"/>
      <c r="AT104" s="401">
        <v>2.5591994547871217</v>
      </c>
      <c r="AU104" s="427"/>
      <c r="AV104" s="372">
        <v>2.4914574348892686</v>
      </c>
      <c r="AW104" s="427"/>
      <c r="AX104" s="372">
        <v>2.3939769318100996</v>
      </c>
      <c r="AY104" s="427"/>
      <c r="AZ104" s="372">
        <v>1.9977052741074799</v>
      </c>
      <c r="BA104" s="427"/>
      <c r="BB104" s="372">
        <v>1.2805143013329028</v>
      </c>
      <c r="BC104" s="427"/>
      <c r="BD104" s="372">
        <v>0.61591585833929197</v>
      </c>
      <c r="BE104" s="427"/>
      <c r="BF104" s="372">
        <v>0.90366155116719993</v>
      </c>
      <c r="BG104" s="427"/>
      <c r="BH104" s="372" t="s">
        <v>700</v>
      </c>
      <c r="BI104" s="373"/>
      <c r="CJ104" s="303"/>
      <c r="CK104" s="303"/>
      <c r="CL104" s="303"/>
      <c r="CM104" s="304" t="s">
        <v>962</v>
      </c>
      <c r="CN104" s="303" t="s">
        <v>971</v>
      </c>
      <c r="CO104" s="303"/>
      <c r="CP104" s="303"/>
      <c r="CQ104" s="303"/>
      <c r="CR104" s="303"/>
      <c r="CS104" s="303"/>
      <c r="CT104" s="303"/>
    </row>
    <row r="105" spans="1:98" ht="29.25" customHeight="1">
      <c r="A105" s="40"/>
      <c r="B105" s="346">
        <v>4</v>
      </c>
      <c r="C105" s="226"/>
      <c r="D105" s="585" t="s">
        <v>143</v>
      </c>
      <c r="E105" s="586"/>
      <c r="F105" s="404">
        <v>0.28129124357905111</v>
      </c>
      <c r="G105" s="427"/>
      <c r="H105" s="404">
        <v>0.17836984562597769</v>
      </c>
      <c r="I105" s="427"/>
      <c r="J105" s="404">
        <v>0.39080360288080196</v>
      </c>
      <c r="K105" s="427"/>
      <c r="L105" s="404">
        <v>0.45552126615567223</v>
      </c>
      <c r="M105" s="427"/>
      <c r="N105" s="404">
        <v>0.76928992775961769</v>
      </c>
      <c r="O105" s="427"/>
      <c r="P105" s="404">
        <v>0.34248264592782562</v>
      </c>
      <c r="Q105" s="427"/>
      <c r="R105" s="404">
        <v>0.34144713309050245</v>
      </c>
      <c r="S105" s="427"/>
      <c r="T105" s="404">
        <v>0.44760838863581931</v>
      </c>
      <c r="U105" s="427"/>
      <c r="V105" s="404">
        <v>0.44239859949301596</v>
      </c>
      <c r="W105" s="427"/>
      <c r="X105" s="404">
        <v>0.43848980429767526</v>
      </c>
      <c r="Y105" s="427"/>
      <c r="Z105" s="404">
        <v>0.27886255208054056</v>
      </c>
      <c r="AA105" s="427"/>
      <c r="AB105" s="404">
        <v>0.24957584691882229</v>
      </c>
      <c r="AC105" s="427"/>
      <c r="AD105" s="404">
        <v>1.978523464763974</v>
      </c>
      <c r="AE105" s="427"/>
      <c r="AF105" s="404">
        <v>0.26000750814016271</v>
      </c>
      <c r="AG105" s="427"/>
      <c r="AH105" s="404">
        <v>0.47179557783491788</v>
      </c>
      <c r="AI105" s="427"/>
      <c r="AJ105" s="404">
        <v>0.52372500198514294</v>
      </c>
      <c r="AK105" s="427"/>
      <c r="AL105" s="404">
        <v>0.6376255670349007</v>
      </c>
      <c r="AM105" s="427"/>
      <c r="AN105" s="404">
        <v>0.60685313978650868</v>
      </c>
      <c r="AO105" s="427"/>
      <c r="AP105" s="404">
        <v>0.41291120855245911</v>
      </c>
      <c r="AQ105" s="427"/>
      <c r="AR105" s="404">
        <v>0.63699372560555645</v>
      </c>
      <c r="AS105" s="427"/>
      <c r="AT105" s="404">
        <v>0.39520072811538043</v>
      </c>
      <c r="AU105" s="427"/>
      <c r="AV105" s="404">
        <v>0.41943689786678462</v>
      </c>
      <c r="AW105" s="427"/>
      <c r="AX105" s="404">
        <v>0.24770310481168067</v>
      </c>
      <c r="AY105" s="427"/>
      <c r="AZ105" s="404">
        <v>0.26213156782200908</v>
      </c>
      <c r="BA105" s="427"/>
      <c r="BB105" s="404">
        <v>-3.108177432046384</v>
      </c>
      <c r="BC105" s="427"/>
      <c r="BD105" s="404">
        <v>-4.8570743143760025</v>
      </c>
      <c r="BE105" s="427"/>
      <c r="BF105" s="404">
        <v>-5.6077030925556457</v>
      </c>
      <c r="BG105" s="427"/>
      <c r="BH105" s="383" t="s">
        <v>700</v>
      </c>
      <c r="BI105" s="373"/>
      <c r="CJ105" s="303"/>
      <c r="CK105" s="303"/>
      <c r="CL105" s="303"/>
      <c r="CM105" s="304" t="s">
        <v>962</v>
      </c>
      <c r="CN105" s="303" t="s">
        <v>972</v>
      </c>
      <c r="CO105" s="303"/>
      <c r="CP105" s="303"/>
      <c r="CQ105" s="303"/>
      <c r="CR105" s="303"/>
      <c r="CS105" s="303"/>
      <c r="CT105" s="303"/>
    </row>
    <row r="106" spans="1:98" ht="33" customHeight="1">
      <c r="A106" s="40"/>
      <c r="B106" s="346">
        <v>5</v>
      </c>
      <c r="C106" s="226"/>
      <c r="D106" s="593" t="s">
        <v>634</v>
      </c>
      <c r="E106" s="594"/>
      <c r="F106" s="369">
        <v>44227.03441757962</v>
      </c>
      <c r="G106" s="427"/>
      <c r="H106" s="402">
        <v>44107.103082668655</v>
      </c>
      <c r="I106" s="427"/>
      <c r="J106" s="402">
        <v>44178.046017466011</v>
      </c>
      <c r="K106" s="427"/>
      <c r="L106" s="402">
        <v>43905.95820438111</v>
      </c>
      <c r="M106" s="427"/>
      <c r="N106" s="402">
        <v>43114.891730157629</v>
      </c>
      <c r="O106" s="427"/>
      <c r="P106" s="402">
        <v>41204.225895981996</v>
      </c>
      <c r="Q106" s="427"/>
      <c r="R106" s="402">
        <v>43289.714690926106</v>
      </c>
      <c r="S106" s="427"/>
      <c r="T106" s="402">
        <v>42049.888045685984</v>
      </c>
      <c r="U106" s="427"/>
      <c r="V106" s="402">
        <v>42370.715237731303</v>
      </c>
      <c r="W106" s="427"/>
      <c r="X106" s="402">
        <v>42868.037118838984</v>
      </c>
      <c r="Y106" s="427"/>
      <c r="Z106" s="402">
        <v>42865.438496199036</v>
      </c>
      <c r="AA106" s="427"/>
      <c r="AB106" s="402">
        <v>42635.416543517022</v>
      </c>
      <c r="AC106" s="427"/>
      <c r="AD106" s="402">
        <v>41028.462271077027</v>
      </c>
      <c r="AE106" s="427"/>
      <c r="AF106" s="402">
        <v>41426.99586869881</v>
      </c>
      <c r="AG106" s="427"/>
      <c r="AH106" s="402">
        <v>37684.513042270111</v>
      </c>
      <c r="AI106" s="427"/>
      <c r="AJ106" s="402">
        <v>38457.817534508002</v>
      </c>
      <c r="AK106" s="427"/>
      <c r="AL106" s="402">
        <v>38046.230688213167</v>
      </c>
      <c r="AM106" s="427"/>
      <c r="AN106" s="402">
        <v>35959.740774286605</v>
      </c>
      <c r="AO106" s="427"/>
      <c r="AP106" s="402">
        <v>35615.920382048105</v>
      </c>
      <c r="AQ106" s="427"/>
      <c r="AR106" s="402">
        <v>33708.179215132026</v>
      </c>
      <c r="AS106" s="427"/>
      <c r="AT106" s="402">
        <v>34528.280093913258</v>
      </c>
      <c r="AU106" s="427"/>
      <c r="AV106" s="370">
        <v>34966.929722986642</v>
      </c>
      <c r="AW106" s="427"/>
      <c r="AX106" s="370">
        <v>36161.572743238372</v>
      </c>
      <c r="AY106" s="427"/>
      <c r="AZ106" s="370">
        <v>36158.64273905212</v>
      </c>
      <c r="BA106" s="427"/>
      <c r="BB106" s="370">
        <v>33823.848596237542</v>
      </c>
      <c r="BC106" s="427"/>
      <c r="BD106" s="370">
        <v>31142.500786293636</v>
      </c>
      <c r="BE106" s="427"/>
      <c r="BF106" s="370">
        <v>35210.471152242979</v>
      </c>
      <c r="BG106" s="427"/>
      <c r="BH106" s="370" t="s">
        <v>700</v>
      </c>
      <c r="BI106" s="373"/>
      <c r="CJ106" s="303"/>
      <c r="CK106" s="303"/>
      <c r="CL106" s="303"/>
      <c r="CM106" s="304" t="s">
        <v>962</v>
      </c>
      <c r="CN106" s="303" t="s">
        <v>973</v>
      </c>
      <c r="CO106" s="303"/>
      <c r="CP106" s="303"/>
      <c r="CQ106" s="303"/>
      <c r="CR106" s="303"/>
      <c r="CS106" s="303"/>
      <c r="CT106" s="303"/>
    </row>
    <row r="107" spans="1:98" ht="21" customHeight="1" thickBot="1">
      <c r="A107" s="40"/>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03"/>
      <c r="CK107" s="303"/>
      <c r="CL107" s="303"/>
      <c r="CM107" s="307"/>
      <c r="CN107" s="303"/>
      <c r="CO107" s="303"/>
      <c r="CP107" s="303"/>
      <c r="CQ107" s="303"/>
      <c r="CR107" s="303"/>
      <c r="CS107" s="303"/>
      <c r="CT107" s="303"/>
    </row>
    <row r="108" spans="1:98">
      <c r="CJ108" s="308"/>
      <c r="CK108" s="308"/>
      <c r="CL108" s="308"/>
      <c r="CM108" s="309"/>
      <c r="CN108" s="308"/>
      <c r="CO108" s="308"/>
      <c r="CP108" s="308"/>
      <c r="CQ108" s="308"/>
      <c r="CR108" s="308"/>
      <c r="CS108" s="308"/>
      <c r="CT108" s="308"/>
    </row>
    <row r="109" spans="1:98">
      <c r="B109" s="348" t="s">
        <v>1018</v>
      </c>
      <c r="CJ109" s="308"/>
      <c r="CK109" s="308"/>
      <c r="CL109" s="308"/>
      <c r="CM109" s="309"/>
      <c r="CN109" s="308"/>
      <c r="CO109" s="308"/>
      <c r="CP109" s="308"/>
      <c r="CQ109" s="308"/>
      <c r="CR109" s="308"/>
      <c r="CS109" s="308"/>
      <c r="CT109" s="308"/>
    </row>
    <row r="110" spans="1:98">
      <c r="B110" s="349">
        <v>1</v>
      </c>
      <c r="C110" t="s">
        <v>1019</v>
      </c>
      <c r="CJ110" s="308"/>
      <c r="CK110" s="308"/>
      <c r="CL110" s="308"/>
      <c r="CM110" s="309"/>
      <c r="CN110" s="308"/>
      <c r="CO110" s="308"/>
      <c r="CP110" s="308"/>
      <c r="CQ110" s="308"/>
      <c r="CR110" s="308"/>
      <c r="CS110" s="308"/>
      <c r="CT110" s="308"/>
    </row>
    <row r="111" spans="1:98">
      <c r="B111" s="349"/>
      <c r="CJ111" s="308"/>
      <c r="CK111" s="308"/>
      <c r="CL111" s="308"/>
      <c r="CM111" s="309"/>
      <c r="CN111" s="308"/>
      <c r="CO111" s="308"/>
      <c r="CP111" s="308"/>
      <c r="CQ111" s="308"/>
      <c r="CR111" s="308"/>
      <c r="CS111" s="308"/>
      <c r="CT111" s="308"/>
    </row>
    <row r="112" spans="1:98">
      <c r="B112">
        <v>2.1</v>
      </c>
      <c r="C112" s="63" t="s">
        <v>1020</v>
      </c>
      <c r="CJ112" s="308"/>
      <c r="CK112" s="308"/>
      <c r="CL112" s="308"/>
      <c r="CM112" s="309"/>
      <c r="CN112" s="308"/>
      <c r="CO112" s="308"/>
      <c r="CP112" s="308"/>
      <c r="CQ112" s="308"/>
      <c r="CR112" s="308"/>
      <c r="CS112" s="308"/>
      <c r="CT112" s="308"/>
    </row>
    <row r="113" spans="2:98">
      <c r="B113">
        <v>2.2000000000000002</v>
      </c>
      <c r="C113" s="63" t="s">
        <v>1021</v>
      </c>
      <c r="CJ113" s="308"/>
      <c r="CK113" s="308"/>
      <c r="CL113" s="308"/>
      <c r="CM113" s="309"/>
      <c r="CN113" s="308"/>
      <c r="CO113" s="308"/>
      <c r="CP113" s="308"/>
      <c r="CQ113" s="308"/>
      <c r="CR113" s="308"/>
      <c r="CS113" s="308"/>
      <c r="CT113" s="308"/>
    </row>
    <row r="114" spans="2:98">
      <c r="B114">
        <v>2.2999999999999998</v>
      </c>
      <c r="C114" s="63" t="s">
        <v>1022</v>
      </c>
      <c r="CJ114" s="308"/>
      <c r="CK114" s="308"/>
      <c r="CL114" s="308"/>
      <c r="CM114" s="309"/>
      <c r="CN114" s="308"/>
      <c r="CO114" s="308"/>
      <c r="CP114" s="308"/>
      <c r="CQ114" s="308"/>
      <c r="CR114" s="308"/>
      <c r="CS114" s="308"/>
      <c r="CT114" s="308"/>
    </row>
    <row r="115" spans="2:98">
      <c r="B115">
        <v>2.4</v>
      </c>
      <c r="C115" s="63" t="s">
        <v>1023</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1024</v>
      </c>
      <c r="CJ117" s="308"/>
      <c r="CK117" s="308"/>
      <c r="CL117" s="308"/>
      <c r="CM117" s="309"/>
      <c r="CN117" s="308"/>
      <c r="CO117" s="308"/>
      <c r="CP117" s="308"/>
      <c r="CQ117" s="308"/>
      <c r="CR117" s="308"/>
      <c r="CS117" s="308"/>
      <c r="CT117" s="308"/>
    </row>
    <row r="118" spans="2:98">
      <c r="B118">
        <v>3.2</v>
      </c>
      <c r="C118" s="63" t="s">
        <v>1025</v>
      </c>
      <c r="CJ118" s="308"/>
      <c r="CK118" s="308"/>
      <c r="CL118" s="308"/>
      <c r="CM118" s="309"/>
      <c r="CN118" s="308"/>
      <c r="CO118" s="308"/>
      <c r="CP118" s="308"/>
      <c r="CQ118" s="308"/>
      <c r="CR118" s="308"/>
      <c r="CS118" s="308"/>
      <c r="CT118" s="308"/>
    </row>
    <row r="119" spans="2:98">
      <c r="B119">
        <v>3.3</v>
      </c>
      <c r="C119" s="63" t="s">
        <v>1026</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1027</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105:E105"/>
    <mergeCell ref="D106:E106"/>
    <mergeCell ref="D107:E107"/>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xWindow="1" yWindow="245" count="199">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P4 L4 BF4 AN4 AB4 BD4 T4 AL4 BB4 H4 Z4 AZ4 AJ4 N4 AX4 R4 AH4 AV4 X4 F4 AT4 AF4 J4 AR4 V4 AD4 AP4 BH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7153"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7154"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17155"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17156"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5">
    <tabColor theme="9" tint="0.39997558519241921"/>
  </sheetPr>
  <dimension ref="A1:CT144"/>
  <sheetViews>
    <sheetView showGridLines="0" showOutlineSymbols="0" zoomScale="80" zoomScaleNormal="80" zoomScaleSheetLayoutView="100" workbookViewId="0">
      <pane xSplit="5" ySplit="4" topLeftCell="F5" activePane="bottomRight" state="frozen"/>
      <selection activeCell="AN63" sqref="AN63"/>
      <selection pane="topRight" activeCell="AN63" sqref="AN63"/>
      <selection pane="bottomLeft" activeCell="AN63" sqref="AN63"/>
      <selection pane="bottomRight" activeCell="AQ22" sqref="AQ22"/>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5546875" customWidth="1"/>
    <col min="5" max="5" width="61.441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8" max="90" width="4.6640625" customWidth="1"/>
    <col min="91" max="91" width="6.6640625" customWidth="1"/>
    <col min="92" max="92" width="13.44140625" customWidth="1"/>
    <col min="93" max="98" width="4.6640625"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989</v>
      </c>
      <c r="E2" s="9" t="s">
        <v>988</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I2" s="63"/>
      <c r="CJ2" s="622"/>
      <c r="CK2" s="622"/>
      <c r="CL2" s="622"/>
      <c r="CM2" s="622"/>
      <c r="CN2" s="622"/>
      <c r="CO2" s="622"/>
      <c r="CP2" s="622"/>
      <c r="CQ2" s="622"/>
      <c r="CR2" s="622"/>
      <c r="CS2" s="622"/>
      <c r="CT2" s="622"/>
    </row>
    <row r="3" spans="1:98" ht="30" customHeight="1" thickBot="1">
      <c r="A3" s="30" t="s">
        <v>558</v>
      </c>
      <c r="B3" s="568" t="s">
        <v>194</v>
      </c>
      <c r="C3" s="569" t="s">
        <v>195</v>
      </c>
      <c r="D3" s="570" t="s">
        <v>345</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987</v>
      </c>
      <c r="C4" s="558"/>
      <c r="D4" s="558"/>
      <c r="E4" s="559"/>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627" t="str">
        <f>Parameters!S4</f>
        <v>Total industries</v>
      </c>
      <c r="E5" s="563"/>
      <c r="F5" s="367">
        <v>2626.8028039507585</v>
      </c>
      <c r="G5" s="426"/>
      <c r="H5" s="368">
        <v>2663.39183905339</v>
      </c>
      <c r="I5" s="426"/>
      <c r="J5" s="368">
        <v>2676.6732635521266</v>
      </c>
      <c r="K5" s="426"/>
      <c r="L5" s="368">
        <v>2797.5003405336929</v>
      </c>
      <c r="M5" s="426"/>
      <c r="N5" s="368">
        <v>2692.5940800466387</v>
      </c>
      <c r="O5" s="426"/>
      <c r="P5" s="368">
        <v>2530.1117033940036</v>
      </c>
      <c r="Q5" s="426"/>
      <c r="R5" s="368">
        <v>2854.0157728280969</v>
      </c>
      <c r="S5" s="426"/>
      <c r="T5" s="368">
        <v>3119.3570936895358</v>
      </c>
      <c r="U5" s="426"/>
      <c r="V5" s="368">
        <v>3192.3192177364472</v>
      </c>
      <c r="W5" s="426"/>
      <c r="X5" s="368">
        <v>3531.3672399308666</v>
      </c>
      <c r="Y5" s="426"/>
      <c r="Z5" s="368">
        <v>4305.4462330665992</v>
      </c>
      <c r="AA5" s="426"/>
      <c r="AB5" s="368">
        <v>4114.7752275238054</v>
      </c>
      <c r="AC5" s="426"/>
      <c r="AD5" s="368">
        <v>4487.247728464532</v>
      </c>
      <c r="AE5" s="426"/>
      <c r="AF5" s="368">
        <v>4721.00550085125</v>
      </c>
      <c r="AG5" s="426"/>
      <c r="AH5" s="368">
        <v>4176.3151863268795</v>
      </c>
      <c r="AI5" s="426"/>
      <c r="AJ5" s="368">
        <v>4096.1550641844024</v>
      </c>
      <c r="AK5" s="426"/>
      <c r="AL5" s="368">
        <v>3710.0191945546844</v>
      </c>
      <c r="AM5" s="426"/>
      <c r="AN5" s="368">
        <v>3875.4423746880766</v>
      </c>
      <c r="AO5" s="426"/>
      <c r="AP5" s="368">
        <v>2288.9121186251796</v>
      </c>
      <c r="AQ5" s="426"/>
      <c r="AR5" s="368">
        <v>1736.9780597996153</v>
      </c>
      <c r="AS5" s="426"/>
      <c r="AT5" s="368">
        <v>2614.0908885174999</v>
      </c>
      <c r="AU5" s="426"/>
      <c r="AV5" s="368">
        <v>2849.0004085521286</v>
      </c>
      <c r="AW5" s="426"/>
      <c r="AX5" s="368">
        <v>2977.4247264440337</v>
      </c>
      <c r="AY5" s="426"/>
      <c r="AZ5" s="368">
        <v>3150.9619634355854</v>
      </c>
      <c r="BA5" s="426"/>
      <c r="BB5" s="368">
        <v>3415.9358475781896</v>
      </c>
      <c r="BC5" s="426"/>
      <c r="BD5" s="368">
        <v>2966.6525980354299</v>
      </c>
      <c r="BE5" s="426"/>
      <c r="BF5" s="368">
        <v>3607.5014397841928</v>
      </c>
      <c r="BG5" s="426"/>
      <c r="BH5" s="368" t="s">
        <v>700</v>
      </c>
      <c r="BI5" s="388"/>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00000000000001" customHeight="1">
      <c r="A6" s="33"/>
      <c r="B6" s="199" t="str">
        <f>Parameters!Q5</f>
        <v>A</v>
      </c>
      <c r="C6" s="200"/>
      <c r="D6" s="628" t="str">
        <f>Parameters!S5</f>
        <v>Agriculture, forestry and fishing</v>
      </c>
      <c r="E6" s="565"/>
      <c r="F6" s="369">
        <v>116.71373622374881</v>
      </c>
      <c r="G6" s="427"/>
      <c r="H6" s="370">
        <v>116.23650049075286</v>
      </c>
      <c r="I6" s="427"/>
      <c r="J6" s="370">
        <v>118.39780062765004</v>
      </c>
      <c r="K6" s="427"/>
      <c r="L6" s="370">
        <v>121.96829436685596</v>
      </c>
      <c r="M6" s="427"/>
      <c r="N6" s="370">
        <v>113.33626992106508</v>
      </c>
      <c r="O6" s="427"/>
      <c r="P6" s="370">
        <v>108.83019652368515</v>
      </c>
      <c r="Q6" s="427"/>
      <c r="R6" s="370">
        <v>125.64821460223803</v>
      </c>
      <c r="S6" s="427"/>
      <c r="T6" s="370">
        <v>140.48802326370173</v>
      </c>
      <c r="U6" s="427"/>
      <c r="V6" s="370">
        <v>144.00424247629201</v>
      </c>
      <c r="W6" s="427"/>
      <c r="X6" s="370">
        <v>150.28254454414031</v>
      </c>
      <c r="Y6" s="427"/>
      <c r="Z6" s="370">
        <v>169.74414878448954</v>
      </c>
      <c r="AA6" s="427"/>
      <c r="AB6" s="370">
        <v>152.32854367248729</v>
      </c>
      <c r="AC6" s="427"/>
      <c r="AD6" s="370">
        <v>161.09724394370954</v>
      </c>
      <c r="AE6" s="427"/>
      <c r="AF6" s="370">
        <v>152.01848343894244</v>
      </c>
      <c r="AG6" s="427"/>
      <c r="AH6" s="370">
        <v>141.13795678280906</v>
      </c>
      <c r="AI6" s="427"/>
      <c r="AJ6" s="370">
        <v>107.33205932964935</v>
      </c>
      <c r="AK6" s="427"/>
      <c r="AL6" s="370">
        <v>82.829953024165405</v>
      </c>
      <c r="AM6" s="427"/>
      <c r="AN6" s="370">
        <v>99.76441294077442</v>
      </c>
      <c r="AO6" s="427"/>
      <c r="AP6" s="370">
        <v>36.963786283337292</v>
      </c>
      <c r="AQ6" s="427"/>
      <c r="AR6" s="370">
        <v>56.751451832437247</v>
      </c>
      <c r="AS6" s="427"/>
      <c r="AT6" s="370">
        <v>82.177260201914407</v>
      </c>
      <c r="AU6" s="427"/>
      <c r="AV6" s="370">
        <v>82.822684215830691</v>
      </c>
      <c r="AW6" s="427"/>
      <c r="AX6" s="370">
        <v>82.849128074064353</v>
      </c>
      <c r="AY6" s="427"/>
      <c r="AZ6" s="370">
        <v>86.940855127487765</v>
      </c>
      <c r="BA6" s="427"/>
      <c r="BB6" s="370">
        <v>102.15148525077109</v>
      </c>
      <c r="BC6" s="427"/>
      <c r="BD6" s="370">
        <v>63.054597951176135</v>
      </c>
      <c r="BE6" s="427"/>
      <c r="BF6" s="370">
        <v>72.152915668089662</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24" t="str">
        <f>Parameters!S6</f>
        <v>Crop and animal production, hunting and related service activities</v>
      </c>
      <c r="E7" s="547"/>
      <c r="F7" s="371">
        <v>83.180827850408022</v>
      </c>
      <c r="G7" s="427"/>
      <c r="H7" s="372">
        <v>88.254338213888673</v>
      </c>
      <c r="I7" s="427"/>
      <c r="J7" s="372">
        <v>90.214254904650431</v>
      </c>
      <c r="K7" s="427"/>
      <c r="L7" s="372">
        <v>94.362020591947584</v>
      </c>
      <c r="M7" s="427"/>
      <c r="N7" s="372">
        <v>83.170642781087778</v>
      </c>
      <c r="O7" s="427"/>
      <c r="P7" s="372">
        <v>83.505902204160122</v>
      </c>
      <c r="Q7" s="427"/>
      <c r="R7" s="372">
        <v>100.33515294714118</v>
      </c>
      <c r="S7" s="427"/>
      <c r="T7" s="372">
        <v>112.70757575465842</v>
      </c>
      <c r="U7" s="427"/>
      <c r="V7" s="372">
        <v>116.08171823881231</v>
      </c>
      <c r="W7" s="427"/>
      <c r="X7" s="372">
        <v>118.08277784043236</v>
      </c>
      <c r="Y7" s="427"/>
      <c r="Z7" s="372">
        <v>131.34282099110879</v>
      </c>
      <c r="AA7" s="427"/>
      <c r="AB7" s="372">
        <v>116.79522212608853</v>
      </c>
      <c r="AC7" s="427"/>
      <c r="AD7" s="372">
        <v>123.63292751060271</v>
      </c>
      <c r="AE7" s="427"/>
      <c r="AF7" s="372">
        <v>115.14567442014318</v>
      </c>
      <c r="AG7" s="427"/>
      <c r="AH7" s="372">
        <v>107.0659229786713</v>
      </c>
      <c r="AI7" s="427"/>
      <c r="AJ7" s="372">
        <v>79.024286298647013</v>
      </c>
      <c r="AK7" s="427"/>
      <c r="AL7" s="372">
        <v>63.304757903721857</v>
      </c>
      <c r="AM7" s="427"/>
      <c r="AN7" s="372">
        <v>76.037096238129038</v>
      </c>
      <c r="AO7" s="427"/>
      <c r="AP7" s="372">
        <v>25.463290617137602</v>
      </c>
      <c r="AQ7" s="427"/>
      <c r="AR7" s="372">
        <v>34.836953173024391</v>
      </c>
      <c r="AS7" s="427"/>
      <c r="AT7" s="372">
        <v>49.990112161204586</v>
      </c>
      <c r="AU7" s="427"/>
      <c r="AV7" s="372">
        <v>50.402249365244408</v>
      </c>
      <c r="AW7" s="427"/>
      <c r="AX7" s="372">
        <v>50.977389240586845</v>
      </c>
      <c r="AY7" s="427"/>
      <c r="AZ7" s="372">
        <v>54.069906955027271</v>
      </c>
      <c r="BA7" s="427"/>
      <c r="BB7" s="372">
        <v>67.522374233051565</v>
      </c>
      <c r="BC7" s="427"/>
      <c r="BD7" s="372">
        <v>45.195390489694006</v>
      </c>
      <c r="BE7" s="427"/>
      <c r="BF7" s="372">
        <v>43.245869656322917</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24" t="str">
        <f>Parameters!S7</f>
        <v>Forestry and logging</v>
      </c>
      <c r="E8" s="551"/>
      <c r="F8" s="371">
        <v>33.361842403468486</v>
      </c>
      <c r="G8" s="427"/>
      <c r="H8" s="372">
        <v>27.756721794811497</v>
      </c>
      <c r="I8" s="427"/>
      <c r="J8" s="372">
        <v>28.049002767740902</v>
      </c>
      <c r="K8" s="427"/>
      <c r="L8" s="372">
        <v>27.480186965602417</v>
      </c>
      <c r="M8" s="427"/>
      <c r="N8" s="372">
        <v>29.999384758110679</v>
      </c>
      <c r="O8" s="427"/>
      <c r="P8" s="372">
        <v>25.244196393369435</v>
      </c>
      <c r="Q8" s="427"/>
      <c r="R8" s="372">
        <v>25.158085587053257</v>
      </c>
      <c r="S8" s="427"/>
      <c r="T8" s="372">
        <v>27.632635491555057</v>
      </c>
      <c r="U8" s="427"/>
      <c r="V8" s="372">
        <v>27.821082453823688</v>
      </c>
      <c r="W8" s="427"/>
      <c r="X8" s="372">
        <v>32.083828314768603</v>
      </c>
      <c r="Y8" s="427"/>
      <c r="Z8" s="372">
        <v>38.279475083022717</v>
      </c>
      <c r="AA8" s="427"/>
      <c r="AB8" s="372">
        <v>35.317206839275556</v>
      </c>
      <c r="AC8" s="427"/>
      <c r="AD8" s="372">
        <v>37.109864232675037</v>
      </c>
      <c r="AE8" s="427"/>
      <c r="AF8" s="372">
        <v>36.528352427772646</v>
      </c>
      <c r="AG8" s="427"/>
      <c r="AH8" s="372">
        <v>33.959198662139499</v>
      </c>
      <c r="AI8" s="427"/>
      <c r="AJ8" s="372">
        <v>28.233794223696094</v>
      </c>
      <c r="AK8" s="427"/>
      <c r="AL8" s="372">
        <v>19.438959887883897</v>
      </c>
      <c r="AM8" s="427"/>
      <c r="AN8" s="372">
        <v>23.622089480063828</v>
      </c>
      <c r="AO8" s="427"/>
      <c r="AP8" s="372">
        <v>11.428881703332769</v>
      </c>
      <c r="AQ8" s="427"/>
      <c r="AR8" s="424">
        <v>21.593174251433872</v>
      </c>
      <c r="AS8" s="427" t="s">
        <v>747</v>
      </c>
      <c r="AT8" s="372">
        <v>31.754990672249459</v>
      </c>
      <c r="AU8" s="427"/>
      <c r="AV8" s="372">
        <v>32.015052078653419</v>
      </c>
      <c r="AW8" s="427"/>
      <c r="AX8" s="372">
        <v>31.449227763766253</v>
      </c>
      <c r="AY8" s="427"/>
      <c r="AZ8" s="372">
        <v>32.482016198475065</v>
      </c>
      <c r="BA8" s="427"/>
      <c r="BB8" s="372">
        <v>34.209793798566686</v>
      </c>
      <c r="BC8" s="427"/>
      <c r="BD8" s="372">
        <v>17.681817657196852</v>
      </c>
      <c r="BE8" s="427"/>
      <c r="BF8" s="372">
        <v>28.743581423133875</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24" t="str">
        <f>Parameters!S8</f>
        <v>Fishing and aquaculture</v>
      </c>
      <c r="E9" s="552"/>
      <c r="F9" s="371">
        <v>0.17106596987230444</v>
      </c>
      <c r="G9" s="427"/>
      <c r="H9" s="372">
        <v>0.22544048205267694</v>
      </c>
      <c r="I9" s="427"/>
      <c r="J9" s="372">
        <v>0.13454295525869325</v>
      </c>
      <c r="K9" s="427"/>
      <c r="L9" s="372">
        <v>0.12608680930594082</v>
      </c>
      <c r="M9" s="427"/>
      <c r="N9" s="372">
        <v>0.16624238186663468</v>
      </c>
      <c r="O9" s="427"/>
      <c r="P9" s="372">
        <v>8.0097926155587834E-2</v>
      </c>
      <c r="Q9" s="427"/>
      <c r="R9" s="372">
        <v>0.15497606804359362</v>
      </c>
      <c r="S9" s="427"/>
      <c r="T9" s="372">
        <v>0.1478120174882589</v>
      </c>
      <c r="U9" s="427"/>
      <c r="V9" s="372">
        <v>0.10144178365596709</v>
      </c>
      <c r="W9" s="427"/>
      <c r="X9" s="372">
        <v>0.11593838893931895</v>
      </c>
      <c r="Y9" s="427"/>
      <c r="Z9" s="372">
        <v>0.12185271035804199</v>
      </c>
      <c r="AA9" s="427"/>
      <c r="AB9" s="372">
        <v>0.21611470712318201</v>
      </c>
      <c r="AC9" s="427"/>
      <c r="AD9" s="372">
        <v>0.35445220043177383</v>
      </c>
      <c r="AE9" s="427"/>
      <c r="AF9" s="372">
        <v>0.3444565910266022</v>
      </c>
      <c r="AG9" s="427"/>
      <c r="AH9" s="372">
        <v>0.11283514199824841</v>
      </c>
      <c r="AI9" s="427"/>
      <c r="AJ9" s="372">
        <v>7.3978807306232047E-2</v>
      </c>
      <c r="AK9" s="427"/>
      <c r="AL9" s="372">
        <v>8.6235232559654887E-2</v>
      </c>
      <c r="AM9" s="427"/>
      <c r="AN9" s="372">
        <v>0.10522722258155089</v>
      </c>
      <c r="AO9" s="427"/>
      <c r="AP9" s="372">
        <v>7.1613962866921926E-2</v>
      </c>
      <c r="AQ9" s="427"/>
      <c r="AR9" s="372">
        <v>0.32132440797898454</v>
      </c>
      <c r="AS9" s="427"/>
      <c r="AT9" s="372">
        <v>0.43215736846036218</v>
      </c>
      <c r="AU9" s="427"/>
      <c r="AV9" s="372">
        <v>0.4053827719328677</v>
      </c>
      <c r="AW9" s="427"/>
      <c r="AX9" s="372">
        <v>0.42251106971125729</v>
      </c>
      <c r="AY9" s="427"/>
      <c r="AZ9" s="372">
        <v>0.38893197398542489</v>
      </c>
      <c r="BA9" s="427"/>
      <c r="BB9" s="372">
        <v>0.41931721915283104</v>
      </c>
      <c r="BC9" s="427"/>
      <c r="BD9" s="372">
        <v>0.17738980428527726</v>
      </c>
      <c r="BE9" s="427"/>
      <c r="BF9" s="372">
        <v>0.16346458863286875</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625" t="str">
        <f>Parameters!S9</f>
        <v>Mining and quarrying</v>
      </c>
      <c r="E10" s="554"/>
      <c r="F10" s="369">
        <v>17.077287304610834</v>
      </c>
      <c r="G10" s="427"/>
      <c r="H10" s="370">
        <v>16.382903602997594</v>
      </c>
      <c r="I10" s="427"/>
      <c r="J10" s="370">
        <v>16.511311725672876</v>
      </c>
      <c r="K10" s="427"/>
      <c r="L10" s="370">
        <v>17.185088257781089</v>
      </c>
      <c r="M10" s="427"/>
      <c r="N10" s="370">
        <v>17.589829909221788</v>
      </c>
      <c r="O10" s="427"/>
      <c r="P10" s="370">
        <v>15.297252099112885</v>
      </c>
      <c r="Q10" s="427"/>
      <c r="R10" s="370">
        <v>16.924116486168433</v>
      </c>
      <c r="S10" s="427"/>
      <c r="T10" s="370">
        <v>17.405002276317447</v>
      </c>
      <c r="U10" s="427"/>
      <c r="V10" s="370">
        <v>18.160913066775564</v>
      </c>
      <c r="W10" s="427"/>
      <c r="X10" s="370">
        <v>18.236706852537182</v>
      </c>
      <c r="Y10" s="427"/>
      <c r="Z10" s="370">
        <v>21.055107385904286</v>
      </c>
      <c r="AA10" s="427"/>
      <c r="AB10" s="370">
        <v>17.878308410775997</v>
      </c>
      <c r="AC10" s="427"/>
      <c r="AD10" s="370">
        <v>20.443028385561547</v>
      </c>
      <c r="AE10" s="427"/>
      <c r="AF10" s="370">
        <v>20.229734929667483</v>
      </c>
      <c r="AG10" s="427"/>
      <c r="AH10" s="370">
        <v>20.327718263690436</v>
      </c>
      <c r="AI10" s="427"/>
      <c r="AJ10" s="370">
        <v>16.726492994808787</v>
      </c>
      <c r="AK10" s="427"/>
      <c r="AL10" s="370">
        <v>15.400277972836925</v>
      </c>
      <c r="AM10" s="427"/>
      <c r="AN10" s="370">
        <v>16.331126860483828</v>
      </c>
      <c r="AO10" s="427"/>
      <c r="AP10" s="370">
        <v>3.661897449516466</v>
      </c>
      <c r="AQ10" s="427"/>
      <c r="AR10" s="370">
        <v>3.4229525455643186</v>
      </c>
      <c r="AS10" s="427"/>
      <c r="AT10" s="370">
        <v>4.9684450786157619</v>
      </c>
      <c r="AU10" s="427"/>
      <c r="AV10" s="370">
        <v>4.8695771636452578</v>
      </c>
      <c r="AW10" s="427"/>
      <c r="AX10" s="370">
        <v>4.7568868956059678</v>
      </c>
      <c r="AY10" s="427"/>
      <c r="AZ10" s="370">
        <v>4.9527948273518989</v>
      </c>
      <c r="BA10" s="427"/>
      <c r="BB10" s="370">
        <v>4.9913759883991666</v>
      </c>
      <c r="BC10" s="427"/>
      <c r="BD10" s="370">
        <v>2.0140496784146795</v>
      </c>
      <c r="BE10" s="427"/>
      <c r="BF10" s="370">
        <v>1.68184767225614</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625" t="str">
        <f>Parameters!S10</f>
        <v>Manufacturing</v>
      </c>
      <c r="E11" s="555"/>
      <c r="F11" s="369">
        <v>275.3198326040997</v>
      </c>
      <c r="G11" s="427"/>
      <c r="H11" s="370">
        <v>275.47195986910589</v>
      </c>
      <c r="I11" s="427"/>
      <c r="J11" s="370">
        <v>277.28549672151678</v>
      </c>
      <c r="K11" s="427"/>
      <c r="L11" s="370">
        <v>297.3175618721699</v>
      </c>
      <c r="M11" s="427"/>
      <c r="N11" s="370">
        <v>278.54363879026818</v>
      </c>
      <c r="O11" s="427"/>
      <c r="P11" s="370">
        <v>274.7453867145116</v>
      </c>
      <c r="Q11" s="427"/>
      <c r="R11" s="370">
        <v>322.67757841394007</v>
      </c>
      <c r="S11" s="427"/>
      <c r="T11" s="370">
        <v>345.43948907831441</v>
      </c>
      <c r="U11" s="427"/>
      <c r="V11" s="370">
        <v>367.03586514612653</v>
      </c>
      <c r="W11" s="427"/>
      <c r="X11" s="370">
        <v>396.7457817742303</v>
      </c>
      <c r="Y11" s="427"/>
      <c r="Z11" s="370">
        <v>476.87229739599172</v>
      </c>
      <c r="AA11" s="427"/>
      <c r="AB11" s="370">
        <v>437.99722200475122</v>
      </c>
      <c r="AC11" s="427"/>
      <c r="AD11" s="370">
        <v>415.9178069193714</v>
      </c>
      <c r="AE11" s="427"/>
      <c r="AF11" s="370">
        <v>340.93982823056069</v>
      </c>
      <c r="AG11" s="427"/>
      <c r="AH11" s="370">
        <v>305.2705595721992</v>
      </c>
      <c r="AI11" s="427"/>
      <c r="AJ11" s="370">
        <v>372.08131743039758</v>
      </c>
      <c r="AK11" s="427"/>
      <c r="AL11" s="370">
        <v>390.56361319632168</v>
      </c>
      <c r="AM11" s="427"/>
      <c r="AN11" s="370">
        <v>398.2293358394997</v>
      </c>
      <c r="AO11" s="427"/>
      <c r="AP11" s="370">
        <v>89.46093643038094</v>
      </c>
      <c r="AQ11" s="427"/>
      <c r="AR11" s="370">
        <v>166.08234530101495</v>
      </c>
      <c r="AS11" s="427"/>
      <c r="AT11" s="370">
        <v>233.38258258749383</v>
      </c>
      <c r="AU11" s="427"/>
      <c r="AV11" s="370">
        <v>241.35539397593931</v>
      </c>
      <c r="AW11" s="427"/>
      <c r="AX11" s="370">
        <v>247.49855768673498</v>
      </c>
      <c r="AY11" s="427"/>
      <c r="AZ11" s="370">
        <v>258.6142255737692</v>
      </c>
      <c r="BA11" s="427"/>
      <c r="BB11" s="370">
        <v>274.57892192794094</v>
      </c>
      <c r="BC11" s="427"/>
      <c r="BD11" s="370">
        <v>212.35740089148899</v>
      </c>
      <c r="BE11" s="427"/>
      <c r="BF11" s="370">
        <v>221.03641573111094</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26" t="str">
        <f>Parameters!S11</f>
        <v>Manufacture of food products, beverages and tobacco
products</v>
      </c>
      <c r="E12" s="549"/>
      <c r="F12" s="374">
        <v>30.512764275715742</v>
      </c>
      <c r="G12" s="427"/>
      <c r="H12" s="375">
        <v>27.803205137042347</v>
      </c>
      <c r="I12" s="427"/>
      <c r="J12" s="375">
        <v>22.8513862578132</v>
      </c>
      <c r="K12" s="427"/>
      <c r="L12" s="375">
        <v>28.137672610336217</v>
      </c>
      <c r="M12" s="427"/>
      <c r="N12" s="375">
        <v>41.67202676930539</v>
      </c>
      <c r="O12" s="427"/>
      <c r="P12" s="375">
        <v>26.105132550841422</v>
      </c>
      <c r="Q12" s="427"/>
      <c r="R12" s="375">
        <v>31.7541717233754</v>
      </c>
      <c r="S12" s="427"/>
      <c r="T12" s="375">
        <v>30.460486833241792</v>
      </c>
      <c r="U12" s="427"/>
      <c r="V12" s="375">
        <v>31.567420165954047</v>
      </c>
      <c r="W12" s="427"/>
      <c r="X12" s="375">
        <v>35.526498122470073</v>
      </c>
      <c r="Y12" s="427"/>
      <c r="Z12" s="375">
        <v>40.995482834135231</v>
      </c>
      <c r="AA12" s="427"/>
      <c r="AB12" s="375">
        <v>37.369095838645485</v>
      </c>
      <c r="AC12" s="427"/>
      <c r="AD12" s="375">
        <v>32.229258379963582</v>
      </c>
      <c r="AE12" s="427"/>
      <c r="AF12" s="375">
        <v>27.110741849882054</v>
      </c>
      <c r="AG12" s="427"/>
      <c r="AH12" s="375">
        <v>30.421910038697249</v>
      </c>
      <c r="AI12" s="427"/>
      <c r="AJ12" s="375">
        <v>28.700535456228096</v>
      </c>
      <c r="AK12" s="427"/>
      <c r="AL12" s="375">
        <v>30.285965827853232</v>
      </c>
      <c r="AM12" s="427"/>
      <c r="AN12" s="375">
        <v>31.273098047924641</v>
      </c>
      <c r="AO12" s="427"/>
      <c r="AP12" s="375">
        <v>20.004607569878207</v>
      </c>
      <c r="AQ12" s="427"/>
      <c r="AR12" s="375">
        <v>26.87625192364909</v>
      </c>
      <c r="AS12" s="427"/>
      <c r="AT12" s="375">
        <v>38.369628120244158</v>
      </c>
      <c r="AU12" s="427"/>
      <c r="AV12" s="375">
        <v>40.46121155739651</v>
      </c>
      <c r="AW12" s="427"/>
      <c r="AX12" s="375">
        <v>41.093625853691172</v>
      </c>
      <c r="AY12" s="427"/>
      <c r="AZ12" s="375">
        <v>42.309316775332142</v>
      </c>
      <c r="BA12" s="427"/>
      <c r="BB12" s="375">
        <v>43.574287378584955</v>
      </c>
      <c r="BC12" s="427"/>
      <c r="BD12" s="375">
        <v>26.644793253539408</v>
      </c>
      <c r="BE12" s="427"/>
      <c r="BF12" s="375">
        <v>30.8866482015816</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26" t="str">
        <f>Parameters!S12</f>
        <v>Manufacture of textiles, wearing apparel and leather products</v>
      </c>
      <c r="E13" s="544"/>
      <c r="F13" s="374">
        <v>34.511616536493506</v>
      </c>
      <c r="G13" s="427"/>
      <c r="H13" s="375">
        <v>37.59745170333909</v>
      </c>
      <c r="I13" s="427"/>
      <c r="J13" s="375">
        <v>38.150824759086902</v>
      </c>
      <c r="K13" s="427"/>
      <c r="L13" s="375">
        <v>35.734960128406485</v>
      </c>
      <c r="M13" s="427"/>
      <c r="N13" s="375">
        <v>7.2394431450962609</v>
      </c>
      <c r="O13" s="427"/>
      <c r="P13" s="425">
        <v>33.602574430334975</v>
      </c>
      <c r="Q13" s="427" t="s">
        <v>743</v>
      </c>
      <c r="R13" s="375">
        <v>30.65207680114532</v>
      </c>
      <c r="S13" s="427"/>
      <c r="T13" s="375">
        <v>34.854651040703843</v>
      </c>
      <c r="U13" s="427"/>
      <c r="V13" s="375">
        <v>34.664227044072319</v>
      </c>
      <c r="W13" s="427"/>
      <c r="X13" s="375">
        <v>31.919798641490829</v>
      </c>
      <c r="Y13" s="427"/>
      <c r="Z13" s="375">
        <v>38.951437844655523</v>
      </c>
      <c r="AA13" s="427"/>
      <c r="AB13" s="375">
        <v>31.73344277262991</v>
      </c>
      <c r="AC13" s="427"/>
      <c r="AD13" s="375">
        <v>29.776140539712035</v>
      </c>
      <c r="AE13" s="427"/>
      <c r="AF13" s="375">
        <v>17.950145055024556</v>
      </c>
      <c r="AG13" s="427"/>
      <c r="AH13" s="375">
        <v>15.562986683732873</v>
      </c>
      <c r="AI13" s="427"/>
      <c r="AJ13" s="375">
        <v>19.092412038267472</v>
      </c>
      <c r="AK13" s="427"/>
      <c r="AL13" s="375">
        <v>15.5317848602105</v>
      </c>
      <c r="AM13" s="427"/>
      <c r="AN13" s="375">
        <v>15.176069008208827</v>
      </c>
      <c r="AO13" s="427"/>
      <c r="AP13" s="375">
        <v>3.0229685861528464</v>
      </c>
      <c r="AQ13" s="427"/>
      <c r="AR13" s="375">
        <v>6.2417388449522591</v>
      </c>
      <c r="AS13" s="427"/>
      <c r="AT13" s="375">
        <v>8.0776760388762927</v>
      </c>
      <c r="AU13" s="427"/>
      <c r="AV13" s="375">
        <v>8.3135319754604531</v>
      </c>
      <c r="AW13" s="427"/>
      <c r="AX13" s="375">
        <v>8.6646136178578779</v>
      </c>
      <c r="AY13" s="427"/>
      <c r="AZ13" s="375">
        <v>8.7574709130181834</v>
      </c>
      <c r="BA13" s="427"/>
      <c r="BB13" s="375">
        <v>9.6476277487054212</v>
      </c>
      <c r="BC13" s="427"/>
      <c r="BD13" s="375">
        <v>8.4969503445426326</v>
      </c>
      <c r="BE13" s="427"/>
      <c r="BF13" s="375">
        <v>7.7423649439235316</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626"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629" t="str">
        <f>Parameters!S14</f>
        <v>Manufacture of wood and of products of wood and cork, except furniture; manufacture of articles of straw and plaiting materials</v>
      </c>
      <c r="E15" s="546"/>
      <c r="F15" s="371">
        <v>6.9390984140306955</v>
      </c>
      <c r="G15" s="427"/>
      <c r="H15" s="372">
        <v>7.2732188229603558</v>
      </c>
      <c r="I15" s="427"/>
      <c r="J15" s="372">
        <v>6.7121654049724278</v>
      </c>
      <c r="K15" s="427"/>
      <c r="L15" s="372">
        <v>5.5715649671172063</v>
      </c>
      <c r="M15" s="427"/>
      <c r="N15" s="372">
        <v>9.6952037957347468</v>
      </c>
      <c r="O15" s="427"/>
      <c r="P15" s="372">
        <v>6.8993237660677744</v>
      </c>
      <c r="Q15" s="427"/>
      <c r="R15" s="372">
        <v>8.4876135400804511</v>
      </c>
      <c r="S15" s="427"/>
      <c r="T15" s="372">
        <v>10.05376916563843</v>
      </c>
      <c r="U15" s="427"/>
      <c r="V15" s="372">
        <v>11.646573348697139</v>
      </c>
      <c r="W15" s="427"/>
      <c r="X15" s="372">
        <v>13.38557944858464</v>
      </c>
      <c r="Y15" s="427"/>
      <c r="Z15" s="372">
        <v>17.037916097582475</v>
      </c>
      <c r="AA15" s="427"/>
      <c r="AB15" s="372">
        <v>16.812319519973627</v>
      </c>
      <c r="AC15" s="427"/>
      <c r="AD15" s="372">
        <v>15.453582805274188</v>
      </c>
      <c r="AE15" s="427"/>
      <c r="AF15" s="372">
        <v>13.570965718428017</v>
      </c>
      <c r="AG15" s="427"/>
      <c r="AH15" s="372">
        <v>14.684790819742211</v>
      </c>
      <c r="AI15" s="427"/>
      <c r="AJ15" s="372">
        <v>18.644275758758045</v>
      </c>
      <c r="AK15" s="427"/>
      <c r="AL15" s="372">
        <v>18.911597240463458</v>
      </c>
      <c r="AM15" s="427"/>
      <c r="AN15" s="372">
        <v>20.032012642051125</v>
      </c>
      <c r="AO15" s="427"/>
      <c r="AP15" s="372">
        <v>13.231775721248143</v>
      </c>
      <c r="AQ15" s="427"/>
      <c r="AR15" s="424">
        <v>24.048928774186066</v>
      </c>
      <c r="AS15" s="427" t="s">
        <v>747</v>
      </c>
      <c r="AT15" s="372">
        <v>35.234795360476596</v>
      </c>
      <c r="AU15" s="427"/>
      <c r="AV15" s="372">
        <v>36.912675885960113</v>
      </c>
      <c r="AW15" s="427"/>
      <c r="AX15" s="372">
        <v>37.259853452202989</v>
      </c>
      <c r="AY15" s="427"/>
      <c r="AZ15" s="372">
        <v>40.437284022849987</v>
      </c>
      <c r="BA15" s="427"/>
      <c r="BB15" s="372">
        <v>40.984999167515575</v>
      </c>
      <c r="BC15" s="427"/>
      <c r="BD15" s="372">
        <v>32.839059564686615</v>
      </c>
      <c r="BE15" s="427"/>
      <c r="BF15" s="372">
        <v>36.176096536281946</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24" t="str">
        <f>Parameters!S15</f>
        <v>Manufacture of paper and paper products</v>
      </c>
      <c r="E16" s="547"/>
      <c r="F16" s="371">
        <v>11.534811831992272</v>
      </c>
      <c r="G16" s="427"/>
      <c r="H16" s="372">
        <v>9.5977954935507839</v>
      </c>
      <c r="I16" s="427"/>
      <c r="J16" s="372">
        <v>12.073256169132133</v>
      </c>
      <c r="K16" s="427"/>
      <c r="L16" s="372">
        <v>12.767019782982066</v>
      </c>
      <c r="M16" s="427"/>
      <c r="N16" s="372">
        <v>5.9245297035273392</v>
      </c>
      <c r="O16" s="427"/>
      <c r="P16" s="372">
        <v>11.927178850078882</v>
      </c>
      <c r="Q16" s="427"/>
      <c r="R16" s="372">
        <v>15.148121731513093</v>
      </c>
      <c r="S16" s="427"/>
      <c r="T16" s="372">
        <v>15.130000253844834</v>
      </c>
      <c r="U16" s="427"/>
      <c r="V16" s="372">
        <v>11.317973261951471</v>
      </c>
      <c r="W16" s="427"/>
      <c r="X16" s="372">
        <v>11.407441122783503</v>
      </c>
      <c r="Y16" s="427"/>
      <c r="Z16" s="372">
        <v>14.203442309320579</v>
      </c>
      <c r="AA16" s="427"/>
      <c r="AB16" s="372">
        <v>13.578597524041218</v>
      </c>
      <c r="AC16" s="427"/>
      <c r="AD16" s="372">
        <v>12.311048957806904</v>
      </c>
      <c r="AE16" s="427"/>
      <c r="AF16" s="372">
        <v>9.4404964503739848</v>
      </c>
      <c r="AG16" s="427"/>
      <c r="AH16" s="372">
        <v>11.277182256101778</v>
      </c>
      <c r="AI16" s="427"/>
      <c r="AJ16" s="372">
        <v>8.787608617506427</v>
      </c>
      <c r="AK16" s="427"/>
      <c r="AL16" s="372">
        <v>8.0633759162369838</v>
      </c>
      <c r="AM16" s="427"/>
      <c r="AN16" s="372">
        <v>10.740609584097513</v>
      </c>
      <c r="AO16" s="427"/>
      <c r="AP16" s="372">
        <v>0.62332861243030069</v>
      </c>
      <c r="AQ16" s="427"/>
      <c r="AR16" s="372">
        <v>1.3808257131600166</v>
      </c>
      <c r="AS16" s="427"/>
      <c r="AT16" s="372">
        <v>1.8072443646797283</v>
      </c>
      <c r="AU16" s="427"/>
      <c r="AV16" s="372">
        <v>1.8341629625932794</v>
      </c>
      <c r="AW16" s="427"/>
      <c r="AX16" s="372">
        <v>1.8710245707755917</v>
      </c>
      <c r="AY16" s="427"/>
      <c r="AZ16" s="372">
        <v>1.9567555664601135</v>
      </c>
      <c r="BA16" s="427"/>
      <c r="BB16" s="372">
        <v>2.1298279109939706</v>
      </c>
      <c r="BC16" s="427"/>
      <c r="BD16" s="372">
        <v>1.714254920043714</v>
      </c>
      <c r="BE16" s="427"/>
      <c r="BF16" s="372">
        <v>1.3082424585203474</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24" t="str">
        <f>Parameters!S16</f>
        <v>Printing and reproduction of recorded media</v>
      </c>
      <c r="E17" s="547"/>
      <c r="F17" s="371">
        <v>8.8189760744521504</v>
      </c>
      <c r="G17" s="427"/>
      <c r="H17" s="372">
        <v>9.2099886208390345</v>
      </c>
      <c r="I17" s="427"/>
      <c r="J17" s="372">
        <v>6.5653696772908479</v>
      </c>
      <c r="K17" s="427"/>
      <c r="L17" s="372">
        <v>5.9469032054409317</v>
      </c>
      <c r="M17" s="427"/>
      <c r="N17" s="372">
        <v>8.7991907300823158</v>
      </c>
      <c r="O17" s="427"/>
      <c r="P17" s="372">
        <v>6.3151826270894897</v>
      </c>
      <c r="Q17" s="427"/>
      <c r="R17" s="372">
        <v>6.2419098061730569</v>
      </c>
      <c r="S17" s="427"/>
      <c r="T17" s="372">
        <v>6.4021277669866974</v>
      </c>
      <c r="U17" s="427"/>
      <c r="V17" s="372">
        <v>6.0911929499781561</v>
      </c>
      <c r="W17" s="427"/>
      <c r="X17" s="372">
        <v>5.4420901125815924</v>
      </c>
      <c r="Y17" s="427"/>
      <c r="Z17" s="372">
        <v>6.0015297185175243</v>
      </c>
      <c r="AA17" s="427"/>
      <c r="AB17" s="372">
        <v>6.1883168400796009</v>
      </c>
      <c r="AC17" s="427"/>
      <c r="AD17" s="372">
        <v>5.4811477896438312</v>
      </c>
      <c r="AE17" s="427"/>
      <c r="AF17" s="372">
        <v>4.6625743768601087</v>
      </c>
      <c r="AG17" s="427"/>
      <c r="AH17" s="372">
        <v>4.5384559596006948</v>
      </c>
      <c r="AI17" s="427"/>
      <c r="AJ17" s="372">
        <v>5.2371921247740501</v>
      </c>
      <c r="AK17" s="427"/>
      <c r="AL17" s="372">
        <v>4.4568114175385789</v>
      </c>
      <c r="AM17" s="427"/>
      <c r="AN17" s="372">
        <v>4.21691630290153</v>
      </c>
      <c r="AO17" s="427"/>
      <c r="AP17" s="372">
        <v>1.6879644625945267</v>
      </c>
      <c r="AQ17" s="427"/>
      <c r="AR17" s="372">
        <v>2.9162102901246802</v>
      </c>
      <c r="AS17" s="427"/>
      <c r="AT17" s="372">
        <v>3.7812373238516197</v>
      </c>
      <c r="AU17" s="427"/>
      <c r="AV17" s="372">
        <v>3.8851916767308001</v>
      </c>
      <c r="AW17" s="427"/>
      <c r="AX17" s="372">
        <v>4.023459929717478</v>
      </c>
      <c r="AY17" s="427"/>
      <c r="AZ17" s="372">
        <v>4.174946091823057</v>
      </c>
      <c r="BA17" s="427"/>
      <c r="BB17" s="372">
        <v>4.5155590557407308</v>
      </c>
      <c r="BC17" s="427"/>
      <c r="BD17" s="372">
        <v>4.9319137396653288</v>
      </c>
      <c r="BE17" s="427"/>
      <c r="BF17" s="372">
        <v>3.6666275278919054</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26" t="str">
        <f>Parameters!S17</f>
        <v>Manufacture of coke and refined petroleum products</v>
      </c>
      <c r="E18" s="549"/>
      <c r="F18" s="374">
        <v>9.6672708687173312</v>
      </c>
      <c r="G18" s="427"/>
      <c r="H18" s="375">
        <v>11.685725050574041</v>
      </c>
      <c r="I18" s="427"/>
      <c r="J18" s="375">
        <v>12.310899064133633</v>
      </c>
      <c r="K18" s="427"/>
      <c r="L18" s="375">
        <v>18.486512173438623</v>
      </c>
      <c r="M18" s="427"/>
      <c r="N18" s="375">
        <v>13.209629565344743</v>
      </c>
      <c r="O18" s="427"/>
      <c r="P18" s="375">
        <v>8.560173902139697</v>
      </c>
      <c r="Q18" s="427"/>
      <c r="R18" s="375">
        <v>10.548975836323351</v>
      </c>
      <c r="S18" s="427"/>
      <c r="T18" s="375">
        <v>11.323860372357826</v>
      </c>
      <c r="U18" s="427"/>
      <c r="V18" s="375">
        <v>11.745200791760773</v>
      </c>
      <c r="W18" s="427"/>
      <c r="X18" s="375">
        <v>16.309034548042753</v>
      </c>
      <c r="Y18" s="427"/>
      <c r="Z18" s="375">
        <v>13.717435412772074</v>
      </c>
      <c r="AA18" s="427"/>
      <c r="AB18" s="375">
        <v>8.8933344741183955</v>
      </c>
      <c r="AC18" s="427"/>
      <c r="AD18" s="375">
        <v>12.747189178534361</v>
      </c>
      <c r="AE18" s="427"/>
      <c r="AF18" s="375">
        <v>9.9035004914877085</v>
      </c>
      <c r="AG18" s="427"/>
      <c r="AH18" s="375">
        <v>7.858563648636979</v>
      </c>
      <c r="AI18" s="427"/>
      <c r="AJ18" s="375">
        <v>5.5646987425689769</v>
      </c>
      <c r="AK18" s="427"/>
      <c r="AL18" s="375">
        <v>3.3442261204191102</v>
      </c>
      <c r="AM18" s="427"/>
      <c r="AN18" s="375">
        <v>5.2803519603905853</v>
      </c>
      <c r="AO18" s="427"/>
      <c r="AP18" s="375">
        <v>7.3922034687513336E-2</v>
      </c>
      <c r="AQ18" s="427"/>
      <c r="AR18" s="375">
        <v>0.23706262977700901</v>
      </c>
      <c r="AS18" s="427"/>
      <c r="AT18" s="375">
        <v>0.31227429959255454</v>
      </c>
      <c r="AU18" s="427"/>
      <c r="AV18" s="375">
        <v>0.27848070576171641</v>
      </c>
      <c r="AW18" s="427"/>
      <c r="AX18" s="375">
        <v>0.26268851513275981</v>
      </c>
      <c r="AY18" s="427"/>
      <c r="AZ18" s="375">
        <v>0.27869224592495945</v>
      </c>
      <c r="BA18" s="427"/>
      <c r="BB18" s="375">
        <v>0.31268129446931336</v>
      </c>
      <c r="BC18" s="427"/>
      <c r="BD18" s="375">
        <v>0.12971385976040201</v>
      </c>
      <c r="BE18" s="427"/>
      <c r="BF18" s="375">
        <v>0.19479084796983201</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26" t="str">
        <f>Parameters!S18</f>
        <v>Manufacture of chemicals and chemical products</v>
      </c>
      <c r="E19" s="549"/>
      <c r="F19" s="374">
        <v>25.850080216101645</v>
      </c>
      <c r="G19" s="427"/>
      <c r="H19" s="375">
        <v>17.901391700942355</v>
      </c>
      <c r="I19" s="427"/>
      <c r="J19" s="375">
        <v>13.85751669314106</v>
      </c>
      <c r="K19" s="427"/>
      <c r="L19" s="375">
        <v>16.259873271382865</v>
      </c>
      <c r="M19" s="427"/>
      <c r="N19" s="375">
        <v>15.027908308764269</v>
      </c>
      <c r="O19" s="427"/>
      <c r="P19" s="375">
        <v>13.027504114342436</v>
      </c>
      <c r="Q19" s="427"/>
      <c r="R19" s="375">
        <v>14.866420338835454</v>
      </c>
      <c r="S19" s="427"/>
      <c r="T19" s="375">
        <v>17.120395424016969</v>
      </c>
      <c r="U19" s="427"/>
      <c r="V19" s="375">
        <v>13.273926159247118</v>
      </c>
      <c r="W19" s="427"/>
      <c r="X19" s="375">
        <v>12.119853763800357</v>
      </c>
      <c r="Y19" s="427"/>
      <c r="Z19" s="375">
        <v>15.309460001965423</v>
      </c>
      <c r="AA19" s="427"/>
      <c r="AB19" s="375">
        <v>15.240182758058845</v>
      </c>
      <c r="AC19" s="427"/>
      <c r="AD19" s="375">
        <v>13.524448474721071</v>
      </c>
      <c r="AE19" s="427"/>
      <c r="AF19" s="375">
        <v>11.747450383449337</v>
      </c>
      <c r="AG19" s="427"/>
      <c r="AH19" s="375">
        <v>14.023318976294281</v>
      </c>
      <c r="AI19" s="427"/>
      <c r="AJ19" s="375">
        <v>12.074912587223844</v>
      </c>
      <c r="AK19" s="427"/>
      <c r="AL19" s="375">
        <v>12.925458954032139</v>
      </c>
      <c r="AM19" s="427"/>
      <c r="AN19" s="375">
        <v>12.387531226805512</v>
      </c>
      <c r="AO19" s="427"/>
      <c r="AP19" s="375">
        <v>1.0818336301364415</v>
      </c>
      <c r="AQ19" s="427"/>
      <c r="AR19" s="375">
        <v>2.3018391213725242</v>
      </c>
      <c r="AS19" s="427"/>
      <c r="AT19" s="375">
        <v>3.26231925262061</v>
      </c>
      <c r="AU19" s="427"/>
      <c r="AV19" s="375">
        <v>3.2392457570683315</v>
      </c>
      <c r="AW19" s="427"/>
      <c r="AX19" s="375">
        <v>3.2471084458346766</v>
      </c>
      <c r="AY19" s="427"/>
      <c r="AZ19" s="375">
        <v>3.3468815369676359</v>
      </c>
      <c r="BA19" s="427"/>
      <c r="BB19" s="375">
        <v>3.434638568138535</v>
      </c>
      <c r="BC19" s="427"/>
      <c r="BD19" s="375">
        <v>2.5354385041768883</v>
      </c>
      <c r="BE19" s="427"/>
      <c r="BF19" s="375">
        <v>2.420456525806288</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26" t="str">
        <f>Parameters!S19</f>
        <v>Manufacture of basic pharmaceutical products and pharmaceutical preparations</v>
      </c>
      <c r="E20" s="549"/>
      <c r="F20" s="374">
        <v>8.2350390761837353</v>
      </c>
      <c r="G20" s="427"/>
      <c r="H20" s="375">
        <v>7.2828432271006474</v>
      </c>
      <c r="I20" s="427"/>
      <c r="J20" s="375">
        <v>6.7387548197977694</v>
      </c>
      <c r="K20" s="427"/>
      <c r="L20" s="375">
        <v>6.005963781177166</v>
      </c>
      <c r="M20" s="427"/>
      <c r="N20" s="375">
        <v>6.1950457501001122</v>
      </c>
      <c r="O20" s="427"/>
      <c r="P20" s="375">
        <v>4.2302036112313557</v>
      </c>
      <c r="Q20" s="427"/>
      <c r="R20" s="375">
        <v>4.9159364087096922</v>
      </c>
      <c r="S20" s="427"/>
      <c r="T20" s="375">
        <v>4.8447417226204417</v>
      </c>
      <c r="U20" s="427"/>
      <c r="V20" s="375">
        <v>3.865911265854888</v>
      </c>
      <c r="W20" s="427"/>
      <c r="X20" s="375">
        <v>2.7144159064054039</v>
      </c>
      <c r="Y20" s="427"/>
      <c r="Z20" s="375">
        <v>3.7875522477271435</v>
      </c>
      <c r="AA20" s="427"/>
      <c r="AB20" s="375">
        <v>3.6114820611524747</v>
      </c>
      <c r="AC20" s="427"/>
      <c r="AD20" s="375">
        <v>3.2570377455422834</v>
      </c>
      <c r="AE20" s="427"/>
      <c r="AF20" s="375">
        <v>3.0307674514714917</v>
      </c>
      <c r="AG20" s="427"/>
      <c r="AH20" s="375">
        <v>4.4295144733385738</v>
      </c>
      <c r="AI20" s="427"/>
      <c r="AJ20" s="375">
        <v>4.9941845453781681</v>
      </c>
      <c r="AK20" s="427"/>
      <c r="AL20" s="375">
        <v>4.8761999012003212</v>
      </c>
      <c r="AM20" s="427"/>
      <c r="AN20" s="375">
        <v>4.7850076759910571</v>
      </c>
      <c r="AO20" s="427"/>
      <c r="AP20" s="375">
        <v>0.17170775676750405</v>
      </c>
      <c r="AQ20" s="427"/>
      <c r="AR20" s="375">
        <v>0.31428450948631881</v>
      </c>
      <c r="AS20" s="427"/>
      <c r="AT20" s="375">
        <v>0.39127871843187517</v>
      </c>
      <c r="AU20" s="427"/>
      <c r="AV20" s="375">
        <v>0.3822063190952158</v>
      </c>
      <c r="AW20" s="427"/>
      <c r="AX20" s="375">
        <v>0.38861966633395062</v>
      </c>
      <c r="AY20" s="427"/>
      <c r="AZ20" s="375">
        <v>0.40341974489497856</v>
      </c>
      <c r="BA20" s="427"/>
      <c r="BB20" s="375">
        <v>0.46725507728150606</v>
      </c>
      <c r="BC20" s="427"/>
      <c r="BD20" s="375">
        <v>0.44390376523374059</v>
      </c>
      <c r="BE20" s="427"/>
      <c r="BF20" s="375">
        <v>0.34933971948353093</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26"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629" t="str">
        <f>Parameters!S21</f>
        <v>Manufacture of rubber and plastic products</v>
      </c>
      <c r="E22" s="546"/>
      <c r="F22" s="371">
        <v>11.333312445265847</v>
      </c>
      <c r="G22" s="427"/>
      <c r="H22" s="372">
        <v>9.4171963805653114</v>
      </c>
      <c r="I22" s="427"/>
      <c r="J22" s="372">
        <v>9.9632753135127565</v>
      </c>
      <c r="K22" s="427"/>
      <c r="L22" s="372">
        <v>9.983445171413603</v>
      </c>
      <c r="M22" s="427"/>
      <c r="N22" s="372">
        <v>13.91445512972739</v>
      </c>
      <c r="O22" s="427"/>
      <c r="P22" s="372">
        <v>9.7597838814441111</v>
      </c>
      <c r="Q22" s="427"/>
      <c r="R22" s="372">
        <v>11.246310336442921</v>
      </c>
      <c r="S22" s="427"/>
      <c r="T22" s="372">
        <v>15.683921235782663</v>
      </c>
      <c r="U22" s="427"/>
      <c r="V22" s="372">
        <v>18.826935705969383</v>
      </c>
      <c r="W22" s="427"/>
      <c r="X22" s="372">
        <v>19.918827632301845</v>
      </c>
      <c r="Y22" s="427"/>
      <c r="Z22" s="372">
        <v>26.143383967583098</v>
      </c>
      <c r="AA22" s="427"/>
      <c r="AB22" s="372">
        <v>22.437190850512522</v>
      </c>
      <c r="AC22" s="427"/>
      <c r="AD22" s="372">
        <v>20.350248010714296</v>
      </c>
      <c r="AE22" s="427"/>
      <c r="AF22" s="372">
        <v>16.341192568366871</v>
      </c>
      <c r="AG22" s="427"/>
      <c r="AH22" s="372">
        <v>17.370082560905338</v>
      </c>
      <c r="AI22" s="427"/>
      <c r="AJ22" s="372">
        <v>20.545212746742127</v>
      </c>
      <c r="AK22" s="427"/>
      <c r="AL22" s="372">
        <v>22.229648343318832</v>
      </c>
      <c r="AM22" s="427"/>
      <c r="AN22" s="372">
        <v>28.156443729566853</v>
      </c>
      <c r="AO22" s="427"/>
      <c r="AP22" s="424">
        <v>4.8206002732005917</v>
      </c>
      <c r="AQ22" s="427" t="s">
        <v>1284</v>
      </c>
      <c r="AR22" s="372">
        <v>7.4719552280752755</v>
      </c>
      <c r="AS22" s="427"/>
      <c r="AT22" s="372">
        <v>10.217483484219503</v>
      </c>
      <c r="AU22" s="427"/>
      <c r="AV22" s="372">
        <v>10.85445123626004</v>
      </c>
      <c r="AW22" s="427"/>
      <c r="AX22" s="372">
        <v>11.356725809012795</v>
      </c>
      <c r="AY22" s="427"/>
      <c r="AZ22" s="372">
        <v>11.642433445736986</v>
      </c>
      <c r="BA22" s="427"/>
      <c r="BB22" s="372">
        <v>12.11298237028298</v>
      </c>
      <c r="BC22" s="427"/>
      <c r="BD22" s="372">
        <v>9.5488009430904768</v>
      </c>
      <c r="BE22" s="427"/>
      <c r="BF22" s="372">
        <v>9.2542581664036394</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629" t="str">
        <f>Parameters!S22</f>
        <v>Manufacture of other non-metallic mineral products</v>
      </c>
      <c r="E23" s="547"/>
      <c r="F23" s="371">
        <v>12.542896227393276</v>
      </c>
      <c r="G23" s="427"/>
      <c r="H23" s="372">
        <v>12.145998025047984</v>
      </c>
      <c r="I23" s="427"/>
      <c r="J23" s="372">
        <v>15.008616776621519</v>
      </c>
      <c r="K23" s="427"/>
      <c r="L23" s="372">
        <v>15.463935418937552</v>
      </c>
      <c r="M23" s="427"/>
      <c r="N23" s="372">
        <v>19.546781846239412</v>
      </c>
      <c r="O23" s="427"/>
      <c r="P23" s="372">
        <v>17.281805957379827</v>
      </c>
      <c r="Q23" s="427"/>
      <c r="R23" s="372">
        <v>17.502552318734665</v>
      </c>
      <c r="S23" s="427"/>
      <c r="T23" s="372">
        <v>20.43772070763719</v>
      </c>
      <c r="U23" s="427"/>
      <c r="V23" s="372">
        <v>18.713608980526068</v>
      </c>
      <c r="W23" s="427"/>
      <c r="X23" s="372">
        <v>19.52814973238938</v>
      </c>
      <c r="Y23" s="427"/>
      <c r="Z23" s="372">
        <v>23.110331936875308</v>
      </c>
      <c r="AA23" s="427"/>
      <c r="AB23" s="372">
        <v>22.288243171519831</v>
      </c>
      <c r="AC23" s="427"/>
      <c r="AD23" s="372">
        <v>21.769070938801818</v>
      </c>
      <c r="AE23" s="427"/>
      <c r="AF23" s="372">
        <v>16.922501939381899</v>
      </c>
      <c r="AG23" s="427"/>
      <c r="AH23" s="372">
        <v>13.041976385949058</v>
      </c>
      <c r="AI23" s="427"/>
      <c r="AJ23" s="372">
        <v>16.01285915261392</v>
      </c>
      <c r="AK23" s="427"/>
      <c r="AL23" s="372">
        <v>19.981243744725557</v>
      </c>
      <c r="AM23" s="427"/>
      <c r="AN23" s="372">
        <v>17.957362266257125</v>
      </c>
      <c r="AO23" s="427"/>
      <c r="AP23" s="372">
        <v>6.0662777547922389</v>
      </c>
      <c r="AQ23" s="427"/>
      <c r="AR23" s="424">
        <v>13.741739876742693</v>
      </c>
      <c r="AS23" s="427" t="s">
        <v>748</v>
      </c>
      <c r="AT23" s="372">
        <v>21.242603572907161</v>
      </c>
      <c r="AU23" s="427"/>
      <c r="AV23" s="372">
        <v>22.391042146038036</v>
      </c>
      <c r="AW23" s="427"/>
      <c r="AX23" s="372">
        <v>22.629542213699143</v>
      </c>
      <c r="AY23" s="427"/>
      <c r="AZ23" s="372">
        <v>24.317073741019101</v>
      </c>
      <c r="BA23" s="427"/>
      <c r="BB23" s="372">
        <v>24.232485204902353</v>
      </c>
      <c r="BC23" s="427"/>
      <c r="BD23" s="372">
        <v>16.575247808139963</v>
      </c>
      <c r="BE23" s="427"/>
      <c r="BF23" s="372">
        <v>13.863665564615294</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26"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629" t="str">
        <f>Parameters!S24</f>
        <v>Manufacture of basic metals</v>
      </c>
      <c r="E25" s="546"/>
      <c r="F25" s="371">
        <v>40.293415265827235</v>
      </c>
      <c r="G25" s="427"/>
      <c r="H25" s="372">
        <v>41.642532149361635</v>
      </c>
      <c r="I25" s="427"/>
      <c r="J25" s="372">
        <v>43.834312178003884</v>
      </c>
      <c r="K25" s="427"/>
      <c r="L25" s="372">
        <v>39.99780897336845</v>
      </c>
      <c r="M25" s="427"/>
      <c r="N25" s="372">
        <v>47.037832401957736</v>
      </c>
      <c r="O25" s="427"/>
      <c r="P25" s="372">
        <v>46.337044045916031</v>
      </c>
      <c r="Q25" s="427"/>
      <c r="R25" s="372">
        <v>60.128420947588694</v>
      </c>
      <c r="S25" s="427"/>
      <c r="T25" s="372">
        <v>59.847235046645139</v>
      </c>
      <c r="U25" s="427"/>
      <c r="V25" s="372">
        <v>64.204568752829061</v>
      </c>
      <c r="W25" s="427"/>
      <c r="X25" s="372">
        <v>64.740719724069351</v>
      </c>
      <c r="Y25" s="427"/>
      <c r="Z25" s="372">
        <v>64.578712590429376</v>
      </c>
      <c r="AA25" s="427"/>
      <c r="AB25" s="372">
        <v>59.786320512349342</v>
      </c>
      <c r="AC25" s="427"/>
      <c r="AD25" s="372">
        <v>52.418859130692063</v>
      </c>
      <c r="AE25" s="427"/>
      <c r="AF25" s="372">
        <v>34.120063770784313</v>
      </c>
      <c r="AG25" s="427"/>
      <c r="AH25" s="372">
        <v>25.476951671581247</v>
      </c>
      <c r="AI25" s="427"/>
      <c r="AJ25" s="372">
        <v>28.387597638157143</v>
      </c>
      <c r="AK25" s="427"/>
      <c r="AL25" s="372">
        <v>23.917789925519664</v>
      </c>
      <c r="AM25" s="427"/>
      <c r="AN25" s="372">
        <v>28.199307159417394</v>
      </c>
      <c r="AO25" s="427"/>
      <c r="AP25" s="372">
        <v>3.1040457942415407</v>
      </c>
      <c r="AQ25" s="427"/>
      <c r="AR25" s="372">
        <v>4.0994590764013177</v>
      </c>
      <c r="AS25" s="427"/>
      <c r="AT25" s="372">
        <v>6.1170211396013192</v>
      </c>
      <c r="AU25" s="427"/>
      <c r="AV25" s="372">
        <v>5.9079646237127728</v>
      </c>
      <c r="AW25" s="427"/>
      <c r="AX25" s="372">
        <v>5.7860767161045823</v>
      </c>
      <c r="AY25" s="427"/>
      <c r="AZ25" s="372">
        <v>6.0748185537959989</v>
      </c>
      <c r="BA25" s="427"/>
      <c r="BB25" s="372">
        <v>6.0938459531336582</v>
      </c>
      <c r="BC25" s="427"/>
      <c r="BD25" s="372">
        <v>3.4271705528955794</v>
      </c>
      <c r="BE25" s="427"/>
      <c r="BF25" s="372">
        <v>4.3794255712084933</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24" t="str">
        <f>Parameters!S25</f>
        <v>Manufacture of fabricated metal products, except machinery and equipment</v>
      </c>
      <c r="E26" s="547"/>
      <c r="F26" s="371">
        <v>26.636104062865371</v>
      </c>
      <c r="G26" s="427"/>
      <c r="H26" s="372">
        <v>31.606543196717578</v>
      </c>
      <c r="I26" s="427"/>
      <c r="J26" s="372">
        <v>31.781552016132956</v>
      </c>
      <c r="K26" s="427"/>
      <c r="L26" s="372">
        <v>33.45588426658491</v>
      </c>
      <c r="M26" s="427"/>
      <c r="N26" s="372">
        <v>26.164722934969113</v>
      </c>
      <c r="O26" s="427"/>
      <c r="P26" s="372">
        <v>24.88094237509485</v>
      </c>
      <c r="Q26" s="427"/>
      <c r="R26" s="372">
        <v>32.841934469486795</v>
      </c>
      <c r="S26" s="427"/>
      <c r="T26" s="372">
        <v>33.88167230097536</v>
      </c>
      <c r="U26" s="427"/>
      <c r="V26" s="372">
        <v>39.700865025908527</v>
      </c>
      <c r="W26" s="427"/>
      <c r="X26" s="372">
        <v>43.936679610404752</v>
      </c>
      <c r="Y26" s="427"/>
      <c r="Z26" s="372">
        <v>57.108480712012529</v>
      </c>
      <c r="AA26" s="427"/>
      <c r="AB26" s="372">
        <v>52.997820397401071</v>
      </c>
      <c r="AC26" s="427"/>
      <c r="AD26" s="372">
        <v>56.854090717023958</v>
      </c>
      <c r="AE26" s="427"/>
      <c r="AF26" s="372">
        <v>51.312516962941004</v>
      </c>
      <c r="AG26" s="427"/>
      <c r="AH26" s="372">
        <v>43.088675720631826</v>
      </c>
      <c r="AI26" s="427"/>
      <c r="AJ26" s="372">
        <v>48.848602722494718</v>
      </c>
      <c r="AK26" s="427"/>
      <c r="AL26" s="372">
        <v>55.022827932193337</v>
      </c>
      <c r="AM26" s="427"/>
      <c r="AN26" s="372">
        <v>60.073096935529151</v>
      </c>
      <c r="AO26" s="427"/>
      <c r="AP26" s="372">
        <v>17.285089687463035</v>
      </c>
      <c r="AQ26" s="427"/>
      <c r="AR26" s="424">
        <v>37.658839576931378</v>
      </c>
      <c r="AS26" s="427" t="s">
        <v>748</v>
      </c>
      <c r="AT26" s="372">
        <v>52.207636258504188</v>
      </c>
      <c r="AU26" s="427"/>
      <c r="AV26" s="372">
        <v>53.382943781109624</v>
      </c>
      <c r="AW26" s="427"/>
      <c r="AX26" s="372">
        <v>55.539275968919327</v>
      </c>
      <c r="AY26" s="427"/>
      <c r="AZ26" s="372">
        <v>58.041548570245482</v>
      </c>
      <c r="BA26" s="427"/>
      <c r="BB26" s="372">
        <v>60.478960893921247</v>
      </c>
      <c r="BC26" s="427"/>
      <c r="BD26" s="372">
        <v>46.901368060309927</v>
      </c>
      <c r="BE26" s="427"/>
      <c r="BF26" s="372">
        <v>42.461644532779857</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26" t="str">
        <f>Parameters!S26</f>
        <v>Manufacture of computer, electronic and optical products</v>
      </c>
      <c r="E27" s="549"/>
      <c r="F27" s="374">
        <v>0.60391069841039235</v>
      </c>
      <c r="G27" s="427"/>
      <c r="H27" s="375">
        <v>0.83052946316516252</v>
      </c>
      <c r="I27" s="427"/>
      <c r="J27" s="375">
        <v>1.0669002698668726</v>
      </c>
      <c r="K27" s="427"/>
      <c r="L27" s="375">
        <v>0.87100550011006028</v>
      </c>
      <c r="M27" s="427"/>
      <c r="N27" s="375">
        <v>9.1884142401300606E-2</v>
      </c>
      <c r="O27" s="427"/>
      <c r="P27" s="375">
        <v>1.6300043993601965</v>
      </c>
      <c r="Q27" s="427"/>
      <c r="R27" s="375">
        <v>1.7658229404161783</v>
      </c>
      <c r="S27" s="427"/>
      <c r="T27" s="375">
        <v>1.5625532177052277</v>
      </c>
      <c r="U27" s="427"/>
      <c r="V27" s="375">
        <v>1.9336668885264612</v>
      </c>
      <c r="W27" s="427"/>
      <c r="X27" s="375">
        <v>2.1557995427296577</v>
      </c>
      <c r="Y27" s="427"/>
      <c r="Z27" s="375">
        <v>3.6545193909296509</v>
      </c>
      <c r="AA27" s="427"/>
      <c r="AB27" s="375">
        <v>6.0916805443256319</v>
      </c>
      <c r="AC27" s="427"/>
      <c r="AD27" s="375">
        <v>6.0454640156791246</v>
      </c>
      <c r="AE27" s="427"/>
      <c r="AF27" s="375">
        <v>7.099933048576669</v>
      </c>
      <c r="AG27" s="427"/>
      <c r="AH27" s="375">
        <v>9.0430125737421658</v>
      </c>
      <c r="AI27" s="427"/>
      <c r="AJ27" s="425">
        <v>19.959546997838384</v>
      </c>
      <c r="AK27" s="427" t="s">
        <v>744</v>
      </c>
      <c r="AL27" s="375">
        <v>31.273558063572814</v>
      </c>
      <c r="AM27" s="427"/>
      <c r="AN27" s="375">
        <v>22.690149003064072</v>
      </c>
      <c r="AO27" s="427"/>
      <c r="AP27" s="375">
        <v>1.0651318704703281</v>
      </c>
      <c r="AQ27" s="427"/>
      <c r="AR27" s="375">
        <v>2.0160278696339664</v>
      </c>
      <c r="AS27" s="427"/>
      <c r="AT27" s="375">
        <v>2.6678242243363681</v>
      </c>
      <c r="AU27" s="427"/>
      <c r="AV27" s="375">
        <v>2.740118498597385</v>
      </c>
      <c r="AW27" s="427"/>
      <c r="AX27" s="375">
        <v>2.9833899860444735</v>
      </c>
      <c r="AY27" s="427"/>
      <c r="AZ27" s="375">
        <v>3.3782748438997672</v>
      </c>
      <c r="BA27" s="427"/>
      <c r="BB27" s="375">
        <v>3.7961146225761451</v>
      </c>
      <c r="BC27" s="427"/>
      <c r="BD27" s="375">
        <v>3.656822311804782</v>
      </c>
      <c r="BE27" s="427"/>
      <c r="BF27" s="375">
        <v>5.9964435913041649</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26" t="str">
        <f>Parameters!S27</f>
        <v>Manufacture of electrical equipment</v>
      </c>
      <c r="E28" s="549"/>
      <c r="F28" s="374">
        <v>4.8530216727317628</v>
      </c>
      <c r="G28" s="427"/>
      <c r="H28" s="375">
        <v>6.7427443124042821</v>
      </c>
      <c r="I28" s="427"/>
      <c r="J28" s="375">
        <v>6.6877917747158619</v>
      </c>
      <c r="K28" s="427"/>
      <c r="L28" s="375">
        <v>5.6637436227055327</v>
      </c>
      <c r="M28" s="427"/>
      <c r="N28" s="375">
        <v>3.5149964785690084</v>
      </c>
      <c r="O28" s="427"/>
      <c r="P28" s="375">
        <v>6.4790506033705277</v>
      </c>
      <c r="Q28" s="427"/>
      <c r="R28" s="375">
        <v>8.1125058961465353</v>
      </c>
      <c r="S28" s="427"/>
      <c r="T28" s="375">
        <v>6.509088255103423</v>
      </c>
      <c r="U28" s="427"/>
      <c r="V28" s="375">
        <v>7.7474701548881431</v>
      </c>
      <c r="W28" s="427"/>
      <c r="X28" s="375">
        <v>7.9085758132733135</v>
      </c>
      <c r="Y28" s="427"/>
      <c r="Z28" s="375">
        <v>11.476268744971989</v>
      </c>
      <c r="AA28" s="427"/>
      <c r="AB28" s="375">
        <v>10.140821201124181</v>
      </c>
      <c r="AC28" s="427"/>
      <c r="AD28" s="375">
        <v>9.6928404227188665</v>
      </c>
      <c r="AE28" s="427"/>
      <c r="AF28" s="375">
        <v>8.9667373792692313</v>
      </c>
      <c r="AG28" s="427"/>
      <c r="AH28" s="375">
        <v>8.2850579778333664</v>
      </c>
      <c r="AI28" s="427"/>
      <c r="AJ28" s="375">
        <v>17.283549864538905</v>
      </c>
      <c r="AK28" s="427"/>
      <c r="AL28" s="375">
        <v>17.790188903715766</v>
      </c>
      <c r="AM28" s="427"/>
      <c r="AN28" s="375">
        <v>20.728090594412684</v>
      </c>
      <c r="AO28" s="427"/>
      <c r="AP28" s="375">
        <v>2.7603371852334262</v>
      </c>
      <c r="AQ28" s="427"/>
      <c r="AR28" s="375">
        <v>5.2527557804731302</v>
      </c>
      <c r="AS28" s="427"/>
      <c r="AT28" s="375">
        <v>7.0335294070144228</v>
      </c>
      <c r="AU28" s="427"/>
      <c r="AV28" s="375">
        <v>7.4049209794209805</v>
      </c>
      <c r="AW28" s="427"/>
      <c r="AX28" s="375">
        <v>7.6813928638026381</v>
      </c>
      <c r="AY28" s="427"/>
      <c r="AZ28" s="375">
        <v>8.0957169565959095</v>
      </c>
      <c r="BA28" s="427"/>
      <c r="BB28" s="375">
        <v>8.7307209643755002</v>
      </c>
      <c r="BC28" s="427"/>
      <c r="BD28" s="375">
        <v>11.428889417404109</v>
      </c>
      <c r="BE28" s="427"/>
      <c r="BF28" s="375">
        <v>6.4113517178644255</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26" t="str">
        <f>Parameters!S28</f>
        <v>Manufacture of machinery and equipment n.e.c.</v>
      </c>
      <c r="E29" s="549"/>
      <c r="F29" s="374">
        <v>13.481072672297358</v>
      </c>
      <c r="G29" s="427"/>
      <c r="H29" s="375">
        <v>11.999367397263542</v>
      </c>
      <c r="I29" s="427"/>
      <c r="J29" s="375">
        <v>14.463533772701997</v>
      </c>
      <c r="K29" s="427"/>
      <c r="L29" s="375">
        <v>15.411498459171733</v>
      </c>
      <c r="M29" s="427"/>
      <c r="N29" s="375">
        <v>13.546918560122187</v>
      </c>
      <c r="O29" s="427"/>
      <c r="P29" s="375">
        <v>15.618545998127301</v>
      </c>
      <c r="Q29" s="427"/>
      <c r="R29" s="375">
        <v>16.469152999280361</v>
      </c>
      <c r="S29" s="427"/>
      <c r="T29" s="375">
        <v>18.786808825835539</v>
      </c>
      <c r="U29" s="427"/>
      <c r="V29" s="375">
        <v>20.184485559292398</v>
      </c>
      <c r="W29" s="427"/>
      <c r="X29" s="375">
        <v>24.831911584029115</v>
      </c>
      <c r="Y29" s="427"/>
      <c r="Z29" s="375">
        <v>31.657935746801769</v>
      </c>
      <c r="AA29" s="427"/>
      <c r="AB29" s="375">
        <v>27.371232463471394</v>
      </c>
      <c r="AC29" s="427"/>
      <c r="AD29" s="375">
        <v>26.403573488052295</v>
      </c>
      <c r="AE29" s="427"/>
      <c r="AF29" s="375">
        <v>23.875897704330821</v>
      </c>
      <c r="AG29" s="427"/>
      <c r="AH29" s="375">
        <v>16.288490624159333</v>
      </c>
      <c r="AI29" s="427"/>
      <c r="AJ29" s="375">
        <v>25.081936980787525</v>
      </c>
      <c r="AK29" s="427"/>
      <c r="AL29" s="375">
        <v>28.813988716543971</v>
      </c>
      <c r="AM29" s="427"/>
      <c r="AN29" s="375">
        <v>27.229446595264019</v>
      </c>
      <c r="AO29" s="427"/>
      <c r="AP29" s="375">
        <v>3.7846955339743311</v>
      </c>
      <c r="AQ29" s="427"/>
      <c r="AR29" s="375">
        <v>7.5960848906153959</v>
      </c>
      <c r="AS29" s="427"/>
      <c r="AT29" s="375">
        <v>10.296454894272232</v>
      </c>
      <c r="AU29" s="427"/>
      <c r="AV29" s="375">
        <v>10.717610425670911</v>
      </c>
      <c r="AW29" s="427"/>
      <c r="AX29" s="375">
        <v>11.143549891988327</v>
      </c>
      <c r="AY29" s="427"/>
      <c r="AZ29" s="375">
        <v>11.140479462213865</v>
      </c>
      <c r="BA29" s="427"/>
      <c r="BB29" s="375">
        <v>13.220402524925207</v>
      </c>
      <c r="BC29" s="427"/>
      <c r="BD29" s="375">
        <v>12.473451975346389</v>
      </c>
      <c r="BE29" s="427"/>
      <c r="BF29" s="425">
        <v>30.150992529102915</v>
      </c>
      <c r="BG29" s="427" t="s">
        <v>749</v>
      </c>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26"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629" t="str">
        <f>Parameters!S30</f>
        <v>Manufacture of motor vehicles, trailers and semi-trailers</v>
      </c>
      <c r="E31" s="546"/>
      <c r="F31" s="371">
        <v>6.292303006491939</v>
      </c>
      <c r="G31" s="427"/>
      <c r="H31" s="372">
        <v>7.5347761590082811</v>
      </c>
      <c r="I31" s="427"/>
      <c r="J31" s="372">
        <v>9.7793651943041358</v>
      </c>
      <c r="K31" s="427"/>
      <c r="L31" s="424">
        <v>21.319763904785226</v>
      </c>
      <c r="M31" s="427" t="s">
        <v>575</v>
      </c>
      <c r="N31" s="372">
        <v>29.117000379950031</v>
      </c>
      <c r="O31" s="427"/>
      <c r="P31" s="372">
        <v>18.949403598357435</v>
      </c>
      <c r="Q31" s="427"/>
      <c r="R31" s="372">
        <v>21.441429686525581</v>
      </c>
      <c r="S31" s="427"/>
      <c r="T31" s="372">
        <v>24.474316520042365</v>
      </c>
      <c r="U31" s="427"/>
      <c r="V31" s="372">
        <v>34.5433135922395</v>
      </c>
      <c r="W31" s="427"/>
      <c r="X31" s="372">
        <v>45.024744078260511</v>
      </c>
      <c r="Y31" s="427"/>
      <c r="Z31" s="372">
        <v>59.104944606725248</v>
      </c>
      <c r="AA31" s="427"/>
      <c r="AB31" s="372">
        <v>58.787213024843425</v>
      </c>
      <c r="AC31" s="427"/>
      <c r="AD31" s="372">
        <v>58.070566458065521</v>
      </c>
      <c r="AE31" s="427"/>
      <c r="AF31" s="372">
        <v>52.728416661259729</v>
      </c>
      <c r="AG31" s="427"/>
      <c r="AH31" s="372">
        <v>39.123321515888776</v>
      </c>
      <c r="AI31" s="427"/>
      <c r="AJ31" s="372">
        <v>56.167967703819066</v>
      </c>
      <c r="AK31" s="427"/>
      <c r="AL31" s="372">
        <v>56.632150360381999</v>
      </c>
      <c r="AM31" s="427"/>
      <c r="AN31" s="372">
        <v>55.904779310134209</v>
      </c>
      <c r="AO31" s="427"/>
      <c r="AP31" s="372">
        <v>1.6791814890628072</v>
      </c>
      <c r="AQ31" s="427"/>
      <c r="AR31" s="372">
        <v>3.0231783627953188</v>
      </c>
      <c r="AS31" s="427"/>
      <c r="AT31" s="372">
        <v>4.2110612392246169</v>
      </c>
      <c r="AU31" s="427"/>
      <c r="AV31" s="372">
        <v>4.3049446220924459</v>
      </c>
      <c r="AW31" s="427"/>
      <c r="AX31" s="372">
        <v>4.457024548787289</v>
      </c>
      <c r="AY31" s="427"/>
      <c r="AZ31" s="372">
        <v>4.7740067142483769</v>
      </c>
      <c r="BA31" s="427"/>
      <c r="BB31" s="372">
        <v>9.1840543073590517</v>
      </c>
      <c r="BC31" s="427"/>
      <c r="BD31" s="372">
        <v>6.3336232603916081</v>
      </c>
      <c r="BE31" s="427"/>
      <c r="BF31" s="372">
        <v>4.7697919126450197</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629" t="str">
        <f>Parameters!S31</f>
        <v>Manufacture of other transport equipment</v>
      </c>
      <c r="E32" s="546"/>
      <c r="F32" s="371">
        <v>2.4444284203167728</v>
      </c>
      <c r="G32" s="427"/>
      <c r="H32" s="372">
        <v>1.937902080718712</v>
      </c>
      <c r="I32" s="427"/>
      <c r="J32" s="372">
        <v>2.2484673911680351</v>
      </c>
      <c r="K32" s="427"/>
      <c r="L32" s="372">
        <v>1.9920525031034275</v>
      </c>
      <c r="M32" s="427"/>
      <c r="N32" s="372">
        <v>1.1282916119712501</v>
      </c>
      <c r="O32" s="427"/>
      <c r="P32" s="372">
        <v>1.6526567372578693</v>
      </c>
      <c r="Q32" s="427"/>
      <c r="R32" s="372">
        <v>2.4517905422347219</v>
      </c>
      <c r="S32" s="427"/>
      <c r="T32" s="372">
        <v>2.0058966901890525</v>
      </c>
      <c r="U32" s="427"/>
      <c r="V32" s="372">
        <v>2.2655861680675407</v>
      </c>
      <c r="W32" s="427"/>
      <c r="X32" s="372">
        <v>2.2870567104604307</v>
      </c>
      <c r="Y32" s="427"/>
      <c r="Z32" s="372">
        <v>2.5392767921565129</v>
      </c>
      <c r="AA32" s="427"/>
      <c r="AB32" s="372">
        <v>2.0405432698462125</v>
      </c>
      <c r="AC32" s="427"/>
      <c r="AD32" s="372">
        <v>2.1865117492112489</v>
      </c>
      <c r="AE32" s="427"/>
      <c r="AF32" s="372">
        <v>2.2577496708664047</v>
      </c>
      <c r="AG32" s="427"/>
      <c r="AH32" s="372">
        <v>2.2671998138327014</v>
      </c>
      <c r="AI32" s="427"/>
      <c r="AJ32" s="372">
        <v>4.5489620258135339</v>
      </c>
      <c r="AK32" s="427"/>
      <c r="AL32" s="372">
        <v>3.4689250804980567</v>
      </c>
      <c r="AM32" s="427"/>
      <c r="AN32" s="372">
        <v>3.9367947331740694</v>
      </c>
      <c r="AO32" s="427"/>
      <c r="AP32" s="372">
        <v>0.46883489468947609</v>
      </c>
      <c r="AQ32" s="427"/>
      <c r="AR32" s="372">
        <v>0.85059605933827698</v>
      </c>
      <c r="AS32" s="427"/>
      <c r="AT32" s="372">
        <v>1.2873310991132743</v>
      </c>
      <c r="AU32" s="427"/>
      <c r="AV32" s="372">
        <v>1.1459792258324943</v>
      </c>
      <c r="AW32" s="427"/>
      <c r="AX32" s="372">
        <v>1.1194240401834044</v>
      </c>
      <c r="AY32" s="427"/>
      <c r="AZ32" s="372">
        <v>1.1138225409407136</v>
      </c>
      <c r="BA32" s="427"/>
      <c r="BB32" s="372">
        <v>1.1433486631896039</v>
      </c>
      <c r="BC32" s="427"/>
      <c r="BD32" s="372">
        <v>0.69330272729208453</v>
      </c>
      <c r="BE32" s="427"/>
      <c r="BF32" s="372">
        <v>0.55113930251570187</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26"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629" t="str">
        <f>Parameters!S33</f>
        <v>Manufacture of furniture; other manufacturing</v>
      </c>
      <c r="E34" s="546"/>
      <c r="F34" s="371">
        <v>7.0536534589626267</v>
      </c>
      <c r="G34" s="427"/>
      <c r="H34" s="372">
        <v>8.498348855877472</v>
      </c>
      <c r="I34" s="427"/>
      <c r="J34" s="372">
        <v>8.1435622364033708</v>
      </c>
      <c r="K34" s="427"/>
      <c r="L34" s="372">
        <v>7.8009637091606372</v>
      </c>
      <c r="M34" s="427"/>
      <c r="N34" s="372">
        <v>3.0504393859313774</v>
      </c>
      <c r="O34" s="427"/>
      <c r="P34" s="372">
        <v>7.3109215653148505</v>
      </c>
      <c r="Q34" s="427"/>
      <c r="R34" s="372">
        <v>10.496589261544703</v>
      </c>
      <c r="S34" s="427"/>
      <c r="T34" s="372">
        <v>14.824620309511566</v>
      </c>
      <c r="U34" s="427"/>
      <c r="V34" s="372">
        <v>14.684583097296706</v>
      </c>
      <c r="W34" s="427"/>
      <c r="X34" s="372">
        <v>15.856484582533287</v>
      </c>
      <c r="Y34" s="427"/>
      <c r="Z34" s="372">
        <v>21.624151007469745</v>
      </c>
      <c r="AA34" s="427"/>
      <c r="AB34" s="372">
        <v>19.546088448616914</v>
      </c>
      <c r="AC34" s="427"/>
      <c r="AD34" s="372">
        <v>15.857935376685301</v>
      </c>
      <c r="AE34" s="427"/>
      <c r="AF34" s="372">
        <v>12.153721641360395</v>
      </c>
      <c r="AG34" s="427"/>
      <c r="AH34" s="372">
        <v>12.96693424514616</v>
      </c>
      <c r="AI34" s="427"/>
      <c r="AJ34" s="372">
        <v>15.700212710537446</v>
      </c>
      <c r="AK34" s="427"/>
      <c r="AL34" s="372">
        <v>14.031868123411851</v>
      </c>
      <c r="AM34" s="427"/>
      <c r="AN34" s="372">
        <v>12.76666128238492</v>
      </c>
      <c r="AO34" s="427"/>
      <c r="AP34" s="372">
        <v>3.7691820508717773</v>
      </c>
      <c r="AQ34" s="427"/>
      <c r="AR34" s="372">
        <v>7.5703829989567932</v>
      </c>
      <c r="AS34" s="427"/>
      <c r="AT34" s="372">
        <v>9.8869406668327038</v>
      </c>
      <c r="AU34" s="427"/>
      <c r="AV34" s="372">
        <v>10.083933692877721</v>
      </c>
      <c r="AW34" s="427"/>
      <c r="AX34" s="372">
        <v>10.465962478765015</v>
      </c>
      <c r="AY34" s="427"/>
      <c r="AZ34" s="372">
        <v>10.516460560839713</v>
      </c>
      <c r="BA34" s="427"/>
      <c r="BB34" s="372">
        <v>11.39424851558009</v>
      </c>
      <c r="BC34" s="427"/>
      <c r="BD34" s="372">
        <v>8.8931839419713796</v>
      </c>
      <c r="BE34" s="427"/>
      <c r="BF34" s="372">
        <v>7.9146955587383037</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24" t="str">
        <f>Parameters!S34</f>
        <v>Repair and installation of machinery and equipment</v>
      </c>
      <c r="E35" s="547"/>
      <c r="F35" s="371">
        <v>13.716057379850039</v>
      </c>
      <c r="G35" s="427"/>
      <c r="H35" s="372">
        <v>14.764402092627318</v>
      </c>
      <c r="I35" s="427"/>
      <c r="J35" s="372">
        <v>15.047946952717338</v>
      </c>
      <c r="K35" s="427"/>
      <c r="L35" s="372">
        <v>16.446990422547195</v>
      </c>
      <c r="M35" s="427"/>
      <c r="N35" s="372">
        <v>13.667338150474201</v>
      </c>
      <c r="O35" s="427"/>
      <c r="P35" s="372">
        <v>14.17795370076254</v>
      </c>
      <c r="Q35" s="427"/>
      <c r="R35" s="372">
        <v>17.605842829383135</v>
      </c>
      <c r="S35" s="427"/>
      <c r="T35" s="372">
        <v>17.235623389476046</v>
      </c>
      <c r="U35" s="427"/>
      <c r="V35" s="372">
        <v>20.058356233066785</v>
      </c>
      <c r="W35" s="427"/>
      <c r="X35" s="372">
        <v>21.732121097619554</v>
      </c>
      <c r="Y35" s="427"/>
      <c r="Z35" s="372">
        <v>25.870035433360513</v>
      </c>
      <c r="AA35" s="427"/>
      <c r="AB35" s="372">
        <v>23.083296332041126</v>
      </c>
      <c r="AC35" s="427"/>
      <c r="AD35" s="372">
        <v>21.488792740528687</v>
      </c>
      <c r="AE35" s="427"/>
      <c r="AF35" s="372">
        <v>17.744455106446157</v>
      </c>
      <c r="AG35" s="427"/>
      <c r="AH35" s="372">
        <v>15.522133626384576</v>
      </c>
      <c r="AI35" s="427"/>
      <c r="AJ35" s="372">
        <v>16.44904901634969</v>
      </c>
      <c r="AK35" s="427"/>
      <c r="AL35" s="372">
        <v>19.006003764485495</v>
      </c>
      <c r="AM35" s="427"/>
      <c r="AN35" s="372">
        <v>16.695607781924387</v>
      </c>
      <c r="AO35" s="427"/>
      <c r="AP35" s="372">
        <v>4.7594515224859197</v>
      </c>
      <c r="AQ35" s="427"/>
      <c r="AR35" s="424">
        <v>12.48418377434343</v>
      </c>
      <c r="AS35" s="427" t="s">
        <v>748</v>
      </c>
      <c r="AT35" s="372">
        <v>16.978243122694611</v>
      </c>
      <c r="AU35" s="427"/>
      <c r="AV35" s="372">
        <v>17.114777904260475</v>
      </c>
      <c r="AW35" s="427"/>
      <c r="AX35" s="372">
        <v>17.525199117881442</v>
      </c>
      <c r="AY35" s="427"/>
      <c r="AZ35" s="372">
        <v>17.854823286962176</v>
      </c>
      <c r="BA35" s="427"/>
      <c r="BB35" s="372">
        <v>19.12488170626505</v>
      </c>
      <c r="BC35" s="427"/>
      <c r="BD35" s="372">
        <v>14.689511941193995</v>
      </c>
      <c r="BE35" s="427"/>
      <c r="BF35" s="372">
        <v>12.53844052247409</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625" t="str">
        <f>Parameters!S35</f>
        <v>Electricity, gas, steam and air conditioning supply</v>
      </c>
      <c r="E36" s="546"/>
      <c r="F36" s="369">
        <v>49.24511256512659</v>
      </c>
      <c r="G36" s="427"/>
      <c r="H36" s="370">
        <v>58.390860966189749</v>
      </c>
      <c r="I36" s="427"/>
      <c r="J36" s="370">
        <v>51.734359690302625</v>
      </c>
      <c r="K36" s="427"/>
      <c r="L36" s="370">
        <v>54.563760545148774</v>
      </c>
      <c r="M36" s="427"/>
      <c r="N36" s="370">
        <v>65.394994661153305</v>
      </c>
      <c r="O36" s="427"/>
      <c r="P36" s="370">
        <v>54.547164110062923</v>
      </c>
      <c r="Q36" s="427"/>
      <c r="R36" s="370">
        <v>44.30942639502868</v>
      </c>
      <c r="S36" s="427"/>
      <c r="T36" s="370">
        <v>56.759588645311709</v>
      </c>
      <c r="U36" s="427"/>
      <c r="V36" s="370">
        <v>66.420566990770183</v>
      </c>
      <c r="W36" s="427"/>
      <c r="X36" s="370">
        <v>73.842607870594321</v>
      </c>
      <c r="Y36" s="427"/>
      <c r="Z36" s="370">
        <v>75.98871074901939</v>
      </c>
      <c r="AA36" s="427"/>
      <c r="AB36" s="370">
        <v>85.046750847595177</v>
      </c>
      <c r="AC36" s="427"/>
      <c r="AD36" s="370">
        <v>94.016655043767173</v>
      </c>
      <c r="AE36" s="427"/>
      <c r="AF36" s="370">
        <v>82.947083805619812</v>
      </c>
      <c r="AG36" s="427"/>
      <c r="AH36" s="370">
        <v>62.276195048136174</v>
      </c>
      <c r="AI36" s="427"/>
      <c r="AJ36" s="370">
        <v>63.062962023648623</v>
      </c>
      <c r="AK36" s="427"/>
      <c r="AL36" s="370">
        <v>66.651491798845001</v>
      </c>
      <c r="AM36" s="427"/>
      <c r="AN36" s="370">
        <v>62.04645026259935</v>
      </c>
      <c r="AO36" s="427"/>
      <c r="AP36" s="370">
        <v>1.0721378187224118</v>
      </c>
      <c r="AQ36" s="427"/>
      <c r="AR36" s="370">
        <v>5.2456680132314704</v>
      </c>
      <c r="AS36" s="427"/>
      <c r="AT36" s="370">
        <v>7.3699906430178803</v>
      </c>
      <c r="AU36" s="427"/>
      <c r="AV36" s="370">
        <v>7.3077776996663513</v>
      </c>
      <c r="AW36" s="427"/>
      <c r="AX36" s="370">
        <v>7.413562457030503</v>
      </c>
      <c r="AY36" s="427"/>
      <c r="AZ36" s="370">
        <v>7.8789816538447219</v>
      </c>
      <c r="BA36" s="427"/>
      <c r="BB36" s="370">
        <v>8.1133344144075359</v>
      </c>
      <c r="BC36" s="427"/>
      <c r="BD36" s="370">
        <v>3.6366043823744554</v>
      </c>
      <c r="BE36" s="427"/>
      <c r="BF36" s="370">
        <v>3.3206475921559684</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625" t="str">
        <f>Parameters!S36</f>
        <v>Water supply; sewerage, waste management and remediation activities</v>
      </c>
      <c r="E37" s="555"/>
      <c r="F37" s="369">
        <v>28.355665455506418</v>
      </c>
      <c r="G37" s="427"/>
      <c r="H37" s="370">
        <v>32.606641397323372</v>
      </c>
      <c r="I37" s="427"/>
      <c r="J37" s="370">
        <v>28.034794298537378</v>
      </c>
      <c r="K37" s="427"/>
      <c r="L37" s="370">
        <v>29.712636658316097</v>
      </c>
      <c r="M37" s="427"/>
      <c r="N37" s="370">
        <v>30.194224420293015</v>
      </c>
      <c r="O37" s="427"/>
      <c r="P37" s="370">
        <v>26.664540526817682</v>
      </c>
      <c r="Q37" s="427"/>
      <c r="R37" s="370">
        <v>29.412968584108931</v>
      </c>
      <c r="S37" s="427"/>
      <c r="T37" s="370">
        <v>30.865333983056971</v>
      </c>
      <c r="U37" s="427"/>
      <c r="V37" s="370">
        <v>31.551740487030493</v>
      </c>
      <c r="W37" s="427"/>
      <c r="X37" s="370">
        <v>30.54761729283257</v>
      </c>
      <c r="Y37" s="427"/>
      <c r="Z37" s="370">
        <v>35.889178303762996</v>
      </c>
      <c r="AA37" s="427"/>
      <c r="AB37" s="370">
        <v>31.444556631178319</v>
      </c>
      <c r="AC37" s="427"/>
      <c r="AD37" s="370">
        <v>56.592499045702347</v>
      </c>
      <c r="AE37" s="427"/>
      <c r="AF37" s="370">
        <v>44.098849518538934</v>
      </c>
      <c r="AG37" s="427"/>
      <c r="AH37" s="370">
        <v>30.81854189650555</v>
      </c>
      <c r="AI37" s="427"/>
      <c r="AJ37" s="370">
        <v>22.879379379685375</v>
      </c>
      <c r="AK37" s="427"/>
      <c r="AL37" s="370">
        <v>17.67140010158802</v>
      </c>
      <c r="AM37" s="427"/>
      <c r="AN37" s="370">
        <v>17.252856064817742</v>
      </c>
      <c r="AO37" s="427"/>
      <c r="AP37" s="370">
        <v>6.6160414695073602</v>
      </c>
      <c r="AQ37" s="427"/>
      <c r="AR37" s="370">
        <v>24.932722883343512</v>
      </c>
      <c r="AS37" s="427"/>
      <c r="AT37" s="370">
        <v>36.740446166963096</v>
      </c>
      <c r="AU37" s="427"/>
      <c r="AV37" s="370">
        <v>37.201165939024648</v>
      </c>
      <c r="AW37" s="427"/>
      <c r="AX37" s="370">
        <v>37.222749117041367</v>
      </c>
      <c r="AY37" s="427"/>
      <c r="AZ37" s="370">
        <v>40.892003227106677</v>
      </c>
      <c r="BA37" s="427"/>
      <c r="BB37" s="370">
        <v>43.764363243290816</v>
      </c>
      <c r="BC37" s="427"/>
      <c r="BD37" s="370">
        <v>13.003568366470482</v>
      </c>
      <c r="BE37" s="427"/>
      <c r="BF37" s="370">
        <v>19.635762424020832</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24" t="str">
        <f>Parameters!S37</f>
        <v>Water collection, treatment and supply</v>
      </c>
      <c r="E38" s="547"/>
      <c r="F38" s="371">
        <v>17.940721762087236</v>
      </c>
      <c r="G38" s="427"/>
      <c r="H38" s="372">
        <v>19.353132230951545</v>
      </c>
      <c r="I38" s="427"/>
      <c r="J38" s="372">
        <v>18.294336796618577</v>
      </c>
      <c r="K38" s="427"/>
      <c r="L38" s="372">
        <v>18.509354878438291</v>
      </c>
      <c r="M38" s="427"/>
      <c r="N38" s="372">
        <v>19.406075577548926</v>
      </c>
      <c r="O38" s="427"/>
      <c r="P38" s="372">
        <v>14.538909481641717</v>
      </c>
      <c r="Q38" s="427"/>
      <c r="R38" s="372">
        <v>14.878853028931204</v>
      </c>
      <c r="S38" s="427"/>
      <c r="T38" s="372">
        <v>16.210550237979625</v>
      </c>
      <c r="U38" s="427"/>
      <c r="V38" s="372">
        <v>17.380727974016676</v>
      </c>
      <c r="W38" s="427"/>
      <c r="X38" s="372">
        <v>19.487063042427707</v>
      </c>
      <c r="Y38" s="427"/>
      <c r="Z38" s="372">
        <v>20.938360353710827</v>
      </c>
      <c r="AA38" s="427"/>
      <c r="AB38" s="372">
        <v>17.367517421239658</v>
      </c>
      <c r="AC38" s="427"/>
      <c r="AD38" s="424">
        <v>31.572819267083247</v>
      </c>
      <c r="AE38" s="427" t="s">
        <v>746</v>
      </c>
      <c r="AF38" s="372">
        <v>22.478570280572836</v>
      </c>
      <c r="AG38" s="427"/>
      <c r="AH38" s="372">
        <v>15.16712751791778</v>
      </c>
      <c r="AI38" s="427"/>
      <c r="AJ38" s="372">
        <v>10.10734544364351</v>
      </c>
      <c r="AK38" s="427"/>
      <c r="AL38" s="372">
        <v>7.8320499039856788</v>
      </c>
      <c r="AM38" s="427"/>
      <c r="AN38" s="372">
        <v>7.0274012150327687</v>
      </c>
      <c r="AO38" s="427"/>
      <c r="AP38" s="372">
        <v>2.3649713373202816</v>
      </c>
      <c r="AQ38" s="427"/>
      <c r="AR38" s="424">
        <v>7.909282546885601</v>
      </c>
      <c r="AS38" s="427" t="s">
        <v>748</v>
      </c>
      <c r="AT38" s="372">
        <v>11.444029144134905</v>
      </c>
      <c r="AU38" s="427"/>
      <c r="AV38" s="372">
        <v>10.981855988278395</v>
      </c>
      <c r="AW38" s="427"/>
      <c r="AX38" s="372">
        <v>10.430422271413594</v>
      </c>
      <c r="AY38" s="427"/>
      <c r="AZ38" s="372">
        <v>11.757795246481971</v>
      </c>
      <c r="BA38" s="427"/>
      <c r="BB38" s="372">
        <v>11.233797238334118</v>
      </c>
      <c r="BC38" s="427"/>
      <c r="BD38" s="372">
        <v>3.7998692296903664</v>
      </c>
      <c r="BE38" s="427"/>
      <c r="BF38" s="372">
        <v>3.6884770947436598</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24" t="str">
        <f>Parameters!S38</f>
        <v>Sewerage, waste management, remediation activities</v>
      </c>
      <c r="E39" s="547"/>
      <c r="F39" s="371">
        <v>10.414943693419184</v>
      </c>
      <c r="G39" s="427"/>
      <c r="H39" s="372">
        <v>13.253509166371828</v>
      </c>
      <c r="I39" s="427"/>
      <c r="J39" s="372">
        <v>9.7404575019188044</v>
      </c>
      <c r="K39" s="427"/>
      <c r="L39" s="372">
        <v>11.203281779877807</v>
      </c>
      <c r="M39" s="427"/>
      <c r="N39" s="372">
        <v>10.788148842744089</v>
      </c>
      <c r="O39" s="427"/>
      <c r="P39" s="372">
        <v>12.125631045175963</v>
      </c>
      <c r="Q39" s="427"/>
      <c r="R39" s="372">
        <v>14.534115555177728</v>
      </c>
      <c r="S39" s="427"/>
      <c r="T39" s="372">
        <v>14.654783745077342</v>
      </c>
      <c r="U39" s="427"/>
      <c r="V39" s="372">
        <v>14.171012513013819</v>
      </c>
      <c r="W39" s="427"/>
      <c r="X39" s="372">
        <v>11.060554250404863</v>
      </c>
      <c r="Y39" s="427"/>
      <c r="Z39" s="372">
        <v>14.950817950052173</v>
      </c>
      <c r="AA39" s="427"/>
      <c r="AB39" s="372">
        <v>14.077039209938665</v>
      </c>
      <c r="AC39" s="427"/>
      <c r="AD39" s="372">
        <v>25.019679778619107</v>
      </c>
      <c r="AE39" s="427"/>
      <c r="AF39" s="372">
        <v>21.620279237966091</v>
      </c>
      <c r="AG39" s="427"/>
      <c r="AH39" s="372">
        <v>15.651414378587766</v>
      </c>
      <c r="AI39" s="427"/>
      <c r="AJ39" s="372">
        <v>12.772033936041865</v>
      </c>
      <c r="AK39" s="427"/>
      <c r="AL39" s="372">
        <v>9.839350197602343</v>
      </c>
      <c r="AM39" s="427"/>
      <c r="AN39" s="372">
        <v>10.225454849784974</v>
      </c>
      <c r="AO39" s="427"/>
      <c r="AP39" s="372">
        <v>4.2510701321870794</v>
      </c>
      <c r="AQ39" s="427"/>
      <c r="AR39" s="424">
        <v>17.023440336457909</v>
      </c>
      <c r="AS39" s="427" t="s">
        <v>748</v>
      </c>
      <c r="AT39" s="372">
        <v>25.296417022828194</v>
      </c>
      <c r="AU39" s="427"/>
      <c r="AV39" s="372">
        <v>26.219309950746254</v>
      </c>
      <c r="AW39" s="427"/>
      <c r="AX39" s="372">
        <v>26.79232684562777</v>
      </c>
      <c r="AY39" s="427"/>
      <c r="AZ39" s="372">
        <v>29.134207980624701</v>
      </c>
      <c r="BA39" s="427"/>
      <c r="BB39" s="372">
        <v>32.530566004956704</v>
      </c>
      <c r="BC39" s="427"/>
      <c r="BD39" s="372">
        <v>9.2036991367801129</v>
      </c>
      <c r="BE39" s="427"/>
      <c r="BF39" s="372">
        <v>15.947285329277168</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625" t="str">
        <f>Parameters!S39</f>
        <v>Construction</v>
      </c>
      <c r="E40" s="546"/>
      <c r="F40" s="369">
        <v>215.24538073897918</v>
      </c>
      <c r="G40" s="427"/>
      <c r="H40" s="370">
        <v>229.94778404578662</v>
      </c>
      <c r="I40" s="427"/>
      <c r="J40" s="370">
        <v>228.53873781408356</v>
      </c>
      <c r="K40" s="427"/>
      <c r="L40" s="370">
        <v>242.54778658017341</v>
      </c>
      <c r="M40" s="427"/>
      <c r="N40" s="370">
        <v>222.39144713426447</v>
      </c>
      <c r="O40" s="427"/>
      <c r="P40" s="370">
        <v>212.84695506085274</v>
      </c>
      <c r="Q40" s="427"/>
      <c r="R40" s="370">
        <v>232.39012769913091</v>
      </c>
      <c r="S40" s="427"/>
      <c r="T40" s="370">
        <v>262.72853533901559</v>
      </c>
      <c r="U40" s="427"/>
      <c r="V40" s="370">
        <v>260.56439917768898</v>
      </c>
      <c r="W40" s="427"/>
      <c r="X40" s="370">
        <v>273.22776122677305</v>
      </c>
      <c r="Y40" s="427"/>
      <c r="Z40" s="370">
        <v>317.1872593418484</v>
      </c>
      <c r="AA40" s="427"/>
      <c r="AB40" s="370">
        <v>293.64616438867063</v>
      </c>
      <c r="AC40" s="427"/>
      <c r="AD40" s="419">
        <v>506.0279486147831</v>
      </c>
      <c r="AE40" s="427" t="s">
        <v>745</v>
      </c>
      <c r="AF40" s="370">
        <v>420.34349047503213</v>
      </c>
      <c r="AG40" s="427"/>
      <c r="AH40" s="370">
        <v>339.49609795948436</v>
      </c>
      <c r="AI40" s="427"/>
      <c r="AJ40" s="370">
        <v>288.46735956106113</v>
      </c>
      <c r="AK40" s="427"/>
      <c r="AL40" s="370">
        <v>242.73729764398234</v>
      </c>
      <c r="AM40" s="427"/>
      <c r="AN40" s="370">
        <v>206.89898957218617</v>
      </c>
      <c r="AO40" s="427"/>
      <c r="AP40" s="370">
        <v>82.582041268372123</v>
      </c>
      <c r="AQ40" s="427"/>
      <c r="AR40" s="419">
        <v>181.08493672490033</v>
      </c>
      <c r="AS40" s="427" t="s">
        <v>748</v>
      </c>
      <c r="AT40" s="370">
        <v>257.26249589553692</v>
      </c>
      <c r="AU40" s="427"/>
      <c r="AV40" s="370">
        <v>261.48320912172477</v>
      </c>
      <c r="AW40" s="427"/>
      <c r="AX40" s="370">
        <v>269.066049556699</v>
      </c>
      <c r="AY40" s="427"/>
      <c r="AZ40" s="370">
        <v>284.58885994484274</v>
      </c>
      <c r="BA40" s="427"/>
      <c r="BB40" s="370">
        <v>290.53408830623482</v>
      </c>
      <c r="BC40" s="427"/>
      <c r="BD40" s="370">
        <v>186.89353439043259</v>
      </c>
      <c r="BE40" s="427"/>
      <c r="BF40" s="370">
        <v>188.6060651226619</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625" t="str">
        <f>Parameters!S40</f>
        <v>Wholesale and retail trade; repair of motor vehicles and motorcycles</v>
      </c>
      <c r="E41" s="555"/>
      <c r="F41" s="369">
        <v>206.58178382585135</v>
      </c>
      <c r="G41" s="427"/>
      <c r="H41" s="370">
        <v>209.97331063856103</v>
      </c>
      <c r="I41" s="427"/>
      <c r="J41" s="370">
        <v>219.22191192401397</v>
      </c>
      <c r="K41" s="427"/>
      <c r="L41" s="370">
        <v>241.32191311973526</v>
      </c>
      <c r="M41" s="427"/>
      <c r="N41" s="370">
        <v>232.38708967536689</v>
      </c>
      <c r="O41" s="427"/>
      <c r="P41" s="370">
        <v>219.89322950280896</v>
      </c>
      <c r="Q41" s="427"/>
      <c r="R41" s="370">
        <v>260.6208314174383</v>
      </c>
      <c r="S41" s="427"/>
      <c r="T41" s="370">
        <v>272.02754275602132</v>
      </c>
      <c r="U41" s="427"/>
      <c r="V41" s="370">
        <v>285.75558300984324</v>
      </c>
      <c r="W41" s="427"/>
      <c r="X41" s="370">
        <v>305.75304564771545</v>
      </c>
      <c r="Y41" s="427"/>
      <c r="Z41" s="370">
        <v>371.77211504840523</v>
      </c>
      <c r="AA41" s="427"/>
      <c r="AB41" s="370">
        <v>338.63677524055259</v>
      </c>
      <c r="AC41" s="427"/>
      <c r="AD41" s="370">
        <v>305.46351272368236</v>
      </c>
      <c r="AE41" s="427"/>
      <c r="AF41" s="370">
        <v>310.08730101546524</v>
      </c>
      <c r="AG41" s="427"/>
      <c r="AH41" s="370">
        <v>308.83429482847515</v>
      </c>
      <c r="AI41" s="427"/>
      <c r="AJ41" s="370">
        <v>304.25915682165618</v>
      </c>
      <c r="AK41" s="427"/>
      <c r="AL41" s="370">
        <v>262.45283181915767</v>
      </c>
      <c r="AM41" s="427"/>
      <c r="AN41" s="370">
        <v>257.5714205588564</v>
      </c>
      <c r="AO41" s="427"/>
      <c r="AP41" s="370">
        <v>234.30928230499342</v>
      </c>
      <c r="AQ41" s="427"/>
      <c r="AR41" s="419">
        <v>316.14513700687854</v>
      </c>
      <c r="AS41" s="427" t="s">
        <v>748</v>
      </c>
      <c r="AT41" s="419">
        <v>454.41517813896701</v>
      </c>
      <c r="AU41" s="427" t="s">
        <v>748</v>
      </c>
      <c r="AV41" s="370">
        <v>488.29701250365241</v>
      </c>
      <c r="AW41" s="427"/>
      <c r="AX41" s="370">
        <v>502.15743390831238</v>
      </c>
      <c r="AY41" s="427"/>
      <c r="AZ41" s="370">
        <v>523.65215217306411</v>
      </c>
      <c r="BA41" s="427"/>
      <c r="BB41" s="370">
        <v>566.39854424463761</v>
      </c>
      <c r="BC41" s="427"/>
      <c r="BD41" s="370">
        <v>430.93905746956</v>
      </c>
      <c r="BE41" s="427"/>
      <c r="BF41" s="370">
        <v>432.17426245687659</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629" t="str">
        <f>Parameters!S41</f>
        <v>Wholesale and retail trade and repair of motor vehicles and motorcycles</v>
      </c>
      <c r="E42" s="546"/>
      <c r="F42" s="371">
        <v>31.742302377280183</v>
      </c>
      <c r="G42" s="427"/>
      <c r="H42" s="372">
        <v>48.735850144866262</v>
      </c>
      <c r="I42" s="427"/>
      <c r="J42" s="372">
        <v>40.654316638613174</v>
      </c>
      <c r="K42" s="427"/>
      <c r="L42" s="372">
        <v>52.888490565430089</v>
      </c>
      <c r="M42" s="427"/>
      <c r="N42" s="372">
        <v>39.376138301940941</v>
      </c>
      <c r="O42" s="427"/>
      <c r="P42" s="372">
        <v>41.602421867799656</v>
      </c>
      <c r="Q42" s="427"/>
      <c r="R42" s="372">
        <v>67.665199639459885</v>
      </c>
      <c r="S42" s="427"/>
      <c r="T42" s="372">
        <v>63.208371626981631</v>
      </c>
      <c r="U42" s="427"/>
      <c r="V42" s="372">
        <v>61.399766320485263</v>
      </c>
      <c r="W42" s="427"/>
      <c r="X42" s="372">
        <v>77.870548317388185</v>
      </c>
      <c r="Y42" s="427"/>
      <c r="Z42" s="372">
        <v>82.174282138446358</v>
      </c>
      <c r="AA42" s="427"/>
      <c r="AB42" s="372">
        <v>84.300859008690225</v>
      </c>
      <c r="AC42" s="427"/>
      <c r="AD42" s="372">
        <v>75.029911226854523</v>
      </c>
      <c r="AE42" s="427"/>
      <c r="AF42" s="372">
        <v>74.635927158124161</v>
      </c>
      <c r="AG42" s="427"/>
      <c r="AH42" s="372">
        <v>50.563783765856584</v>
      </c>
      <c r="AI42" s="427"/>
      <c r="AJ42" s="372">
        <v>33.350286454459493</v>
      </c>
      <c r="AK42" s="427"/>
      <c r="AL42" s="372">
        <v>22.798774802824081</v>
      </c>
      <c r="AM42" s="427"/>
      <c r="AN42" s="372">
        <v>26.350620209066616</v>
      </c>
      <c r="AO42" s="427"/>
      <c r="AP42" s="372">
        <v>31.912147712472596</v>
      </c>
      <c r="AQ42" s="427"/>
      <c r="AR42" s="372">
        <v>55.891364959412279</v>
      </c>
      <c r="AS42" s="427"/>
      <c r="AT42" s="372">
        <v>84.044431530136961</v>
      </c>
      <c r="AU42" s="427"/>
      <c r="AV42" s="372">
        <v>96.497270524341928</v>
      </c>
      <c r="AW42" s="427"/>
      <c r="AX42" s="372">
        <v>98.462539200650255</v>
      </c>
      <c r="AY42" s="427"/>
      <c r="AZ42" s="372">
        <v>106.22415339292378</v>
      </c>
      <c r="BA42" s="427"/>
      <c r="BB42" s="372">
        <v>128.08966773216764</v>
      </c>
      <c r="BC42" s="427"/>
      <c r="BD42" s="372">
        <v>88.014823503324848</v>
      </c>
      <c r="BE42" s="427"/>
      <c r="BF42" s="372">
        <v>80.635455590490309</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629" t="str">
        <f>Parameters!S42</f>
        <v>Wholesale trade, except of motor vehicles and motorcycles</v>
      </c>
      <c r="E43" s="546"/>
      <c r="F43" s="371">
        <v>86.404242745108519</v>
      </c>
      <c r="G43" s="427"/>
      <c r="H43" s="372">
        <v>75.12526349864379</v>
      </c>
      <c r="I43" s="427"/>
      <c r="J43" s="372">
        <v>111.55672904803365</v>
      </c>
      <c r="K43" s="427"/>
      <c r="L43" s="372">
        <v>107.20457945902004</v>
      </c>
      <c r="M43" s="427"/>
      <c r="N43" s="372">
        <v>127.89471016477685</v>
      </c>
      <c r="O43" s="427"/>
      <c r="P43" s="372">
        <v>113.83558684737949</v>
      </c>
      <c r="Q43" s="427"/>
      <c r="R43" s="372">
        <v>109.18299365119915</v>
      </c>
      <c r="S43" s="427"/>
      <c r="T43" s="372">
        <v>106.34319694443681</v>
      </c>
      <c r="U43" s="427"/>
      <c r="V43" s="372">
        <v>110.92513659706933</v>
      </c>
      <c r="W43" s="427"/>
      <c r="X43" s="372">
        <v>124.14352117630594</v>
      </c>
      <c r="Y43" s="427"/>
      <c r="Z43" s="372">
        <v>150.89796219397141</v>
      </c>
      <c r="AA43" s="427"/>
      <c r="AB43" s="372">
        <v>124.31718905829048</v>
      </c>
      <c r="AC43" s="427"/>
      <c r="AD43" s="372">
        <v>121.57989217986949</v>
      </c>
      <c r="AE43" s="427"/>
      <c r="AF43" s="372">
        <v>125.91574739864009</v>
      </c>
      <c r="AG43" s="427"/>
      <c r="AH43" s="372">
        <v>152.05383832381119</v>
      </c>
      <c r="AI43" s="427"/>
      <c r="AJ43" s="372">
        <v>157.44217039407707</v>
      </c>
      <c r="AK43" s="427"/>
      <c r="AL43" s="372">
        <v>131.61280521882128</v>
      </c>
      <c r="AM43" s="427"/>
      <c r="AN43" s="372">
        <v>97.865495526701835</v>
      </c>
      <c r="AO43" s="427"/>
      <c r="AP43" s="372">
        <v>116.03522699608475</v>
      </c>
      <c r="AQ43" s="427"/>
      <c r="AR43" s="372">
        <v>135.8961012366039</v>
      </c>
      <c r="AS43" s="427"/>
      <c r="AT43" s="372">
        <v>193.87765579248941</v>
      </c>
      <c r="AU43" s="427"/>
      <c r="AV43" s="372">
        <v>204.82305657978293</v>
      </c>
      <c r="AW43" s="427"/>
      <c r="AX43" s="372">
        <v>210.68895059299479</v>
      </c>
      <c r="AY43" s="427"/>
      <c r="AZ43" s="372">
        <v>218.60071777586359</v>
      </c>
      <c r="BA43" s="427"/>
      <c r="BB43" s="372">
        <v>228.52453173250734</v>
      </c>
      <c r="BC43" s="427"/>
      <c r="BD43" s="372">
        <v>183.40323299343413</v>
      </c>
      <c r="BE43" s="427"/>
      <c r="BF43" s="372">
        <v>197.9262884686527</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629" t="str">
        <f>Parameters!S43</f>
        <v>Retail trade, except of motor vehicles and motorcycles</v>
      </c>
      <c r="E44" s="546"/>
      <c r="F44" s="371">
        <v>88.435238703462616</v>
      </c>
      <c r="G44" s="427"/>
      <c r="H44" s="372">
        <v>86.112196995050994</v>
      </c>
      <c r="I44" s="427"/>
      <c r="J44" s="372">
        <v>67.010866237367168</v>
      </c>
      <c r="K44" s="427"/>
      <c r="L44" s="372">
        <v>81.228843095285114</v>
      </c>
      <c r="M44" s="427"/>
      <c r="N44" s="372">
        <v>65.116241208649058</v>
      </c>
      <c r="O44" s="427"/>
      <c r="P44" s="372">
        <v>64.455220787629827</v>
      </c>
      <c r="Q44" s="427"/>
      <c r="R44" s="372">
        <v>83.772638126779299</v>
      </c>
      <c r="S44" s="427"/>
      <c r="T44" s="372">
        <v>102.47597418460288</v>
      </c>
      <c r="U44" s="427"/>
      <c r="V44" s="372">
        <v>113.43068009228863</v>
      </c>
      <c r="W44" s="427"/>
      <c r="X44" s="372">
        <v>103.73897615402129</v>
      </c>
      <c r="Y44" s="427"/>
      <c r="Z44" s="372">
        <v>138.69987071598749</v>
      </c>
      <c r="AA44" s="427"/>
      <c r="AB44" s="372">
        <v>130.01872717357185</v>
      </c>
      <c r="AC44" s="427"/>
      <c r="AD44" s="372">
        <v>108.85370931695837</v>
      </c>
      <c r="AE44" s="427"/>
      <c r="AF44" s="372">
        <v>109.53562645870105</v>
      </c>
      <c r="AG44" s="427"/>
      <c r="AH44" s="372">
        <v>106.21667273880735</v>
      </c>
      <c r="AI44" s="427"/>
      <c r="AJ44" s="372">
        <v>113.4666999731196</v>
      </c>
      <c r="AK44" s="427"/>
      <c r="AL44" s="372">
        <v>108.0412517975123</v>
      </c>
      <c r="AM44" s="427"/>
      <c r="AN44" s="372">
        <v>133.35530482308795</v>
      </c>
      <c r="AO44" s="427"/>
      <c r="AP44" s="372">
        <v>86.361907596436055</v>
      </c>
      <c r="AQ44" s="427"/>
      <c r="AR44" s="372">
        <v>124.35767081086237</v>
      </c>
      <c r="AS44" s="427"/>
      <c r="AT44" s="372">
        <v>176.49309081634067</v>
      </c>
      <c r="AU44" s="427"/>
      <c r="AV44" s="372">
        <v>186.97668539952761</v>
      </c>
      <c r="AW44" s="427"/>
      <c r="AX44" s="372">
        <v>193.00594411466736</v>
      </c>
      <c r="AY44" s="427"/>
      <c r="AZ44" s="372">
        <v>198.8272810042767</v>
      </c>
      <c r="BA44" s="427"/>
      <c r="BB44" s="372">
        <v>209.78434477996259</v>
      </c>
      <c r="BC44" s="427"/>
      <c r="BD44" s="372">
        <v>159.52100097280106</v>
      </c>
      <c r="BE44" s="427"/>
      <c r="BF44" s="372">
        <v>153.6125183977336</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625" t="str">
        <f>Parameters!S44</f>
        <v>Transportation and storage</v>
      </c>
      <c r="E45" s="555"/>
      <c r="F45" s="369">
        <v>1438.8768040723514</v>
      </c>
      <c r="G45" s="427"/>
      <c r="H45" s="370">
        <v>1457.2340140530225</v>
      </c>
      <c r="I45" s="427"/>
      <c r="J45" s="370">
        <v>1450.880696803222</v>
      </c>
      <c r="K45" s="427"/>
      <c r="L45" s="370">
        <v>1469.7125522734214</v>
      </c>
      <c r="M45" s="427"/>
      <c r="N45" s="370">
        <v>1399.7597099400718</v>
      </c>
      <c r="O45" s="427"/>
      <c r="P45" s="370">
        <v>1332.8249357759366</v>
      </c>
      <c r="Q45" s="427"/>
      <c r="R45" s="370">
        <v>1487.5886042903196</v>
      </c>
      <c r="S45" s="427"/>
      <c r="T45" s="370">
        <v>1670.7074053189583</v>
      </c>
      <c r="U45" s="427"/>
      <c r="V45" s="370">
        <v>1704.244157393985</v>
      </c>
      <c r="W45" s="427"/>
      <c r="X45" s="370">
        <v>1982.594041470204</v>
      </c>
      <c r="Y45" s="427"/>
      <c r="Z45" s="370">
        <v>2447.5772389694166</v>
      </c>
      <c r="AA45" s="427"/>
      <c r="AB45" s="370">
        <v>2398.9793655693334</v>
      </c>
      <c r="AC45" s="427"/>
      <c r="AD45" s="370">
        <v>2548.9324009530815</v>
      </c>
      <c r="AE45" s="427"/>
      <c r="AF45" s="370">
        <v>2989.6099794401766</v>
      </c>
      <c r="AG45" s="427"/>
      <c r="AH45" s="370">
        <v>2577.3916472694573</v>
      </c>
      <c r="AI45" s="427"/>
      <c r="AJ45" s="370">
        <v>2456.4240676198233</v>
      </c>
      <c r="AK45" s="427"/>
      <c r="AL45" s="370">
        <v>2184.7528720672544</v>
      </c>
      <c r="AM45" s="427"/>
      <c r="AN45" s="370">
        <v>2336.9556970369176</v>
      </c>
      <c r="AO45" s="427"/>
      <c r="AP45" s="419">
        <v>1603.916423373465</v>
      </c>
      <c r="AQ45" s="427" t="s">
        <v>1284</v>
      </c>
      <c r="AR45" s="419">
        <v>636.60918326998524</v>
      </c>
      <c r="AS45" s="427" t="s">
        <v>571</v>
      </c>
      <c r="AT45" s="419">
        <v>1053.1590067019688</v>
      </c>
      <c r="AU45" s="427" t="s">
        <v>748</v>
      </c>
      <c r="AV45" s="370">
        <v>1183.7108618200286</v>
      </c>
      <c r="AW45" s="427"/>
      <c r="AX45" s="370">
        <v>1225.5055299660694</v>
      </c>
      <c r="AY45" s="427"/>
      <c r="AZ45" s="370">
        <v>1304.3390867527319</v>
      </c>
      <c r="BA45" s="427"/>
      <c r="BB45" s="370">
        <v>1361.3477137965003</v>
      </c>
      <c r="BC45" s="427"/>
      <c r="BD45" s="370">
        <v>1278.3444034374161</v>
      </c>
      <c r="BE45" s="427"/>
      <c r="BF45" s="419">
        <v>1977.822183411186</v>
      </c>
      <c r="BG45" s="427" t="s">
        <v>749</v>
      </c>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629" t="str">
        <f>Parameters!S45</f>
        <v>Land transport and transport via pipelines</v>
      </c>
      <c r="E46" s="546"/>
      <c r="F46" s="371">
        <v>1409.1216616053475</v>
      </c>
      <c r="G46" s="427"/>
      <c r="H46" s="372">
        <v>1424.2222144184018</v>
      </c>
      <c r="I46" s="427"/>
      <c r="J46" s="372">
        <v>1418.6908499182332</v>
      </c>
      <c r="K46" s="427"/>
      <c r="L46" s="372">
        <v>1438.2391093975052</v>
      </c>
      <c r="M46" s="427"/>
      <c r="N46" s="372">
        <v>1364.9684060198617</v>
      </c>
      <c r="O46" s="427"/>
      <c r="P46" s="372">
        <v>1307.0855095073327</v>
      </c>
      <c r="Q46" s="427"/>
      <c r="R46" s="372">
        <v>1457.5199871903492</v>
      </c>
      <c r="S46" s="427"/>
      <c r="T46" s="372">
        <v>1645.3356508064333</v>
      </c>
      <c r="U46" s="427"/>
      <c r="V46" s="372">
        <v>1673.7692148937572</v>
      </c>
      <c r="W46" s="427"/>
      <c r="X46" s="372">
        <v>1956.8274631632855</v>
      </c>
      <c r="Y46" s="427"/>
      <c r="Z46" s="372">
        <v>2413.2283126091265</v>
      </c>
      <c r="AA46" s="427"/>
      <c r="AB46" s="372">
        <v>2368.9327936438121</v>
      </c>
      <c r="AC46" s="427"/>
      <c r="AD46" s="372">
        <v>2521.7512867650844</v>
      </c>
      <c r="AE46" s="427"/>
      <c r="AF46" s="372">
        <v>2959.3879442986181</v>
      </c>
      <c r="AG46" s="427"/>
      <c r="AH46" s="372">
        <v>2552.8940941776309</v>
      </c>
      <c r="AI46" s="427"/>
      <c r="AJ46" s="372">
        <v>2429.0827794049037</v>
      </c>
      <c r="AK46" s="427"/>
      <c r="AL46" s="372">
        <v>2150.563176837014</v>
      </c>
      <c r="AM46" s="427"/>
      <c r="AN46" s="372">
        <v>2309.9328074724049</v>
      </c>
      <c r="AO46" s="427"/>
      <c r="AP46" s="372">
        <v>1479.9700603766623</v>
      </c>
      <c r="AQ46" s="427"/>
      <c r="AR46" s="372">
        <v>578.99541955961399</v>
      </c>
      <c r="AS46" s="427"/>
      <c r="AT46" s="372">
        <v>963.29333925312426</v>
      </c>
      <c r="AU46" s="427"/>
      <c r="AV46" s="372">
        <v>1082.4459260931599</v>
      </c>
      <c r="AW46" s="427"/>
      <c r="AX46" s="372">
        <v>1120.2395310683369</v>
      </c>
      <c r="AY46" s="427"/>
      <c r="AZ46" s="372">
        <v>1192.6539967619613</v>
      </c>
      <c r="BA46" s="427"/>
      <c r="BB46" s="372">
        <v>1243.2302386714696</v>
      </c>
      <c r="BC46" s="427"/>
      <c r="BD46" s="372">
        <v>1194.2180176833112</v>
      </c>
      <c r="BE46" s="427"/>
      <c r="BF46" s="372">
        <v>1837.1002636500434</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629" t="str">
        <f>Parameters!S46</f>
        <v>Water transport</v>
      </c>
      <c r="E47" s="574"/>
      <c r="F47" s="371">
        <v>0.24806304550293054</v>
      </c>
      <c r="G47" s="427"/>
      <c r="H47" s="372">
        <v>0.17495061535743939</v>
      </c>
      <c r="I47" s="427"/>
      <c r="J47" s="372">
        <v>0.31823796295670176</v>
      </c>
      <c r="K47" s="427"/>
      <c r="L47" s="372">
        <v>0.38836744115813143</v>
      </c>
      <c r="M47" s="427"/>
      <c r="N47" s="372">
        <v>0.65601506677201293</v>
      </c>
      <c r="O47" s="427"/>
      <c r="P47" s="372">
        <v>0.29912660107278122</v>
      </c>
      <c r="Q47" s="427"/>
      <c r="R47" s="372">
        <v>0.28085666609437271</v>
      </c>
      <c r="S47" s="427"/>
      <c r="T47" s="372">
        <v>0.3924325055581217</v>
      </c>
      <c r="U47" s="427"/>
      <c r="V47" s="372">
        <v>0.36484034769887369</v>
      </c>
      <c r="W47" s="427"/>
      <c r="X47" s="372">
        <v>0.35866726074194222</v>
      </c>
      <c r="Y47" s="427"/>
      <c r="Z47" s="372">
        <v>0.27410705153731252</v>
      </c>
      <c r="AA47" s="427"/>
      <c r="AB47" s="372">
        <v>0.23584672369803555</v>
      </c>
      <c r="AC47" s="427"/>
      <c r="AD47" s="372">
        <v>0.33707831240603869</v>
      </c>
      <c r="AE47" s="427"/>
      <c r="AF47" s="372">
        <v>0.21457178217185999</v>
      </c>
      <c r="AG47" s="427"/>
      <c r="AH47" s="372">
        <v>0.19401778126362554</v>
      </c>
      <c r="AI47" s="427"/>
      <c r="AJ47" s="372">
        <v>0.26876698650206438</v>
      </c>
      <c r="AK47" s="427"/>
      <c r="AL47" s="372">
        <v>0.19024879786400065</v>
      </c>
      <c r="AM47" s="427"/>
      <c r="AN47" s="372">
        <v>0.2203554027165428</v>
      </c>
      <c r="AO47" s="427"/>
      <c r="AP47" s="372">
        <v>6.8247689407432727E-2</v>
      </c>
      <c r="AQ47" s="427"/>
      <c r="AR47" s="372">
        <v>0.54736257438252967</v>
      </c>
      <c r="AS47" s="427"/>
      <c r="AT47" s="372">
        <v>0.85807729716663128</v>
      </c>
      <c r="AU47" s="427"/>
      <c r="AV47" s="372">
        <v>0.81385984421349078</v>
      </c>
      <c r="AW47" s="427"/>
      <c r="AX47" s="372">
        <v>0.72223369608653398</v>
      </c>
      <c r="AY47" s="427"/>
      <c r="AZ47" s="372">
        <v>1.045943975505863</v>
      </c>
      <c r="BA47" s="427"/>
      <c r="BB47" s="372">
        <v>0.98440148619566759</v>
      </c>
      <c r="BC47" s="427"/>
      <c r="BD47" s="372">
        <v>0.48004371343055297</v>
      </c>
      <c r="BE47" s="427"/>
      <c r="BF47" s="372">
        <v>0.18837169777005824</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24" t="str">
        <f>Parameters!S47</f>
        <v>Air transport</v>
      </c>
      <c r="E48" s="547"/>
      <c r="F48" s="371">
        <v>3.3228198070454275E-2</v>
      </c>
      <c r="G48" s="427"/>
      <c r="H48" s="372">
        <v>3.4192302675721052E-3</v>
      </c>
      <c r="I48" s="427"/>
      <c r="J48" s="372">
        <v>7.2565639924531272E-2</v>
      </c>
      <c r="K48" s="427"/>
      <c r="L48" s="372">
        <v>6.7153825004344705E-2</v>
      </c>
      <c r="M48" s="427"/>
      <c r="N48" s="372">
        <v>0.11327486098919728</v>
      </c>
      <c r="O48" s="427"/>
      <c r="P48" s="372">
        <v>4.3356044845979352E-2</v>
      </c>
      <c r="Q48" s="427"/>
      <c r="R48" s="372">
        <v>6.0590466993930427E-2</v>
      </c>
      <c r="S48" s="427"/>
      <c r="T48" s="372">
        <v>5.5175883074825065E-2</v>
      </c>
      <c r="U48" s="427"/>
      <c r="V48" s="372">
        <v>7.7558251788480734E-2</v>
      </c>
      <c r="W48" s="427"/>
      <c r="X48" s="372">
        <v>7.982254356086628E-2</v>
      </c>
      <c r="Y48" s="427"/>
      <c r="Z48" s="372">
        <v>4.7555005471428269E-3</v>
      </c>
      <c r="AA48" s="427"/>
      <c r="AB48" s="372">
        <v>1.3729123209033255E-2</v>
      </c>
      <c r="AC48" s="427"/>
      <c r="AD48" s="372">
        <v>1.6414451523683795</v>
      </c>
      <c r="AE48" s="427"/>
      <c r="AF48" s="372">
        <v>4.777973153589278E-2</v>
      </c>
      <c r="AG48" s="427"/>
      <c r="AH48" s="372">
        <v>0.28047050190611472</v>
      </c>
      <c r="AI48" s="427"/>
      <c r="AJ48" s="372">
        <v>0.25887923783476435</v>
      </c>
      <c r="AK48" s="427"/>
      <c r="AL48" s="372">
        <v>0.45089133903704148</v>
      </c>
      <c r="AM48" s="427"/>
      <c r="AN48" s="372">
        <v>0.39085433207714193</v>
      </c>
      <c r="AO48" s="427"/>
      <c r="AP48" s="372">
        <v>7.2891026859209979E-2</v>
      </c>
      <c r="AQ48" s="427"/>
      <c r="AR48" s="372">
        <v>0.13405518154482404</v>
      </c>
      <c r="AS48" s="427"/>
      <c r="AT48" s="372">
        <v>0.16328643125366829</v>
      </c>
      <c r="AU48" s="427"/>
      <c r="AV48" s="372">
        <v>0.19939578045386303</v>
      </c>
      <c r="AW48" s="427"/>
      <c r="AX48" s="372">
        <v>0.22467426802771065</v>
      </c>
      <c r="AY48" s="427"/>
      <c r="AZ48" s="372">
        <v>0.2312989351326073</v>
      </c>
      <c r="BA48" s="427"/>
      <c r="BB48" s="372">
        <v>0.34019297034448359</v>
      </c>
      <c r="BC48" s="427"/>
      <c r="BD48" s="372">
        <v>0.27828989052477959</v>
      </c>
      <c r="BE48" s="427"/>
      <c r="BF48" s="372">
        <v>0.23343449686838499</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24" t="str">
        <f>Parameters!S48</f>
        <v>Warehousing and support activities for transportation</v>
      </c>
      <c r="E49" s="547"/>
      <c r="F49" s="371">
        <v>16.767683747967531</v>
      </c>
      <c r="G49" s="427"/>
      <c r="H49" s="372">
        <v>19.433052757818249</v>
      </c>
      <c r="I49" s="427"/>
      <c r="J49" s="372">
        <v>17.724477067593831</v>
      </c>
      <c r="K49" s="427"/>
      <c r="L49" s="372">
        <v>15.667516664745182</v>
      </c>
      <c r="M49" s="427"/>
      <c r="N49" s="372">
        <v>18.599191966445321</v>
      </c>
      <c r="O49" s="427"/>
      <c r="P49" s="372">
        <v>12.435507237854596</v>
      </c>
      <c r="Q49" s="427"/>
      <c r="R49" s="372">
        <v>15.180932874208613</v>
      </c>
      <c r="S49" s="427"/>
      <c r="T49" s="372">
        <v>9.973319130314632</v>
      </c>
      <c r="U49" s="427"/>
      <c r="V49" s="372">
        <v>14.414913364548427</v>
      </c>
      <c r="W49" s="427"/>
      <c r="X49" s="372">
        <v>9.9042530005646174</v>
      </c>
      <c r="Y49" s="427"/>
      <c r="Z49" s="372">
        <v>14.325660068234937</v>
      </c>
      <c r="AA49" s="427"/>
      <c r="AB49" s="372">
        <v>12.298025556434505</v>
      </c>
      <c r="AC49" s="427"/>
      <c r="AD49" s="372">
        <v>12.341305036695061</v>
      </c>
      <c r="AE49" s="427"/>
      <c r="AF49" s="372">
        <v>14.949374844118893</v>
      </c>
      <c r="AG49" s="427"/>
      <c r="AH49" s="372">
        <v>10.175069137008263</v>
      </c>
      <c r="AI49" s="427"/>
      <c r="AJ49" s="372">
        <v>13.860286527324188</v>
      </c>
      <c r="AK49" s="427"/>
      <c r="AL49" s="372">
        <v>22.311271620309881</v>
      </c>
      <c r="AM49" s="427"/>
      <c r="AN49" s="372">
        <v>16.010053657294826</v>
      </c>
      <c r="AO49" s="427"/>
      <c r="AP49" s="372">
        <v>118.95464136525763</v>
      </c>
      <c r="AQ49" s="427"/>
      <c r="AR49" s="372">
        <v>51.246515454875137</v>
      </c>
      <c r="AS49" s="427"/>
      <c r="AT49" s="372">
        <v>81.025995109489472</v>
      </c>
      <c r="AU49" s="427"/>
      <c r="AV49" s="372">
        <v>91.40561274377869</v>
      </c>
      <c r="AW49" s="427"/>
      <c r="AX49" s="372">
        <v>94.858707586150331</v>
      </c>
      <c r="AY49" s="427"/>
      <c r="AZ49" s="372">
        <v>97.262882373516788</v>
      </c>
      <c r="BA49" s="427"/>
      <c r="BB49" s="372">
        <v>98.895080323913945</v>
      </c>
      <c r="BC49" s="427"/>
      <c r="BD49" s="372">
        <v>72.583230790462977</v>
      </c>
      <c r="BE49" s="427"/>
      <c r="BF49" s="372">
        <v>113.0430651034368</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24" t="str">
        <f>Parameters!S49</f>
        <v>Postal and courier activities</v>
      </c>
      <c r="E50" s="547"/>
      <c r="F50" s="371">
        <v>12.706167475463385</v>
      </c>
      <c r="G50" s="427"/>
      <c r="H50" s="372">
        <v>13.400377031177568</v>
      </c>
      <c r="I50" s="427"/>
      <c r="J50" s="372">
        <v>14.074566214513823</v>
      </c>
      <c r="K50" s="427"/>
      <c r="L50" s="372">
        <v>15.35040494500835</v>
      </c>
      <c r="M50" s="427"/>
      <c r="N50" s="372">
        <v>15.422822026003658</v>
      </c>
      <c r="O50" s="427"/>
      <c r="P50" s="372">
        <v>12.961436384830506</v>
      </c>
      <c r="Q50" s="427"/>
      <c r="R50" s="372">
        <v>14.546237092673607</v>
      </c>
      <c r="S50" s="427"/>
      <c r="T50" s="372">
        <v>14.950826993577406</v>
      </c>
      <c r="U50" s="427"/>
      <c r="V50" s="372">
        <v>15.617630536192255</v>
      </c>
      <c r="W50" s="427"/>
      <c r="X50" s="372">
        <v>15.423835502050986</v>
      </c>
      <c r="Y50" s="427"/>
      <c r="Z50" s="372">
        <v>19.744403739970551</v>
      </c>
      <c r="AA50" s="427"/>
      <c r="AB50" s="372">
        <v>17.498970522179693</v>
      </c>
      <c r="AC50" s="427"/>
      <c r="AD50" s="372">
        <v>12.861285686527575</v>
      </c>
      <c r="AE50" s="427"/>
      <c r="AF50" s="372">
        <v>15.01030878373197</v>
      </c>
      <c r="AG50" s="427"/>
      <c r="AH50" s="372">
        <v>13.847995671648471</v>
      </c>
      <c r="AI50" s="427"/>
      <c r="AJ50" s="372">
        <v>12.953355463258195</v>
      </c>
      <c r="AK50" s="427"/>
      <c r="AL50" s="372">
        <v>11.237283473029329</v>
      </c>
      <c r="AM50" s="427"/>
      <c r="AN50" s="372">
        <v>10.40162617242407</v>
      </c>
      <c r="AO50" s="427"/>
      <c r="AP50" s="372">
        <v>4.8505829152786513</v>
      </c>
      <c r="AQ50" s="427"/>
      <c r="AR50" s="372">
        <v>5.685830499568592</v>
      </c>
      <c r="AS50" s="427"/>
      <c r="AT50" s="372">
        <v>7.8183086109347766</v>
      </c>
      <c r="AU50" s="427"/>
      <c r="AV50" s="372">
        <v>8.8460673584226264</v>
      </c>
      <c r="AW50" s="427"/>
      <c r="AX50" s="372">
        <v>9.4603833474677863</v>
      </c>
      <c r="AY50" s="427"/>
      <c r="AZ50" s="372">
        <v>13.144964706615498</v>
      </c>
      <c r="BA50" s="427"/>
      <c r="BB50" s="372">
        <v>17.89780034457679</v>
      </c>
      <c r="BC50" s="427"/>
      <c r="BD50" s="372">
        <v>10.784821359686662</v>
      </c>
      <c r="BE50" s="427"/>
      <c r="BF50" s="372">
        <v>27.25704846306737</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625" t="str">
        <f>Parameters!S50</f>
        <v>Accommodation and food service activities</v>
      </c>
      <c r="E51" s="546"/>
      <c r="F51" s="369">
        <v>11.080560264619054</v>
      </c>
      <c r="G51" s="427"/>
      <c r="H51" s="370">
        <v>10.763602796390373</v>
      </c>
      <c r="I51" s="427"/>
      <c r="J51" s="370">
        <v>12.032415803769673</v>
      </c>
      <c r="K51" s="427"/>
      <c r="L51" s="370">
        <v>14.190522429823369</v>
      </c>
      <c r="M51" s="427"/>
      <c r="N51" s="370">
        <v>14.081556710841886</v>
      </c>
      <c r="O51" s="427"/>
      <c r="P51" s="370">
        <v>12.743534545032221</v>
      </c>
      <c r="Q51" s="427"/>
      <c r="R51" s="370">
        <v>16.107636000913242</v>
      </c>
      <c r="S51" s="427"/>
      <c r="T51" s="370">
        <v>14.335914387900779</v>
      </c>
      <c r="U51" s="427"/>
      <c r="V51" s="370">
        <v>13.371412942070439</v>
      </c>
      <c r="W51" s="427"/>
      <c r="X51" s="370">
        <v>13.420239559530824</v>
      </c>
      <c r="Y51" s="427"/>
      <c r="Z51" s="370">
        <v>17.565098473363975</v>
      </c>
      <c r="AA51" s="427"/>
      <c r="AB51" s="370">
        <v>16.199567706779938</v>
      </c>
      <c r="AC51" s="427"/>
      <c r="AD51" s="370">
        <v>13.674530956942219</v>
      </c>
      <c r="AE51" s="427"/>
      <c r="AF51" s="370">
        <v>13.775729505867368</v>
      </c>
      <c r="AG51" s="427"/>
      <c r="AH51" s="370">
        <v>12.808361534265671</v>
      </c>
      <c r="AI51" s="427"/>
      <c r="AJ51" s="370">
        <v>13.873512384063027</v>
      </c>
      <c r="AK51" s="427"/>
      <c r="AL51" s="370">
        <v>12.800671692330091</v>
      </c>
      <c r="AM51" s="427"/>
      <c r="AN51" s="370">
        <v>16.338345461202096</v>
      </c>
      <c r="AO51" s="427"/>
      <c r="AP51" s="370">
        <v>18.705125268277033</v>
      </c>
      <c r="AQ51" s="427"/>
      <c r="AR51" s="370">
        <v>29.040964093121662</v>
      </c>
      <c r="AS51" s="427"/>
      <c r="AT51" s="370">
        <v>39.815745852526234</v>
      </c>
      <c r="AU51" s="427"/>
      <c r="AV51" s="370">
        <v>40.870701387332204</v>
      </c>
      <c r="AW51" s="427"/>
      <c r="AX51" s="370">
        <v>42.907445848401764</v>
      </c>
      <c r="AY51" s="427"/>
      <c r="AZ51" s="370">
        <v>44.570695607284399</v>
      </c>
      <c r="BA51" s="427"/>
      <c r="BB51" s="370">
        <v>46.999408134178687</v>
      </c>
      <c r="BC51" s="427"/>
      <c r="BD51" s="370">
        <v>41.269476426068529</v>
      </c>
      <c r="BE51" s="427"/>
      <c r="BF51" s="370">
        <v>40.773717818109631</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625" t="str">
        <f>Parameters!S51</f>
        <v>Information and communication</v>
      </c>
      <c r="E52" s="555"/>
      <c r="F52" s="369">
        <v>22.796114823267487</v>
      </c>
      <c r="G52" s="427"/>
      <c r="H52" s="370">
        <v>27.742782306923448</v>
      </c>
      <c r="I52" s="427"/>
      <c r="J52" s="370">
        <v>27.720258892172751</v>
      </c>
      <c r="K52" s="427"/>
      <c r="L52" s="370">
        <v>29.929010068777096</v>
      </c>
      <c r="M52" s="427"/>
      <c r="N52" s="370">
        <v>33.297729690165205</v>
      </c>
      <c r="O52" s="427"/>
      <c r="P52" s="370">
        <v>25.015903700137166</v>
      </c>
      <c r="Q52" s="427"/>
      <c r="R52" s="370">
        <v>30.537022087498173</v>
      </c>
      <c r="S52" s="427"/>
      <c r="T52" s="370">
        <v>29.368901767550145</v>
      </c>
      <c r="U52" s="427"/>
      <c r="V52" s="370">
        <v>29.976543266239233</v>
      </c>
      <c r="W52" s="427"/>
      <c r="X52" s="370">
        <v>29.54436651986315</v>
      </c>
      <c r="Y52" s="427"/>
      <c r="Z52" s="370">
        <v>39.467138327083553</v>
      </c>
      <c r="AA52" s="427"/>
      <c r="AB52" s="370">
        <v>37.235422227080832</v>
      </c>
      <c r="AC52" s="427"/>
      <c r="AD52" s="370">
        <v>39.794271178983109</v>
      </c>
      <c r="AE52" s="427"/>
      <c r="AF52" s="370">
        <v>36.991348613158259</v>
      </c>
      <c r="AG52" s="427"/>
      <c r="AH52" s="370">
        <v>42.359644359964754</v>
      </c>
      <c r="AI52" s="427"/>
      <c r="AJ52" s="370">
        <v>49.499504214334387</v>
      </c>
      <c r="AK52" s="427"/>
      <c r="AL52" s="370">
        <v>48.057087266327891</v>
      </c>
      <c r="AM52" s="427"/>
      <c r="AN52" s="370">
        <v>54.946184974935534</v>
      </c>
      <c r="AO52" s="427"/>
      <c r="AP52" s="370">
        <v>15.284722928583404</v>
      </c>
      <c r="AQ52" s="427"/>
      <c r="AR52" s="370">
        <v>25.881753527708092</v>
      </c>
      <c r="AS52" s="427"/>
      <c r="AT52" s="370">
        <v>34.086079461614922</v>
      </c>
      <c r="AU52" s="427"/>
      <c r="AV52" s="370">
        <v>37.160174633009866</v>
      </c>
      <c r="AW52" s="427"/>
      <c r="AX52" s="370">
        <v>40.716951668125738</v>
      </c>
      <c r="AY52" s="427"/>
      <c r="AZ52" s="370">
        <v>43.440239686838837</v>
      </c>
      <c r="BA52" s="427"/>
      <c r="BB52" s="370">
        <v>47.841432368711345</v>
      </c>
      <c r="BC52" s="427"/>
      <c r="BD52" s="370">
        <v>50.737438063103809</v>
      </c>
      <c r="BE52" s="427"/>
      <c r="BF52" s="370">
        <v>49.680134613299835</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26"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624" t="str">
        <f>Parameters!S53</f>
        <v>Publishing activities</v>
      </c>
      <c r="E54" s="547"/>
      <c r="F54" s="371">
        <v>2.1624202742758585</v>
      </c>
      <c r="G54" s="427"/>
      <c r="H54" s="372">
        <v>3.0067384355916849</v>
      </c>
      <c r="I54" s="427"/>
      <c r="J54" s="372">
        <v>2.434749175828657</v>
      </c>
      <c r="K54" s="427"/>
      <c r="L54" s="372">
        <v>2.3934658187507134</v>
      </c>
      <c r="M54" s="427"/>
      <c r="N54" s="372">
        <v>2.9202928912831871</v>
      </c>
      <c r="O54" s="427"/>
      <c r="P54" s="372">
        <v>2.584923925193396</v>
      </c>
      <c r="Q54" s="427"/>
      <c r="R54" s="372">
        <v>2.8546157583846461</v>
      </c>
      <c r="S54" s="427"/>
      <c r="T54" s="372">
        <v>3.2272012608504808</v>
      </c>
      <c r="U54" s="427"/>
      <c r="V54" s="372">
        <v>3.53556226559154</v>
      </c>
      <c r="W54" s="427"/>
      <c r="X54" s="372">
        <v>3.2622443256645011</v>
      </c>
      <c r="Y54" s="427"/>
      <c r="Z54" s="372">
        <v>4.4077250125163108</v>
      </c>
      <c r="AA54" s="427"/>
      <c r="AB54" s="372">
        <v>4.570906970366682</v>
      </c>
      <c r="AC54" s="427"/>
      <c r="AD54" s="372">
        <v>4.1535613365411423</v>
      </c>
      <c r="AE54" s="427"/>
      <c r="AF54" s="372">
        <v>4.7831072077222219</v>
      </c>
      <c r="AG54" s="427"/>
      <c r="AH54" s="372">
        <v>4.1211788351072007</v>
      </c>
      <c r="AI54" s="427"/>
      <c r="AJ54" s="372">
        <v>5.1991249925779517</v>
      </c>
      <c r="AK54" s="427"/>
      <c r="AL54" s="372">
        <v>4.2850033112505139</v>
      </c>
      <c r="AM54" s="427"/>
      <c r="AN54" s="372">
        <v>4.8483887119741382</v>
      </c>
      <c r="AO54" s="427"/>
      <c r="AP54" s="372">
        <v>1.6549704649347883</v>
      </c>
      <c r="AQ54" s="427"/>
      <c r="AR54" s="372">
        <v>2.7413398265341065</v>
      </c>
      <c r="AS54" s="427"/>
      <c r="AT54" s="372">
        <v>3.5590220617072506</v>
      </c>
      <c r="AU54" s="427"/>
      <c r="AV54" s="372">
        <v>3.6806483140205435</v>
      </c>
      <c r="AW54" s="427"/>
      <c r="AX54" s="372">
        <v>3.9263532571237745</v>
      </c>
      <c r="AY54" s="427"/>
      <c r="AZ54" s="372">
        <v>4.1423250351028758</v>
      </c>
      <c r="BA54" s="427"/>
      <c r="BB54" s="372">
        <v>4.3278379393859359</v>
      </c>
      <c r="BC54" s="427"/>
      <c r="BD54" s="372">
        <v>4.2464406947528586</v>
      </c>
      <c r="BE54" s="427"/>
      <c r="BF54" s="372">
        <v>3.5920683573713323</v>
      </c>
      <c r="BG54" s="427"/>
      <c r="BH54" s="372" t="s">
        <v>700</v>
      </c>
      <c r="BI54" s="373"/>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624" t="str">
        <f>Parameters!S54</f>
        <v>Motion picture, video, television programme production; programming and broadcasting activities</v>
      </c>
      <c r="E55" s="547"/>
      <c r="F55" s="371">
        <v>1.4506172059939968</v>
      </c>
      <c r="G55" s="427"/>
      <c r="H55" s="372">
        <v>1.8655623713830205</v>
      </c>
      <c r="I55" s="427"/>
      <c r="J55" s="372">
        <v>2.3152383181359051</v>
      </c>
      <c r="K55" s="427"/>
      <c r="L55" s="372">
        <v>2.372256845071234</v>
      </c>
      <c r="M55" s="427"/>
      <c r="N55" s="372">
        <v>3.4553896898075469</v>
      </c>
      <c r="O55" s="427"/>
      <c r="P55" s="372">
        <v>2.0520416619358244</v>
      </c>
      <c r="Q55" s="427"/>
      <c r="R55" s="372">
        <v>2.3569428632652487</v>
      </c>
      <c r="S55" s="427"/>
      <c r="T55" s="372">
        <v>2.2528586267979134</v>
      </c>
      <c r="U55" s="427"/>
      <c r="V55" s="372">
        <v>1.6263808474889259</v>
      </c>
      <c r="W55" s="427"/>
      <c r="X55" s="372">
        <v>1.4721170061515996</v>
      </c>
      <c r="Y55" s="427"/>
      <c r="Z55" s="372">
        <v>1.7086628242561821</v>
      </c>
      <c r="AA55" s="427"/>
      <c r="AB55" s="372">
        <v>2.4653885364202832</v>
      </c>
      <c r="AC55" s="427"/>
      <c r="AD55" s="372">
        <v>3.5226900804511239</v>
      </c>
      <c r="AE55" s="427"/>
      <c r="AF55" s="372">
        <v>2.4685921386256515</v>
      </c>
      <c r="AG55" s="427"/>
      <c r="AH55" s="372">
        <v>3.4656808394590284</v>
      </c>
      <c r="AI55" s="427"/>
      <c r="AJ55" s="372">
        <v>3.4591293405944277</v>
      </c>
      <c r="AK55" s="427"/>
      <c r="AL55" s="372">
        <v>2.6011628439817014</v>
      </c>
      <c r="AM55" s="427"/>
      <c r="AN55" s="372">
        <v>3.1805061017991418</v>
      </c>
      <c r="AO55" s="427"/>
      <c r="AP55" s="372">
        <v>1.8536307650971184</v>
      </c>
      <c r="AQ55" s="427"/>
      <c r="AR55" s="372">
        <v>3.0083254650037556</v>
      </c>
      <c r="AS55" s="427"/>
      <c r="AT55" s="372">
        <v>3.8657655480531177</v>
      </c>
      <c r="AU55" s="427"/>
      <c r="AV55" s="372">
        <v>3.9709735232000711</v>
      </c>
      <c r="AW55" s="427"/>
      <c r="AX55" s="372">
        <v>4.3867178705998766</v>
      </c>
      <c r="AY55" s="427"/>
      <c r="AZ55" s="372">
        <v>4.5723743696141756</v>
      </c>
      <c r="BA55" s="427"/>
      <c r="BB55" s="372">
        <v>4.85539721106485</v>
      </c>
      <c r="BC55" s="427"/>
      <c r="BD55" s="372">
        <v>4.8611322133647912</v>
      </c>
      <c r="BE55" s="427"/>
      <c r="BF55" s="372">
        <v>4.149256088938432</v>
      </c>
      <c r="BG55" s="427"/>
      <c r="BH55" s="372" t="s">
        <v>700</v>
      </c>
      <c r="BI55" s="373"/>
      <c r="CJ55" s="303"/>
      <c r="CK55" s="303"/>
      <c r="CL55" s="303"/>
      <c r="CM55" s="304" t="s">
        <v>954</v>
      </c>
      <c r="CN55" s="303" t="s">
        <v>946</v>
      </c>
      <c r="CO55" s="303"/>
      <c r="CP55" s="303"/>
      <c r="CQ55" s="303"/>
      <c r="CR55" s="303"/>
      <c r="CS55" s="303"/>
      <c r="CT55" s="303"/>
    </row>
    <row r="56" spans="1:98" s="14" customFormat="1" ht="13.95" customHeight="1">
      <c r="A56" s="37"/>
      <c r="B56" s="209" t="str">
        <f>Parameters!Q55</f>
        <v>J61</v>
      </c>
      <c r="C56" s="210"/>
      <c r="D56" s="626" t="str">
        <f>Parameters!S55</f>
        <v>Telecommunications</v>
      </c>
      <c r="E56" s="549"/>
      <c r="F56" s="374">
        <v>13.700290664608348</v>
      </c>
      <c r="G56" s="427"/>
      <c r="H56" s="375">
        <v>15.288048118723886</v>
      </c>
      <c r="I56" s="427"/>
      <c r="J56" s="375">
        <v>15.738014934999043</v>
      </c>
      <c r="K56" s="427"/>
      <c r="L56" s="375">
        <v>19.237864688143496</v>
      </c>
      <c r="M56" s="427"/>
      <c r="N56" s="375">
        <v>19.442864747898902</v>
      </c>
      <c r="O56" s="427"/>
      <c r="P56" s="375">
        <v>14.288725821523585</v>
      </c>
      <c r="Q56" s="427"/>
      <c r="R56" s="375">
        <v>17.428407950103786</v>
      </c>
      <c r="S56" s="427"/>
      <c r="T56" s="375">
        <v>17.981122854101741</v>
      </c>
      <c r="U56" s="427"/>
      <c r="V56" s="375">
        <v>18.508448786344623</v>
      </c>
      <c r="W56" s="427"/>
      <c r="X56" s="375">
        <v>17.931406928525924</v>
      </c>
      <c r="Y56" s="427"/>
      <c r="Z56" s="375">
        <v>24.705861833526182</v>
      </c>
      <c r="AA56" s="427"/>
      <c r="AB56" s="375">
        <v>20.542885180846689</v>
      </c>
      <c r="AC56" s="427"/>
      <c r="AD56" s="375">
        <v>19.604828261149628</v>
      </c>
      <c r="AE56" s="427"/>
      <c r="AF56" s="375">
        <v>17.260721036495802</v>
      </c>
      <c r="AG56" s="427"/>
      <c r="AH56" s="375">
        <v>17.96287182554342</v>
      </c>
      <c r="AI56" s="427"/>
      <c r="AJ56" s="375">
        <v>20.622770171881204</v>
      </c>
      <c r="AK56" s="427"/>
      <c r="AL56" s="375">
        <v>18.58675492418087</v>
      </c>
      <c r="AM56" s="427"/>
      <c r="AN56" s="375">
        <v>19.920820963371227</v>
      </c>
      <c r="AO56" s="427"/>
      <c r="AP56" s="375">
        <v>1.1037856001650299</v>
      </c>
      <c r="AQ56" s="427"/>
      <c r="AR56" s="375">
        <v>2.7109051484615003</v>
      </c>
      <c r="AS56" s="427"/>
      <c r="AT56" s="375">
        <v>3.5747444746834947</v>
      </c>
      <c r="AU56" s="427"/>
      <c r="AV56" s="375">
        <v>3.8413655785933312</v>
      </c>
      <c r="AW56" s="427"/>
      <c r="AX56" s="375">
        <v>4.0456327487856729</v>
      </c>
      <c r="AY56" s="427"/>
      <c r="AZ56" s="375">
        <v>4.1853808022739036</v>
      </c>
      <c r="BA56" s="427"/>
      <c r="BB56" s="375">
        <v>4.6035616319897148</v>
      </c>
      <c r="BC56" s="427"/>
      <c r="BD56" s="375">
        <v>4.3145160664435087</v>
      </c>
      <c r="BE56" s="427"/>
      <c r="BF56" s="375">
        <v>3.3958415881467987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26" t="str">
        <f>Parameters!S56</f>
        <v>Computer programming, consultancy, and information service activities</v>
      </c>
      <c r="E57" s="549"/>
      <c r="F57" s="374">
        <v>5.482786678389286</v>
      </c>
      <c r="G57" s="427"/>
      <c r="H57" s="375">
        <v>7.5824333812248543</v>
      </c>
      <c r="I57" s="427"/>
      <c r="J57" s="375">
        <v>7.2322564632091488</v>
      </c>
      <c r="K57" s="427"/>
      <c r="L57" s="375">
        <v>5.9254227168116493</v>
      </c>
      <c r="M57" s="427"/>
      <c r="N57" s="375">
        <v>7.4791823611755692</v>
      </c>
      <c r="O57" s="427"/>
      <c r="P57" s="375">
        <v>6.0902122914843586</v>
      </c>
      <c r="Q57" s="427"/>
      <c r="R57" s="375">
        <v>7.8970555157444871</v>
      </c>
      <c r="S57" s="427"/>
      <c r="T57" s="375">
        <v>5.9077190258000032</v>
      </c>
      <c r="U57" s="427"/>
      <c r="V57" s="375">
        <v>6.3061513668141416</v>
      </c>
      <c r="W57" s="427"/>
      <c r="X57" s="375">
        <v>6.8785982595211204</v>
      </c>
      <c r="Y57" s="427"/>
      <c r="Z57" s="375">
        <v>8.6448886567848771</v>
      </c>
      <c r="AA57" s="427"/>
      <c r="AB57" s="375">
        <v>9.6562415394471692</v>
      </c>
      <c r="AC57" s="427"/>
      <c r="AD57" s="375">
        <v>12.513191500841224</v>
      </c>
      <c r="AE57" s="427"/>
      <c r="AF57" s="375">
        <v>12.478928230314587</v>
      </c>
      <c r="AG57" s="427"/>
      <c r="AH57" s="375">
        <v>16.809912859855103</v>
      </c>
      <c r="AI57" s="427"/>
      <c r="AJ57" s="375">
        <v>20.218479709280793</v>
      </c>
      <c r="AK57" s="427"/>
      <c r="AL57" s="375">
        <v>22.584166186914803</v>
      </c>
      <c r="AM57" s="427"/>
      <c r="AN57" s="375">
        <v>26.996469197791036</v>
      </c>
      <c r="AO57" s="427"/>
      <c r="AP57" s="375">
        <v>10.672336098386467</v>
      </c>
      <c r="AQ57" s="427"/>
      <c r="AR57" s="375">
        <v>17.421183087708727</v>
      </c>
      <c r="AS57" s="427"/>
      <c r="AT57" s="375">
        <v>23.086547377171058</v>
      </c>
      <c r="AU57" s="427"/>
      <c r="AV57" s="375">
        <v>25.66718721719592</v>
      </c>
      <c r="AW57" s="427"/>
      <c r="AX57" s="375">
        <v>28.358247791616414</v>
      </c>
      <c r="AY57" s="427"/>
      <c r="AZ57" s="375">
        <v>30.540159479847883</v>
      </c>
      <c r="BA57" s="427"/>
      <c r="BB57" s="375">
        <v>34.054635586270841</v>
      </c>
      <c r="BC57" s="427"/>
      <c r="BD57" s="375">
        <v>37.315349088542654</v>
      </c>
      <c r="BE57" s="427"/>
      <c r="BF57" s="375">
        <v>38.542968578843279</v>
      </c>
      <c r="BG57" s="427"/>
      <c r="BH57" s="375" t="s">
        <v>700</v>
      </c>
      <c r="BI57" s="373"/>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625" t="str">
        <f>Parameters!S57</f>
        <v>Financial and insurance activities</v>
      </c>
      <c r="E58" s="555"/>
      <c r="F58" s="369">
        <v>66.071285919032093</v>
      </c>
      <c r="G58" s="427"/>
      <c r="H58" s="370">
        <v>36.708286280942865</v>
      </c>
      <c r="I58" s="427"/>
      <c r="J58" s="370">
        <v>37.152045563005473</v>
      </c>
      <c r="K58" s="427"/>
      <c r="L58" s="370">
        <v>35.781410481625322</v>
      </c>
      <c r="M58" s="427"/>
      <c r="N58" s="370">
        <v>37.526729096264688</v>
      </c>
      <c r="O58" s="427"/>
      <c r="P58" s="370">
        <v>22.187907575397077</v>
      </c>
      <c r="Q58" s="427"/>
      <c r="R58" s="370">
        <v>24.215644730414684</v>
      </c>
      <c r="S58" s="427"/>
      <c r="T58" s="370">
        <v>34.618334892658396</v>
      </c>
      <c r="U58" s="427"/>
      <c r="V58" s="370">
        <v>32.547082939816185</v>
      </c>
      <c r="W58" s="427"/>
      <c r="X58" s="370">
        <v>31.4780124220093</v>
      </c>
      <c r="Y58" s="427"/>
      <c r="Z58" s="370">
        <v>44.688579961632463</v>
      </c>
      <c r="AA58" s="427"/>
      <c r="AB58" s="370">
        <v>38.840179884183975</v>
      </c>
      <c r="AC58" s="427"/>
      <c r="AD58" s="370">
        <v>37.089367209581496</v>
      </c>
      <c r="AE58" s="427"/>
      <c r="AF58" s="370">
        <v>32.790443135551833</v>
      </c>
      <c r="AG58" s="427"/>
      <c r="AH58" s="370">
        <v>36.27469859542876</v>
      </c>
      <c r="AI58" s="427"/>
      <c r="AJ58" s="370">
        <v>44.384845326770346</v>
      </c>
      <c r="AK58" s="427"/>
      <c r="AL58" s="370">
        <v>43.617786501590011</v>
      </c>
      <c r="AM58" s="427"/>
      <c r="AN58" s="370">
        <v>43.648406550761919</v>
      </c>
      <c r="AO58" s="427"/>
      <c r="AP58" s="370">
        <v>4.1674819737110393</v>
      </c>
      <c r="AQ58" s="427"/>
      <c r="AR58" s="370">
        <v>7.1388132195276102</v>
      </c>
      <c r="AS58" s="427"/>
      <c r="AT58" s="370">
        <v>9.6455710000323354</v>
      </c>
      <c r="AU58" s="427"/>
      <c r="AV58" s="370">
        <v>16.118501553253186</v>
      </c>
      <c r="AW58" s="427"/>
      <c r="AX58" s="370">
        <v>26.057619495852656</v>
      </c>
      <c r="AY58" s="427"/>
      <c r="AZ58" s="370">
        <v>28.038367077697242</v>
      </c>
      <c r="BA58" s="427"/>
      <c r="BB58" s="370">
        <v>42.558747691689348</v>
      </c>
      <c r="BC58" s="427"/>
      <c r="BD58" s="370">
        <v>48.339940898466388</v>
      </c>
      <c r="BE58" s="427"/>
      <c r="BF58" s="370">
        <v>37.726104816514955</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629" t="str">
        <f>Parameters!S58</f>
        <v>Financial service activities, except insurance and pension funding</v>
      </c>
      <c r="E59" s="546"/>
      <c r="F59" s="371">
        <v>48.309971861022269</v>
      </c>
      <c r="G59" s="427"/>
      <c r="H59" s="372">
        <v>28.623373845340808</v>
      </c>
      <c r="I59" s="427"/>
      <c r="J59" s="372">
        <v>27.958504410922981</v>
      </c>
      <c r="K59" s="427"/>
      <c r="L59" s="372">
        <v>21.894793407574184</v>
      </c>
      <c r="M59" s="427"/>
      <c r="N59" s="372">
        <v>18.786070164828395</v>
      </c>
      <c r="O59" s="427"/>
      <c r="P59" s="372">
        <v>11.56191304257259</v>
      </c>
      <c r="Q59" s="427"/>
      <c r="R59" s="372">
        <v>13.734357052530163</v>
      </c>
      <c r="S59" s="427"/>
      <c r="T59" s="372">
        <v>22.106766132593233</v>
      </c>
      <c r="U59" s="427"/>
      <c r="V59" s="372">
        <v>21.657587824420471</v>
      </c>
      <c r="W59" s="427"/>
      <c r="X59" s="372">
        <v>20.514088446410081</v>
      </c>
      <c r="Y59" s="427"/>
      <c r="Z59" s="372">
        <v>32.28338123435568</v>
      </c>
      <c r="AA59" s="427"/>
      <c r="AB59" s="372">
        <v>29.532161232345356</v>
      </c>
      <c r="AC59" s="427"/>
      <c r="AD59" s="372">
        <v>25.806048609744785</v>
      </c>
      <c r="AE59" s="427"/>
      <c r="AF59" s="372">
        <v>18.267881137165155</v>
      </c>
      <c r="AG59" s="427"/>
      <c r="AH59" s="372">
        <v>26.136614579550976</v>
      </c>
      <c r="AI59" s="427"/>
      <c r="AJ59" s="372">
        <v>33.817358882905573</v>
      </c>
      <c r="AK59" s="427"/>
      <c r="AL59" s="372">
        <v>31.199789990080149</v>
      </c>
      <c r="AM59" s="427"/>
      <c r="AN59" s="372">
        <v>34.31367524757519</v>
      </c>
      <c r="AO59" s="427"/>
      <c r="AP59" s="372">
        <v>1.9785668216041812</v>
      </c>
      <c r="AQ59" s="427"/>
      <c r="AR59" s="372">
        <v>4.1608775966824423</v>
      </c>
      <c r="AS59" s="427"/>
      <c r="AT59" s="372">
        <v>5.790206073579391</v>
      </c>
      <c r="AU59" s="427"/>
      <c r="AV59" s="372">
        <v>11.894243983821587</v>
      </c>
      <c r="AW59" s="427"/>
      <c r="AX59" s="372">
        <v>21.538300286310196</v>
      </c>
      <c r="AY59" s="427"/>
      <c r="AZ59" s="372">
        <v>23.571820841585943</v>
      </c>
      <c r="BA59" s="427"/>
      <c r="BB59" s="372">
        <v>36.701486191347911</v>
      </c>
      <c r="BC59" s="427"/>
      <c r="BD59" s="372">
        <v>40.873673142461875</v>
      </c>
      <c r="BE59" s="427"/>
      <c r="BF59" s="372">
        <v>31.907723189773264</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629" t="str">
        <f>Parameters!S59</f>
        <v>Insurance, reinsurance and pension funding, except compulsory social security</v>
      </c>
      <c r="E60" s="546"/>
      <c r="F60" s="371">
        <v>14.873063956604717</v>
      </c>
      <c r="G60" s="427"/>
      <c r="H60" s="372">
        <v>6.3856974605465391</v>
      </c>
      <c r="I60" s="427"/>
      <c r="J60" s="372">
        <v>7.9782441922505223</v>
      </c>
      <c r="K60" s="427"/>
      <c r="L60" s="372">
        <v>12.743348013878657</v>
      </c>
      <c r="M60" s="427"/>
      <c r="N60" s="372">
        <v>16.92809234061512</v>
      </c>
      <c r="O60" s="427"/>
      <c r="P60" s="372">
        <v>9.8645539952169745</v>
      </c>
      <c r="Q60" s="427"/>
      <c r="R60" s="372">
        <v>9.8032268392743855</v>
      </c>
      <c r="S60" s="427"/>
      <c r="T60" s="372">
        <v>11.194502940155138</v>
      </c>
      <c r="U60" s="427"/>
      <c r="V60" s="372">
        <v>9.9811138765914436</v>
      </c>
      <c r="W60" s="427"/>
      <c r="X60" s="372">
        <v>9.8476293606772742</v>
      </c>
      <c r="Y60" s="427"/>
      <c r="Z60" s="372">
        <v>9.8699462755839953</v>
      </c>
      <c r="AA60" s="427"/>
      <c r="AB60" s="372">
        <v>6.1470514749016756</v>
      </c>
      <c r="AC60" s="427"/>
      <c r="AD60" s="372">
        <v>8.4391132000574238</v>
      </c>
      <c r="AE60" s="427"/>
      <c r="AF60" s="372">
        <v>9.0995624690628478</v>
      </c>
      <c r="AG60" s="427"/>
      <c r="AH60" s="372">
        <v>6.2816146146687082</v>
      </c>
      <c r="AI60" s="427"/>
      <c r="AJ60" s="372">
        <v>5.3465753702818697</v>
      </c>
      <c r="AK60" s="427"/>
      <c r="AL60" s="372">
        <v>7.3364798182515241</v>
      </c>
      <c r="AM60" s="427"/>
      <c r="AN60" s="372">
        <v>3.2525818709858814</v>
      </c>
      <c r="AO60" s="427"/>
      <c r="AP60" s="372">
        <v>0.16357502750417749</v>
      </c>
      <c r="AQ60" s="427"/>
      <c r="AR60" s="372">
        <v>0.33380037311356409</v>
      </c>
      <c r="AS60" s="427"/>
      <c r="AT60" s="372">
        <v>0.43985891770079732</v>
      </c>
      <c r="AU60" s="427"/>
      <c r="AV60" s="372">
        <v>0.52400115049981399</v>
      </c>
      <c r="AW60" s="427"/>
      <c r="AX60" s="372">
        <v>0.6028834013168386</v>
      </c>
      <c r="AY60" s="427"/>
      <c r="AZ60" s="372">
        <v>0.49260179655257791</v>
      </c>
      <c r="BA60" s="427"/>
      <c r="BB60" s="372">
        <v>1.4482475236476993</v>
      </c>
      <c r="BC60" s="427"/>
      <c r="BD60" s="372">
        <v>2.130850709641062</v>
      </c>
      <c r="BE60" s="427"/>
      <c r="BF60" s="372">
        <v>0.96935435036452744</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24" t="str">
        <f>Parameters!S60</f>
        <v>Activities auxiliary to financial services and insurance activities</v>
      </c>
      <c r="E61" s="547"/>
      <c r="F61" s="371">
        <v>2.888250101405109</v>
      </c>
      <c r="G61" s="427"/>
      <c r="H61" s="372">
        <v>1.699214975055521</v>
      </c>
      <c r="I61" s="427"/>
      <c r="J61" s="372">
        <v>1.2152969598319738</v>
      </c>
      <c r="K61" s="427"/>
      <c r="L61" s="372">
        <v>1.1432690601724893</v>
      </c>
      <c r="M61" s="427"/>
      <c r="N61" s="372">
        <v>1.8125665908211792</v>
      </c>
      <c r="O61" s="427"/>
      <c r="P61" s="372">
        <v>0.7614405376075124</v>
      </c>
      <c r="Q61" s="427"/>
      <c r="R61" s="372">
        <v>0.67806083861013888</v>
      </c>
      <c r="S61" s="427"/>
      <c r="T61" s="372">
        <v>1.3170658199100171</v>
      </c>
      <c r="U61" s="427"/>
      <c r="V61" s="372">
        <v>0.90838123880426724</v>
      </c>
      <c r="W61" s="427"/>
      <c r="X61" s="372">
        <v>1.1162946149219424</v>
      </c>
      <c r="Y61" s="427"/>
      <c r="Z61" s="372">
        <v>2.5352524516927839</v>
      </c>
      <c r="AA61" s="427"/>
      <c r="AB61" s="372">
        <v>3.1609671769369423</v>
      </c>
      <c r="AC61" s="427"/>
      <c r="AD61" s="372">
        <v>2.8442053997792929</v>
      </c>
      <c r="AE61" s="427"/>
      <c r="AF61" s="372">
        <v>5.4229995293238309</v>
      </c>
      <c r="AG61" s="427"/>
      <c r="AH61" s="372">
        <v>3.8564694012090772</v>
      </c>
      <c r="AI61" s="427"/>
      <c r="AJ61" s="372">
        <v>5.2209110735829114</v>
      </c>
      <c r="AK61" s="427"/>
      <c r="AL61" s="372">
        <v>5.0815166932583367</v>
      </c>
      <c r="AM61" s="427"/>
      <c r="AN61" s="372">
        <v>6.082149432200854</v>
      </c>
      <c r="AO61" s="427"/>
      <c r="AP61" s="372">
        <v>2.0253401246026801</v>
      </c>
      <c r="AQ61" s="427"/>
      <c r="AR61" s="372">
        <v>2.6441352497316042</v>
      </c>
      <c r="AS61" s="427"/>
      <c r="AT61" s="372">
        <v>3.4155060087521476</v>
      </c>
      <c r="AU61" s="427"/>
      <c r="AV61" s="372">
        <v>3.7002564189317861</v>
      </c>
      <c r="AW61" s="427"/>
      <c r="AX61" s="372">
        <v>3.9164358082256179</v>
      </c>
      <c r="AY61" s="427"/>
      <c r="AZ61" s="372">
        <v>3.9739444395587182</v>
      </c>
      <c r="BA61" s="427"/>
      <c r="BB61" s="372">
        <v>4.40901397669374</v>
      </c>
      <c r="BC61" s="427"/>
      <c r="BD61" s="372">
        <v>5.3354170463634496</v>
      </c>
      <c r="BE61" s="427"/>
      <c r="BF61" s="372">
        <v>4.8490272763771678</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625" t="str">
        <f>Parameters!S61</f>
        <v>Real estate activities</v>
      </c>
      <c r="E62" s="554"/>
      <c r="F62" s="369">
        <v>52.224726956073361</v>
      </c>
      <c r="G62" s="427"/>
      <c r="H62" s="370">
        <v>53.320939114776479</v>
      </c>
      <c r="I62" s="427"/>
      <c r="J62" s="370">
        <v>53.713059006921462</v>
      </c>
      <c r="K62" s="427"/>
      <c r="L62" s="370">
        <v>69.200790936078207</v>
      </c>
      <c r="M62" s="427"/>
      <c r="N62" s="370">
        <v>57.733985905122609</v>
      </c>
      <c r="O62" s="427"/>
      <c r="P62" s="370">
        <v>61.355872090761281</v>
      </c>
      <c r="Q62" s="427"/>
      <c r="R62" s="370">
        <v>72.094278842562971</v>
      </c>
      <c r="S62" s="427"/>
      <c r="T62" s="370">
        <v>63.673119059310807</v>
      </c>
      <c r="U62" s="427"/>
      <c r="V62" s="370">
        <v>61.114523668580659</v>
      </c>
      <c r="W62" s="427"/>
      <c r="X62" s="370">
        <v>60.624665741051253</v>
      </c>
      <c r="Y62" s="427"/>
      <c r="Z62" s="370">
        <v>67.406917345917378</v>
      </c>
      <c r="AA62" s="427"/>
      <c r="AB62" s="370">
        <v>58.415025330035718</v>
      </c>
      <c r="AC62" s="427"/>
      <c r="AD62" s="370">
        <v>68.525777347733182</v>
      </c>
      <c r="AE62" s="427"/>
      <c r="AF62" s="370">
        <v>67.540662709572118</v>
      </c>
      <c r="AG62" s="427"/>
      <c r="AH62" s="370">
        <v>66.978867398644795</v>
      </c>
      <c r="AI62" s="427"/>
      <c r="AJ62" s="370">
        <v>76.11924322639797</v>
      </c>
      <c r="AK62" s="427"/>
      <c r="AL62" s="370">
        <v>75.752349807850905</v>
      </c>
      <c r="AM62" s="427"/>
      <c r="AN62" s="370">
        <v>79.279874020966702</v>
      </c>
      <c r="AO62" s="427"/>
      <c r="AP62" s="370">
        <v>23.024314618952889</v>
      </c>
      <c r="AQ62" s="427"/>
      <c r="AR62" s="370">
        <v>31.603175451753113</v>
      </c>
      <c r="AS62" s="427"/>
      <c r="AT62" s="370">
        <v>45.195102321823775</v>
      </c>
      <c r="AU62" s="427"/>
      <c r="AV62" s="370">
        <v>48.768500592825184</v>
      </c>
      <c r="AW62" s="427"/>
      <c r="AX62" s="370">
        <v>50.660573798449029</v>
      </c>
      <c r="AY62" s="427"/>
      <c r="AZ62" s="370">
        <v>53.056594598839723</v>
      </c>
      <c r="BA62" s="427"/>
      <c r="BB62" s="370">
        <v>58.732414606528991</v>
      </c>
      <c r="BC62" s="427"/>
      <c r="BD62" s="370">
        <v>60.172051252107792</v>
      </c>
      <c r="BE62" s="427"/>
      <c r="BF62" s="370">
        <v>58.342535378277596</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52.224726956073361</v>
      </c>
      <c r="G63" s="427"/>
      <c r="H63" s="379">
        <v>53.320939114776479</v>
      </c>
      <c r="I63" s="427"/>
      <c r="J63" s="379">
        <v>53.713059006921462</v>
      </c>
      <c r="K63" s="427"/>
      <c r="L63" s="379">
        <v>69.200790936078207</v>
      </c>
      <c r="M63" s="427"/>
      <c r="N63" s="379">
        <v>57.733985905122609</v>
      </c>
      <c r="O63" s="427"/>
      <c r="P63" s="379">
        <v>61.355872090761281</v>
      </c>
      <c r="Q63" s="427"/>
      <c r="R63" s="379">
        <v>72.094278842562971</v>
      </c>
      <c r="S63" s="427"/>
      <c r="T63" s="379">
        <v>63.673119059310807</v>
      </c>
      <c r="U63" s="427"/>
      <c r="V63" s="379">
        <v>61.114523668580659</v>
      </c>
      <c r="W63" s="427"/>
      <c r="X63" s="379">
        <v>60.624665741051253</v>
      </c>
      <c r="Y63" s="427"/>
      <c r="Z63" s="379">
        <v>67.406917345917378</v>
      </c>
      <c r="AA63" s="427"/>
      <c r="AB63" s="379">
        <v>58.415025330035718</v>
      </c>
      <c r="AC63" s="427"/>
      <c r="AD63" s="379">
        <v>68.525777347733182</v>
      </c>
      <c r="AE63" s="427"/>
      <c r="AF63" s="379">
        <v>67.540662709572118</v>
      </c>
      <c r="AG63" s="427"/>
      <c r="AH63" s="379">
        <v>66.978867398644795</v>
      </c>
      <c r="AI63" s="427"/>
      <c r="AJ63" s="379">
        <v>76.11924322639797</v>
      </c>
      <c r="AK63" s="427"/>
      <c r="AL63" s="379">
        <v>75.752349807850905</v>
      </c>
      <c r="AM63" s="427"/>
      <c r="AN63" s="379">
        <v>79.279874020966702</v>
      </c>
      <c r="AO63" s="427"/>
      <c r="AP63" s="379">
        <v>23.024314618952889</v>
      </c>
      <c r="AQ63" s="427"/>
      <c r="AR63" s="379">
        <v>31.603175451753113</v>
      </c>
      <c r="AS63" s="427"/>
      <c r="AT63" s="379">
        <v>45.195102321823775</v>
      </c>
      <c r="AU63" s="427"/>
      <c r="AV63" s="379">
        <v>48.768500592825184</v>
      </c>
      <c r="AW63" s="427"/>
      <c r="AX63" s="379">
        <v>50.660573798449029</v>
      </c>
      <c r="AY63" s="427"/>
      <c r="AZ63" s="379">
        <v>53.056594598839723</v>
      </c>
      <c r="BA63" s="427"/>
      <c r="BB63" s="379">
        <v>58.732414606528991</v>
      </c>
      <c r="BC63" s="427"/>
      <c r="BD63" s="379">
        <v>60.172051252107792</v>
      </c>
      <c r="BE63" s="427"/>
      <c r="BF63" s="379">
        <v>58.342535378277596</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625" t="str">
        <f>Parameters!S63</f>
        <v>Professional, scientific and technical activities</v>
      </c>
      <c r="E64" s="555"/>
      <c r="F64" s="369">
        <v>17.412817328353931</v>
      </c>
      <c r="G64" s="427"/>
      <c r="H64" s="370">
        <v>20.565436088129815</v>
      </c>
      <c r="I64" s="427"/>
      <c r="J64" s="370">
        <v>22.874134230076532</v>
      </c>
      <c r="K64" s="427"/>
      <c r="L64" s="370">
        <v>27.063701381204563</v>
      </c>
      <c r="M64" s="427"/>
      <c r="N64" s="370">
        <v>35.187896222926653</v>
      </c>
      <c r="O64" s="427"/>
      <c r="P64" s="370">
        <v>25.093640200749107</v>
      </c>
      <c r="Q64" s="427"/>
      <c r="R64" s="370">
        <v>25.70693260479937</v>
      </c>
      <c r="S64" s="427"/>
      <c r="T64" s="370">
        <v>27.777346075188053</v>
      </c>
      <c r="U64" s="427"/>
      <c r="V64" s="370">
        <v>25.891855390082927</v>
      </c>
      <c r="W64" s="427"/>
      <c r="X64" s="370">
        <v>25.012807250841703</v>
      </c>
      <c r="Y64" s="427"/>
      <c r="Z64" s="370">
        <v>33.724673973894788</v>
      </c>
      <c r="AA64" s="427"/>
      <c r="AB64" s="370">
        <v>37.371131885728275</v>
      </c>
      <c r="AC64" s="427"/>
      <c r="AD64" s="370">
        <v>42.147889963184369</v>
      </c>
      <c r="AE64" s="427"/>
      <c r="AF64" s="370">
        <v>42.575887877532033</v>
      </c>
      <c r="AG64" s="427"/>
      <c r="AH64" s="370">
        <v>43.751781562971694</v>
      </c>
      <c r="AI64" s="427"/>
      <c r="AJ64" s="370">
        <v>54.806664395129303</v>
      </c>
      <c r="AK64" s="427"/>
      <c r="AL64" s="370">
        <v>58.107512537891758</v>
      </c>
      <c r="AM64" s="427"/>
      <c r="AN64" s="370">
        <v>62.488472496277765</v>
      </c>
      <c r="AO64" s="427"/>
      <c r="AP64" s="370">
        <v>72.115356246854788</v>
      </c>
      <c r="AQ64" s="427"/>
      <c r="AR64" s="370">
        <v>104.60294181347564</v>
      </c>
      <c r="AS64" s="427"/>
      <c r="AT64" s="370">
        <v>145.63138268180052</v>
      </c>
      <c r="AU64" s="427"/>
      <c r="AV64" s="370">
        <v>158.43871579444595</v>
      </c>
      <c r="AW64" s="427"/>
      <c r="AX64" s="370">
        <v>169.32933659153028</v>
      </c>
      <c r="AY64" s="427"/>
      <c r="AZ64" s="370">
        <v>175.17051057674604</v>
      </c>
      <c r="BA64" s="427"/>
      <c r="BB64" s="370">
        <v>191.24111578914525</v>
      </c>
      <c r="BC64" s="427"/>
      <c r="BD64" s="370">
        <v>190.93502097190031</v>
      </c>
      <c r="BE64" s="427"/>
      <c r="BF64" s="370">
        <v>166.62674658411447</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26"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629" t="str">
        <f>Parameters!S65</f>
        <v>Legal and accounting activities; activities of head offices; management consultancy activities</v>
      </c>
      <c r="E66" s="546"/>
      <c r="F66" s="371">
        <v>4.7567292304584488</v>
      </c>
      <c r="G66" s="427"/>
      <c r="H66" s="372">
        <v>5.8285058699968806</v>
      </c>
      <c r="I66" s="427"/>
      <c r="J66" s="372">
        <v>7.3991852097794908</v>
      </c>
      <c r="K66" s="427"/>
      <c r="L66" s="372">
        <v>9.1381422811820805</v>
      </c>
      <c r="M66" s="427"/>
      <c r="N66" s="372">
        <v>8.9795266120986366</v>
      </c>
      <c r="O66" s="427"/>
      <c r="P66" s="372">
        <v>7.2243274451293784</v>
      </c>
      <c r="Q66" s="427"/>
      <c r="R66" s="372">
        <v>7.7192769000413151</v>
      </c>
      <c r="S66" s="427"/>
      <c r="T66" s="372">
        <v>8.3612727185916338</v>
      </c>
      <c r="U66" s="427"/>
      <c r="V66" s="372">
        <v>8.7327539476980611</v>
      </c>
      <c r="W66" s="427"/>
      <c r="X66" s="372">
        <v>8.5641838556837442</v>
      </c>
      <c r="Y66" s="427"/>
      <c r="Z66" s="372">
        <v>12.008578234058369</v>
      </c>
      <c r="AA66" s="427"/>
      <c r="AB66" s="372">
        <v>13.00592765702773</v>
      </c>
      <c r="AC66" s="427"/>
      <c r="AD66" s="372">
        <v>16.274076808157858</v>
      </c>
      <c r="AE66" s="427"/>
      <c r="AF66" s="372">
        <v>16.050755379547283</v>
      </c>
      <c r="AG66" s="427"/>
      <c r="AH66" s="372">
        <v>22.298918263953553</v>
      </c>
      <c r="AI66" s="427"/>
      <c r="AJ66" s="372">
        <v>26.396394263354036</v>
      </c>
      <c r="AK66" s="427"/>
      <c r="AL66" s="372">
        <v>28.987576354971242</v>
      </c>
      <c r="AM66" s="427"/>
      <c r="AN66" s="372">
        <v>29.209903680707125</v>
      </c>
      <c r="AO66" s="427"/>
      <c r="AP66" s="372">
        <v>37.43634964458348</v>
      </c>
      <c r="AQ66" s="427"/>
      <c r="AR66" s="372">
        <v>53.030531203994848</v>
      </c>
      <c r="AS66" s="427"/>
      <c r="AT66" s="372">
        <v>75.119334535256144</v>
      </c>
      <c r="AU66" s="427"/>
      <c r="AV66" s="372">
        <v>84.275064003296137</v>
      </c>
      <c r="AW66" s="427"/>
      <c r="AX66" s="372">
        <v>90.178265774260623</v>
      </c>
      <c r="AY66" s="427"/>
      <c r="AZ66" s="372">
        <v>91.243631548407024</v>
      </c>
      <c r="BA66" s="427"/>
      <c r="BB66" s="372">
        <v>100.64375526348618</v>
      </c>
      <c r="BC66" s="427"/>
      <c r="BD66" s="372">
        <v>102.08537919170901</v>
      </c>
      <c r="BE66" s="427"/>
      <c r="BF66" s="372">
        <v>94.373593237792434</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629" t="str">
        <f>Parameters!S66</f>
        <v>Architectural and engineering activities; technical testing and analysis</v>
      </c>
      <c r="E67" s="546"/>
      <c r="F67" s="371">
        <v>3.2489636178749146</v>
      </c>
      <c r="G67" s="427"/>
      <c r="H67" s="372">
        <v>5.7702346487900744</v>
      </c>
      <c r="I67" s="427"/>
      <c r="J67" s="372">
        <v>7.3692333031850206</v>
      </c>
      <c r="K67" s="427"/>
      <c r="L67" s="372">
        <v>8.8300086665910484</v>
      </c>
      <c r="M67" s="427"/>
      <c r="N67" s="372">
        <v>13.960936643827527</v>
      </c>
      <c r="O67" s="427"/>
      <c r="P67" s="372">
        <v>8.8427271934450165</v>
      </c>
      <c r="Q67" s="427"/>
      <c r="R67" s="372">
        <v>8.9897886531638971</v>
      </c>
      <c r="S67" s="427"/>
      <c r="T67" s="372">
        <v>10.341368721849745</v>
      </c>
      <c r="U67" s="427"/>
      <c r="V67" s="372">
        <v>9.3913067737316815</v>
      </c>
      <c r="W67" s="427"/>
      <c r="X67" s="372">
        <v>8.2466065184459083</v>
      </c>
      <c r="Y67" s="427"/>
      <c r="Z67" s="372">
        <v>11.056415174080307</v>
      </c>
      <c r="AA67" s="427"/>
      <c r="AB67" s="372">
        <v>12.928826937312113</v>
      </c>
      <c r="AC67" s="427"/>
      <c r="AD67" s="372">
        <v>14.263985869744996</v>
      </c>
      <c r="AE67" s="427"/>
      <c r="AF67" s="372">
        <v>14.527909019489295</v>
      </c>
      <c r="AG67" s="427"/>
      <c r="AH67" s="372">
        <v>10.571592001131847</v>
      </c>
      <c r="AI67" s="427"/>
      <c r="AJ67" s="372">
        <v>14.795904965607809</v>
      </c>
      <c r="AK67" s="427"/>
      <c r="AL67" s="372">
        <v>15.211124262584944</v>
      </c>
      <c r="AM67" s="427"/>
      <c r="AN67" s="372">
        <v>15.724292397678228</v>
      </c>
      <c r="AO67" s="427"/>
      <c r="AP67" s="372">
        <v>12.384931845520207</v>
      </c>
      <c r="AQ67" s="427"/>
      <c r="AR67" s="372">
        <v>23.990771679335872</v>
      </c>
      <c r="AS67" s="427"/>
      <c r="AT67" s="372">
        <v>32.494565231372164</v>
      </c>
      <c r="AU67" s="427"/>
      <c r="AV67" s="372">
        <v>33.696529745626044</v>
      </c>
      <c r="AW67" s="427"/>
      <c r="AX67" s="372">
        <v>35.383316565635248</v>
      </c>
      <c r="AY67" s="427"/>
      <c r="AZ67" s="372">
        <v>36.307970071467317</v>
      </c>
      <c r="BA67" s="427"/>
      <c r="BB67" s="372">
        <v>39.093510148006793</v>
      </c>
      <c r="BC67" s="427"/>
      <c r="BD67" s="372">
        <v>36.971431391752539</v>
      </c>
      <c r="BE67" s="427"/>
      <c r="BF67" s="372">
        <v>33.727932842911549</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26" t="str">
        <f>Parameters!S67</f>
        <v>Scientific research and development</v>
      </c>
      <c r="E68" s="549"/>
      <c r="F68" s="374">
        <v>6.1909820593986922</v>
      </c>
      <c r="G68" s="427"/>
      <c r="H68" s="375">
        <v>5.2444099086125631</v>
      </c>
      <c r="I68" s="427"/>
      <c r="J68" s="375">
        <v>4.1894659198511057</v>
      </c>
      <c r="K68" s="427"/>
      <c r="L68" s="375">
        <v>4.0381628820038733</v>
      </c>
      <c r="M68" s="427"/>
      <c r="N68" s="375">
        <v>3.2297150753341186</v>
      </c>
      <c r="O68" s="427"/>
      <c r="P68" s="375">
        <v>3.0507106104299875</v>
      </c>
      <c r="Q68" s="427"/>
      <c r="R68" s="375">
        <v>3.1992293783469683</v>
      </c>
      <c r="S68" s="427"/>
      <c r="T68" s="375">
        <v>2.8593278675776421</v>
      </c>
      <c r="U68" s="427"/>
      <c r="V68" s="375">
        <v>2.167970186400372</v>
      </c>
      <c r="W68" s="427"/>
      <c r="X68" s="375">
        <v>3.1874987966861816</v>
      </c>
      <c r="Y68" s="427"/>
      <c r="Z68" s="375">
        <v>3.6109952023123721</v>
      </c>
      <c r="AA68" s="427"/>
      <c r="AB68" s="375">
        <v>2.9616658160402025</v>
      </c>
      <c r="AC68" s="427"/>
      <c r="AD68" s="375">
        <v>2.5744967374056444</v>
      </c>
      <c r="AE68" s="427"/>
      <c r="AF68" s="375">
        <v>2.1982087329138165</v>
      </c>
      <c r="AG68" s="427"/>
      <c r="AH68" s="375">
        <v>2.2439386567720914</v>
      </c>
      <c r="AI68" s="427"/>
      <c r="AJ68" s="375">
        <v>2.755521566689882</v>
      </c>
      <c r="AK68" s="427"/>
      <c r="AL68" s="375">
        <v>3.0067353898767899</v>
      </c>
      <c r="AM68" s="427"/>
      <c r="AN68" s="375">
        <v>3.0182698274033992</v>
      </c>
      <c r="AO68" s="427"/>
      <c r="AP68" s="375">
        <v>0.62146136676389963</v>
      </c>
      <c r="AQ68" s="427"/>
      <c r="AR68" s="375">
        <v>1.2046477376422591</v>
      </c>
      <c r="AS68" s="427"/>
      <c r="AT68" s="375">
        <v>1.5311227875679525</v>
      </c>
      <c r="AU68" s="427"/>
      <c r="AV68" s="375">
        <v>1.5829396121589241</v>
      </c>
      <c r="AW68" s="427"/>
      <c r="AX68" s="375">
        <v>1.6353499807658163</v>
      </c>
      <c r="AY68" s="427"/>
      <c r="AZ68" s="375">
        <v>1.7512083644750027</v>
      </c>
      <c r="BA68" s="427"/>
      <c r="BB68" s="375">
        <v>2.164529292025978</v>
      </c>
      <c r="BC68" s="427"/>
      <c r="BD68" s="375">
        <v>2.2383983958051519</v>
      </c>
      <c r="BE68" s="427"/>
      <c r="BF68" s="375">
        <v>1.9050028103204044</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26"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629" t="str">
        <f>Parameters!S69</f>
        <v>Advertising and market research</v>
      </c>
      <c r="E70" s="546"/>
      <c r="F70" s="371">
        <v>1.8855442911695461</v>
      </c>
      <c r="G70" s="427"/>
      <c r="H70" s="372">
        <v>1.5185879996296183</v>
      </c>
      <c r="I70" s="427"/>
      <c r="J70" s="372">
        <v>1.5340849621229418</v>
      </c>
      <c r="K70" s="427"/>
      <c r="L70" s="372">
        <v>2.0068998219950669</v>
      </c>
      <c r="M70" s="427"/>
      <c r="N70" s="372">
        <v>4.0574274615417556</v>
      </c>
      <c r="O70" s="427"/>
      <c r="P70" s="372">
        <v>2.7481568476763556</v>
      </c>
      <c r="Q70" s="427"/>
      <c r="R70" s="372">
        <v>2.3480599437405671</v>
      </c>
      <c r="S70" s="427"/>
      <c r="T70" s="372">
        <v>2.4844536756683886</v>
      </c>
      <c r="U70" s="427"/>
      <c r="V70" s="372">
        <v>2.4640043898923762</v>
      </c>
      <c r="W70" s="427"/>
      <c r="X70" s="372">
        <v>1.8352766244015093</v>
      </c>
      <c r="Y70" s="427"/>
      <c r="Z70" s="372">
        <v>2.772271858985575</v>
      </c>
      <c r="AA70" s="427"/>
      <c r="AB70" s="372">
        <v>3.5323488217923851</v>
      </c>
      <c r="AC70" s="427"/>
      <c r="AD70" s="372">
        <v>3.8945612718499039</v>
      </c>
      <c r="AE70" s="427"/>
      <c r="AF70" s="372">
        <v>4.4899454245434276</v>
      </c>
      <c r="AG70" s="427"/>
      <c r="AH70" s="372">
        <v>4.0045056367737741</v>
      </c>
      <c r="AI70" s="427"/>
      <c r="AJ70" s="372">
        <v>5.5090277918083821</v>
      </c>
      <c r="AK70" s="427"/>
      <c r="AL70" s="372">
        <v>5.9103307383837569</v>
      </c>
      <c r="AM70" s="427"/>
      <c r="AN70" s="372">
        <v>8.3659539121350051</v>
      </c>
      <c r="AO70" s="427"/>
      <c r="AP70" s="372">
        <v>11.805425853864419</v>
      </c>
      <c r="AQ70" s="427"/>
      <c r="AR70" s="372">
        <v>15.026619817441649</v>
      </c>
      <c r="AS70" s="427"/>
      <c r="AT70" s="372">
        <v>20.600290495501209</v>
      </c>
      <c r="AU70" s="427"/>
      <c r="AV70" s="372">
        <v>21.725094870842781</v>
      </c>
      <c r="AW70" s="427"/>
      <c r="AX70" s="372">
        <v>24.099926219985033</v>
      </c>
      <c r="AY70" s="427"/>
      <c r="AZ70" s="372">
        <v>26.719113547138818</v>
      </c>
      <c r="BA70" s="427"/>
      <c r="BB70" s="372">
        <v>29.074048556230977</v>
      </c>
      <c r="BC70" s="427"/>
      <c r="BD70" s="372">
        <v>26.962729607659025</v>
      </c>
      <c r="BE70" s="427"/>
      <c r="BF70" s="372">
        <v>20.232063773887873</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629" t="str">
        <f>Parameters!S70</f>
        <v>Other professional, scientific and technical activities; veterinary activities</v>
      </c>
      <c r="E71" s="546"/>
      <c r="F71" s="371">
        <v>1.3305981294523279</v>
      </c>
      <c r="G71" s="427"/>
      <c r="H71" s="372">
        <v>2.2036976611006702</v>
      </c>
      <c r="I71" s="427"/>
      <c r="J71" s="372">
        <v>2.3821648351379832</v>
      </c>
      <c r="K71" s="427"/>
      <c r="L71" s="372">
        <v>3.0504877294325015</v>
      </c>
      <c r="M71" s="427"/>
      <c r="N71" s="372">
        <v>4.9602904301246147</v>
      </c>
      <c r="O71" s="427"/>
      <c r="P71" s="372">
        <v>3.2277181040683685</v>
      </c>
      <c r="Q71" s="427"/>
      <c r="R71" s="372">
        <v>3.4505777295066231</v>
      </c>
      <c r="S71" s="427"/>
      <c r="T71" s="372">
        <v>3.7309230915006504</v>
      </c>
      <c r="U71" s="427"/>
      <c r="V71" s="372">
        <v>3.1358200923604436</v>
      </c>
      <c r="W71" s="427"/>
      <c r="X71" s="372">
        <v>3.1792414556243549</v>
      </c>
      <c r="Y71" s="427"/>
      <c r="Z71" s="372">
        <v>4.2764135044581675</v>
      </c>
      <c r="AA71" s="427"/>
      <c r="AB71" s="372">
        <v>4.9423626535558451</v>
      </c>
      <c r="AC71" s="427"/>
      <c r="AD71" s="372">
        <v>5.1407692760259653</v>
      </c>
      <c r="AE71" s="427"/>
      <c r="AF71" s="372">
        <v>5.3090693210382147</v>
      </c>
      <c r="AG71" s="427"/>
      <c r="AH71" s="372">
        <v>4.6328270043404229</v>
      </c>
      <c r="AI71" s="427"/>
      <c r="AJ71" s="372">
        <v>5.3498158076691862</v>
      </c>
      <c r="AK71" s="427"/>
      <c r="AL71" s="372">
        <v>4.9917457920750206</v>
      </c>
      <c r="AM71" s="427"/>
      <c r="AN71" s="372">
        <v>6.1700526783540113</v>
      </c>
      <c r="AO71" s="427"/>
      <c r="AP71" s="372">
        <v>9.8671875361227883</v>
      </c>
      <c r="AQ71" s="427"/>
      <c r="AR71" s="372">
        <v>11.350371375061014</v>
      </c>
      <c r="AS71" s="427"/>
      <c r="AT71" s="372">
        <v>15.886069632103053</v>
      </c>
      <c r="AU71" s="427"/>
      <c r="AV71" s="372">
        <v>17.15908756252205</v>
      </c>
      <c r="AW71" s="427"/>
      <c r="AX71" s="372">
        <v>18.032478050883523</v>
      </c>
      <c r="AY71" s="427"/>
      <c r="AZ71" s="372">
        <v>19.148587045257891</v>
      </c>
      <c r="BA71" s="427"/>
      <c r="BB71" s="372">
        <v>20.265272529395336</v>
      </c>
      <c r="BC71" s="427"/>
      <c r="BD71" s="372">
        <v>22.677082384974604</v>
      </c>
      <c r="BE71" s="427"/>
      <c r="BF71" s="372">
        <v>16.3881539192022</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625" t="str">
        <f>Parameters!S71</f>
        <v>Administrative and support service activities</v>
      </c>
      <c r="E72" s="555"/>
      <c r="F72" s="369">
        <v>10.828745349531696</v>
      </c>
      <c r="G72" s="427"/>
      <c r="H72" s="370">
        <v>9.8350338170403617</v>
      </c>
      <c r="I72" s="427"/>
      <c r="J72" s="370">
        <v>13.365871051317095</v>
      </c>
      <c r="K72" s="427"/>
      <c r="L72" s="370">
        <v>17.341402730097425</v>
      </c>
      <c r="M72" s="427"/>
      <c r="N72" s="370">
        <v>12.623349046137772</v>
      </c>
      <c r="O72" s="427"/>
      <c r="P72" s="370">
        <v>16.281636207716396</v>
      </c>
      <c r="Q72" s="427"/>
      <c r="R72" s="370">
        <v>16.680565020825547</v>
      </c>
      <c r="S72" s="427"/>
      <c r="T72" s="370">
        <v>16.651937918632445</v>
      </c>
      <c r="U72" s="427"/>
      <c r="V72" s="370">
        <v>15.694906478444778</v>
      </c>
      <c r="W72" s="427"/>
      <c r="X72" s="370">
        <v>15.082721220466848</v>
      </c>
      <c r="Y72" s="427"/>
      <c r="Z72" s="370">
        <v>19.75351581406116</v>
      </c>
      <c r="AA72" s="427"/>
      <c r="AB72" s="370">
        <v>21.16328148109109</v>
      </c>
      <c r="AC72" s="427"/>
      <c r="AD72" s="370">
        <v>21.652381433595767</v>
      </c>
      <c r="AE72" s="427"/>
      <c r="AF72" s="370">
        <v>23.324596784671346</v>
      </c>
      <c r="AG72" s="427"/>
      <c r="AH72" s="370">
        <v>24.674326421380712</v>
      </c>
      <c r="AI72" s="427"/>
      <c r="AJ72" s="370">
        <v>28.880444387849852</v>
      </c>
      <c r="AK72" s="427"/>
      <c r="AL72" s="370">
        <v>27.455614983729713</v>
      </c>
      <c r="AM72" s="427"/>
      <c r="AN72" s="370">
        <v>38.943701008188157</v>
      </c>
      <c r="AO72" s="427"/>
      <c r="AP72" s="370">
        <v>55.042331813658187</v>
      </c>
      <c r="AQ72" s="427"/>
      <c r="AR72" s="370">
        <v>88.8103611928086</v>
      </c>
      <c r="AS72" s="427"/>
      <c r="AT72" s="370">
        <v>128.2704987522128</v>
      </c>
      <c r="AU72" s="427"/>
      <c r="AV72" s="370">
        <v>156.09908519919483</v>
      </c>
      <c r="AW72" s="427"/>
      <c r="AX72" s="370">
        <v>182.68924706276874</v>
      </c>
      <c r="AY72" s="427"/>
      <c r="AZ72" s="370">
        <v>203.28947849934198</v>
      </c>
      <c r="BA72" s="427"/>
      <c r="BB72" s="370">
        <v>242.1270238113288</v>
      </c>
      <c r="BC72" s="427"/>
      <c r="BD72" s="370">
        <v>267.34653383710804</v>
      </c>
      <c r="BE72" s="427"/>
      <c r="BF72" s="370">
        <v>233.95587255047278</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629" t="str">
        <f>Parameters!S72</f>
        <v>Rental and leasing activities</v>
      </c>
      <c r="E73" s="546"/>
      <c r="F73" s="371">
        <v>2.6794912190237992</v>
      </c>
      <c r="G73" s="427"/>
      <c r="H73" s="372">
        <v>1.4127276588978392</v>
      </c>
      <c r="I73" s="427"/>
      <c r="J73" s="372">
        <v>2.1193867571126983</v>
      </c>
      <c r="K73" s="427"/>
      <c r="L73" s="372">
        <v>2.0717064504758196</v>
      </c>
      <c r="M73" s="427"/>
      <c r="N73" s="372">
        <v>2.1014771417760838</v>
      </c>
      <c r="O73" s="427"/>
      <c r="P73" s="372">
        <v>1.9508701236344745</v>
      </c>
      <c r="Q73" s="427"/>
      <c r="R73" s="372">
        <v>2.9655719399678668</v>
      </c>
      <c r="S73" s="427"/>
      <c r="T73" s="372">
        <v>2.4263200936560136</v>
      </c>
      <c r="U73" s="427"/>
      <c r="V73" s="372">
        <v>2.9957928632780328</v>
      </c>
      <c r="W73" s="427"/>
      <c r="X73" s="372">
        <v>2.4966850545050923</v>
      </c>
      <c r="Y73" s="427"/>
      <c r="Z73" s="372">
        <v>3.2469856641588093</v>
      </c>
      <c r="AA73" s="427"/>
      <c r="AB73" s="372">
        <v>3.3374261583513962</v>
      </c>
      <c r="AC73" s="427"/>
      <c r="AD73" s="372">
        <v>3.165032037074496</v>
      </c>
      <c r="AE73" s="427"/>
      <c r="AF73" s="372">
        <v>3.9609060690547802</v>
      </c>
      <c r="AG73" s="427"/>
      <c r="AH73" s="372">
        <v>5.3708650760973216</v>
      </c>
      <c r="AI73" s="427"/>
      <c r="AJ73" s="372">
        <v>6.1056543994651324</v>
      </c>
      <c r="AK73" s="427"/>
      <c r="AL73" s="372">
        <v>4.3881579529932262</v>
      </c>
      <c r="AM73" s="427"/>
      <c r="AN73" s="372">
        <v>6.920845905120709</v>
      </c>
      <c r="AO73" s="427"/>
      <c r="AP73" s="372">
        <v>23.274947605672839</v>
      </c>
      <c r="AQ73" s="427"/>
      <c r="AR73" s="372">
        <v>29.064568403733244</v>
      </c>
      <c r="AS73" s="427"/>
      <c r="AT73" s="372">
        <v>42.303961978541665</v>
      </c>
      <c r="AU73" s="427"/>
      <c r="AV73" s="372">
        <v>60.246689879331754</v>
      </c>
      <c r="AW73" s="427"/>
      <c r="AX73" s="372">
        <v>79.472815878035348</v>
      </c>
      <c r="AY73" s="427"/>
      <c r="AZ73" s="372">
        <v>91.332706889484015</v>
      </c>
      <c r="BA73" s="427"/>
      <c r="BB73" s="372">
        <v>123.74351210997254</v>
      </c>
      <c r="BC73" s="427"/>
      <c r="BD73" s="372">
        <v>163.38195563060194</v>
      </c>
      <c r="BE73" s="427"/>
      <c r="BF73" s="372">
        <v>126.28439334074086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629" t="str">
        <f>Parameters!S73</f>
        <v>Employment activities</v>
      </c>
      <c r="E74" s="546"/>
      <c r="F74" s="371">
        <v>0.58972689839330794</v>
      </c>
      <c r="G74" s="427"/>
      <c r="H74" s="372">
        <v>0.43457777148015264</v>
      </c>
      <c r="I74" s="427"/>
      <c r="J74" s="372">
        <v>0.34656949144248794</v>
      </c>
      <c r="K74" s="427"/>
      <c r="L74" s="372">
        <v>0.43107337828626674</v>
      </c>
      <c r="M74" s="427"/>
      <c r="N74" s="372">
        <v>0.48704938320809477</v>
      </c>
      <c r="O74" s="427"/>
      <c r="P74" s="372">
        <v>0.58658656164325496</v>
      </c>
      <c r="Q74" s="427"/>
      <c r="R74" s="372">
        <v>0.41907355047894979</v>
      </c>
      <c r="S74" s="427"/>
      <c r="T74" s="372">
        <v>0.52942530351136619</v>
      </c>
      <c r="U74" s="427"/>
      <c r="V74" s="372">
        <v>0.52828048223419555</v>
      </c>
      <c r="W74" s="427"/>
      <c r="X74" s="372">
        <v>0.5515785569978805</v>
      </c>
      <c r="Y74" s="427"/>
      <c r="Z74" s="372">
        <v>0.96164090901500143</v>
      </c>
      <c r="AA74" s="427"/>
      <c r="AB74" s="372">
        <v>1.4176369563102589</v>
      </c>
      <c r="AC74" s="427"/>
      <c r="AD74" s="372">
        <v>2.1021316241289423</v>
      </c>
      <c r="AE74" s="427"/>
      <c r="AF74" s="372">
        <v>2.8565901289577127</v>
      </c>
      <c r="AG74" s="427"/>
      <c r="AH74" s="372">
        <v>2.0379789590401924</v>
      </c>
      <c r="AI74" s="427"/>
      <c r="AJ74" s="372">
        <v>3.4010718000291935</v>
      </c>
      <c r="AK74" s="427"/>
      <c r="AL74" s="372">
        <v>4.2505263289485891</v>
      </c>
      <c r="AM74" s="427"/>
      <c r="AN74" s="372">
        <v>5.7164260104465594</v>
      </c>
      <c r="AO74" s="427"/>
      <c r="AP74" s="372">
        <v>1.8475818253736918</v>
      </c>
      <c r="AQ74" s="427"/>
      <c r="AR74" s="372">
        <v>2.2648818487117013</v>
      </c>
      <c r="AS74" s="427"/>
      <c r="AT74" s="372">
        <v>3.2378445205104773</v>
      </c>
      <c r="AU74" s="427"/>
      <c r="AV74" s="372">
        <v>3.452280982009071</v>
      </c>
      <c r="AW74" s="427"/>
      <c r="AX74" s="372">
        <v>3.8148093320381293</v>
      </c>
      <c r="AY74" s="427"/>
      <c r="AZ74" s="372">
        <v>4.003384508261556</v>
      </c>
      <c r="BA74" s="427"/>
      <c r="BB74" s="372">
        <v>4.4790489841020484</v>
      </c>
      <c r="BC74" s="427"/>
      <c r="BD74" s="372">
        <v>5.2505987139784533</v>
      </c>
      <c r="BE74" s="427"/>
      <c r="BF74" s="372">
        <v>3.643872395212024</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629" t="str">
        <f>Parameters!S74</f>
        <v>Travel agency, tour operator reservation service and related activities</v>
      </c>
      <c r="E75" s="546"/>
      <c r="F75" s="371">
        <v>3.9474959083417458</v>
      </c>
      <c r="G75" s="427"/>
      <c r="H75" s="372">
        <v>2.8067355828728218</v>
      </c>
      <c r="I75" s="427"/>
      <c r="J75" s="372">
        <v>3.9147384415430526</v>
      </c>
      <c r="K75" s="427"/>
      <c r="L75" s="372">
        <v>4.2031968001300264</v>
      </c>
      <c r="M75" s="427"/>
      <c r="N75" s="372">
        <v>3.2411883592348971</v>
      </c>
      <c r="O75" s="427"/>
      <c r="P75" s="372">
        <v>2.0173141391981844</v>
      </c>
      <c r="Q75" s="427"/>
      <c r="R75" s="372">
        <v>2.4818013601382032</v>
      </c>
      <c r="S75" s="427"/>
      <c r="T75" s="372">
        <v>2.1756355727917187</v>
      </c>
      <c r="U75" s="427"/>
      <c r="V75" s="372">
        <v>2.2917861309575929</v>
      </c>
      <c r="W75" s="427"/>
      <c r="X75" s="372">
        <v>2.4587010220225367</v>
      </c>
      <c r="Y75" s="427"/>
      <c r="Z75" s="372">
        <v>2.7551307025153724</v>
      </c>
      <c r="AA75" s="427"/>
      <c r="AB75" s="372">
        <v>1.8862757589453127</v>
      </c>
      <c r="AC75" s="427"/>
      <c r="AD75" s="372">
        <v>2.0076250991073494</v>
      </c>
      <c r="AE75" s="427"/>
      <c r="AF75" s="372">
        <v>1.8957370855810276</v>
      </c>
      <c r="AG75" s="427"/>
      <c r="AH75" s="372">
        <v>1.7277223564051574</v>
      </c>
      <c r="AI75" s="427"/>
      <c r="AJ75" s="372">
        <v>1.9381855608649237</v>
      </c>
      <c r="AK75" s="427"/>
      <c r="AL75" s="372">
        <v>2.5765794467281307</v>
      </c>
      <c r="AM75" s="427"/>
      <c r="AN75" s="372">
        <v>3.1160656585362774</v>
      </c>
      <c r="AO75" s="427"/>
      <c r="AP75" s="372">
        <v>3.7440907350384949</v>
      </c>
      <c r="AQ75" s="427"/>
      <c r="AR75" s="372">
        <v>4.1610983888988295</v>
      </c>
      <c r="AS75" s="427"/>
      <c r="AT75" s="372">
        <v>6.9363450156679711</v>
      </c>
      <c r="AU75" s="427"/>
      <c r="AV75" s="372">
        <v>7.4268468715459122</v>
      </c>
      <c r="AW75" s="427"/>
      <c r="AX75" s="372">
        <v>7.2904348240280736</v>
      </c>
      <c r="AY75" s="427"/>
      <c r="AZ75" s="372">
        <v>7.7321700151864299</v>
      </c>
      <c r="BA75" s="427"/>
      <c r="BB75" s="372">
        <v>8.104701901892394</v>
      </c>
      <c r="BC75" s="427"/>
      <c r="BD75" s="372">
        <v>6.4348613273757289</v>
      </c>
      <c r="BE75" s="427"/>
      <c r="BF75" s="372">
        <v>8.4114471441918734</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629" t="str">
        <f>Parameters!S75</f>
        <v>Security and investigation, service and landscape, office administrative and support activities</v>
      </c>
      <c r="E76" s="574"/>
      <c r="F76" s="371">
        <v>3.6120313237728423</v>
      </c>
      <c r="G76" s="427"/>
      <c r="H76" s="372">
        <v>5.1809928037895485</v>
      </c>
      <c r="I76" s="427"/>
      <c r="J76" s="372">
        <v>6.9851763612188575</v>
      </c>
      <c r="K76" s="427"/>
      <c r="L76" s="372">
        <v>10.635426101205312</v>
      </c>
      <c r="M76" s="427"/>
      <c r="N76" s="372">
        <v>6.7936341619186988</v>
      </c>
      <c r="O76" s="427"/>
      <c r="P76" s="372">
        <v>11.726865383240481</v>
      </c>
      <c r="Q76" s="427"/>
      <c r="R76" s="372">
        <v>10.814118170240528</v>
      </c>
      <c r="S76" s="427"/>
      <c r="T76" s="372">
        <v>11.520556948673349</v>
      </c>
      <c r="U76" s="427"/>
      <c r="V76" s="372">
        <v>9.879047001974957</v>
      </c>
      <c r="W76" s="427"/>
      <c r="X76" s="372">
        <v>9.5757565869413366</v>
      </c>
      <c r="Y76" s="427"/>
      <c r="Z76" s="372">
        <v>12.789758538371977</v>
      </c>
      <c r="AA76" s="427"/>
      <c r="AB76" s="372">
        <v>14.521942607484123</v>
      </c>
      <c r="AC76" s="427"/>
      <c r="AD76" s="372">
        <v>14.377592673284981</v>
      </c>
      <c r="AE76" s="427"/>
      <c r="AF76" s="372">
        <v>14.611363501077825</v>
      </c>
      <c r="AG76" s="427"/>
      <c r="AH76" s="372">
        <v>15.537760029838038</v>
      </c>
      <c r="AI76" s="427"/>
      <c r="AJ76" s="372">
        <v>17.435532627490606</v>
      </c>
      <c r="AK76" s="427"/>
      <c r="AL76" s="372">
        <v>16.240351255059771</v>
      </c>
      <c r="AM76" s="427"/>
      <c r="AN76" s="372">
        <v>23.19036343408461</v>
      </c>
      <c r="AO76" s="427"/>
      <c r="AP76" s="372">
        <v>26.175711647573166</v>
      </c>
      <c r="AQ76" s="427"/>
      <c r="AR76" s="372">
        <v>53.319812551464828</v>
      </c>
      <c r="AS76" s="427"/>
      <c r="AT76" s="372">
        <v>75.792347237492692</v>
      </c>
      <c r="AU76" s="427"/>
      <c r="AV76" s="372">
        <v>84.973267466308116</v>
      </c>
      <c r="AW76" s="427"/>
      <c r="AX76" s="372">
        <v>92.111187028667175</v>
      </c>
      <c r="AY76" s="427"/>
      <c r="AZ76" s="372">
        <v>100.22121708640995</v>
      </c>
      <c r="BA76" s="427"/>
      <c r="BB76" s="372">
        <v>105.79976081536181</v>
      </c>
      <c r="BC76" s="427"/>
      <c r="BD76" s="372">
        <v>92.279118165151957</v>
      </c>
      <c r="BE76" s="427"/>
      <c r="BF76" s="372">
        <v>95.616159670327988</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625" t="str">
        <f>Parameters!S76</f>
        <v>Public administration and defence; compulsory social security</v>
      </c>
      <c r="E77" s="555"/>
      <c r="F77" s="369">
        <v>32.142233182363668</v>
      </c>
      <c r="G77" s="427"/>
      <c r="H77" s="370">
        <v>24.62201962471455</v>
      </c>
      <c r="I77" s="427"/>
      <c r="J77" s="370">
        <v>37.756427879089237</v>
      </c>
      <c r="K77" s="427"/>
      <c r="L77" s="370">
        <v>46.023195812337207</v>
      </c>
      <c r="M77" s="427"/>
      <c r="N77" s="370">
        <v>53.191747651602363</v>
      </c>
      <c r="O77" s="427"/>
      <c r="P77" s="370">
        <v>49.161991309781037</v>
      </c>
      <c r="Q77" s="427"/>
      <c r="R77" s="370">
        <v>58.750139447997967</v>
      </c>
      <c r="S77" s="427"/>
      <c r="T77" s="370">
        <v>52.671502214800583</v>
      </c>
      <c r="U77" s="427"/>
      <c r="V77" s="370">
        <v>55.000038550434859</v>
      </c>
      <c r="W77" s="427"/>
      <c r="X77" s="370">
        <v>51.65953237431016</v>
      </c>
      <c r="Y77" s="427"/>
      <c r="Z77" s="370">
        <v>69.973195930747096</v>
      </c>
      <c r="AA77" s="427"/>
      <c r="AB77" s="370">
        <v>63.33473355047191</v>
      </c>
      <c r="AC77" s="427"/>
      <c r="AD77" s="370">
        <v>59.59927925635813</v>
      </c>
      <c r="AE77" s="427"/>
      <c r="AF77" s="370">
        <v>55.884514167581827</v>
      </c>
      <c r="AG77" s="427"/>
      <c r="AH77" s="370">
        <v>67.962625751992903</v>
      </c>
      <c r="AI77" s="427"/>
      <c r="AJ77" s="370">
        <v>84.888839190249698</v>
      </c>
      <c r="AK77" s="427"/>
      <c r="AL77" s="370">
        <v>75.240614191268364</v>
      </c>
      <c r="AM77" s="427"/>
      <c r="AN77" s="370">
        <v>74.596684767504854</v>
      </c>
      <c r="AO77" s="427"/>
      <c r="AP77" s="370">
        <v>3.9627213497710687</v>
      </c>
      <c r="AQ77" s="427"/>
      <c r="AR77" s="370">
        <v>5.5287069726747111</v>
      </c>
      <c r="AS77" s="427"/>
      <c r="AT77" s="370">
        <v>7.2489711237509011</v>
      </c>
      <c r="AU77" s="427"/>
      <c r="AV77" s="370">
        <v>7.2710208323917938</v>
      </c>
      <c r="AW77" s="427"/>
      <c r="AX77" s="370">
        <v>7.0677056292057934</v>
      </c>
      <c r="AY77" s="427"/>
      <c r="AZ77" s="370">
        <v>6.8066438492776378</v>
      </c>
      <c r="BA77" s="427"/>
      <c r="BB77" s="370">
        <v>35.618006355957888</v>
      </c>
      <c r="BC77" s="427"/>
      <c r="BD77" s="370">
        <v>16.38841575533489</v>
      </c>
      <c r="BE77" s="427"/>
      <c r="BF77" s="370">
        <v>15.462275863693851</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625" t="str">
        <f>Parameters!S77</f>
        <v>Education</v>
      </c>
      <c r="E78" s="555"/>
      <c r="F78" s="369">
        <v>19.777209116062963</v>
      </c>
      <c r="G78" s="427"/>
      <c r="H78" s="370">
        <v>20.302961925059716</v>
      </c>
      <c r="I78" s="427"/>
      <c r="J78" s="370">
        <v>24.154559603372252</v>
      </c>
      <c r="K78" s="427"/>
      <c r="L78" s="370">
        <v>26.240274418692763</v>
      </c>
      <c r="M78" s="427"/>
      <c r="N78" s="370">
        <v>28.850482478470667</v>
      </c>
      <c r="O78" s="427"/>
      <c r="P78" s="370">
        <v>24.021356430185907</v>
      </c>
      <c r="Q78" s="427"/>
      <c r="R78" s="370">
        <v>31.442999921588132</v>
      </c>
      <c r="S78" s="427"/>
      <c r="T78" s="370">
        <v>30.269775669804456</v>
      </c>
      <c r="U78" s="427"/>
      <c r="V78" s="370">
        <v>31.824841505304271</v>
      </c>
      <c r="W78" s="427"/>
      <c r="X78" s="370">
        <v>28.12012373963336</v>
      </c>
      <c r="Y78" s="427"/>
      <c r="Z78" s="370">
        <v>36.728632925802906</v>
      </c>
      <c r="AA78" s="427"/>
      <c r="AB78" s="370">
        <v>31.994577545051246</v>
      </c>
      <c r="AC78" s="427"/>
      <c r="AD78" s="370">
        <v>31.052969414367496</v>
      </c>
      <c r="AE78" s="427"/>
      <c r="AF78" s="370">
        <v>31.735792963844936</v>
      </c>
      <c r="AG78" s="427"/>
      <c r="AH78" s="370">
        <v>33.609150094621029</v>
      </c>
      <c r="AI78" s="427"/>
      <c r="AJ78" s="370">
        <v>38.28680105777368</v>
      </c>
      <c r="AK78" s="427"/>
      <c r="AL78" s="370">
        <v>36.016443893765626</v>
      </c>
      <c r="AM78" s="427"/>
      <c r="AN78" s="370">
        <v>36.162959044272789</v>
      </c>
      <c r="AO78" s="427"/>
      <c r="AP78" s="370">
        <v>6.2194817936268194</v>
      </c>
      <c r="AQ78" s="427"/>
      <c r="AR78" s="370">
        <v>9.8053848905336203</v>
      </c>
      <c r="AS78" s="427"/>
      <c r="AT78" s="370">
        <v>14.26891491330435</v>
      </c>
      <c r="AU78" s="427"/>
      <c r="AV78" s="370">
        <v>14.592437897197289</v>
      </c>
      <c r="AW78" s="427"/>
      <c r="AX78" s="370">
        <v>15.483847615488461</v>
      </c>
      <c r="AY78" s="427"/>
      <c r="AZ78" s="370">
        <v>15.858471841160696</v>
      </c>
      <c r="BA78" s="427"/>
      <c r="BB78" s="370">
        <v>19.592525490846548</v>
      </c>
      <c r="BC78" s="427"/>
      <c r="BD78" s="370">
        <v>18.261352422977414</v>
      </c>
      <c r="BE78" s="427"/>
      <c r="BF78" s="370">
        <v>14.892199516061641</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625" t="str">
        <f>Parameters!S78</f>
        <v>Human health and social work activities</v>
      </c>
      <c r="E79" s="555"/>
      <c r="F79" s="369">
        <v>31.864350389766901</v>
      </c>
      <c r="G79" s="427"/>
      <c r="H79" s="370">
        <v>41.139184027343127</v>
      </c>
      <c r="I79" s="427"/>
      <c r="J79" s="370">
        <v>34.773468684289426</v>
      </c>
      <c r="K79" s="427"/>
      <c r="L79" s="370">
        <v>35.833419160353678</v>
      </c>
      <c r="M79" s="427"/>
      <c r="N79" s="370">
        <v>37.278218434225245</v>
      </c>
      <c r="O79" s="427"/>
      <c r="P79" s="370">
        <v>31.884374346310114</v>
      </c>
      <c r="Q79" s="427"/>
      <c r="R79" s="370">
        <v>38.838606555318989</v>
      </c>
      <c r="S79" s="427"/>
      <c r="T79" s="370">
        <v>33.663080148872112</v>
      </c>
      <c r="U79" s="427"/>
      <c r="V79" s="370">
        <v>31.010442247223629</v>
      </c>
      <c r="W79" s="427"/>
      <c r="X79" s="370">
        <v>27.206771726023323</v>
      </c>
      <c r="Y79" s="427"/>
      <c r="Z79" s="370">
        <v>32.238967715448332</v>
      </c>
      <c r="AA79" s="427"/>
      <c r="AB79" s="370">
        <v>29.172504296747153</v>
      </c>
      <c r="AC79" s="427"/>
      <c r="AD79" s="370">
        <v>36.09706749221062</v>
      </c>
      <c r="AE79" s="427"/>
      <c r="AF79" s="370">
        <v>34.424492620424985</v>
      </c>
      <c r="AG79" s="427"/>
      <c r="AH79" s="370">
        <v>33.470942448515267</v>
      </c>
      <c r="AI79" s="427"/>
      <c r="AJ79" s="370">
        <v>39.31938799448632</v>
      </c>
      <c r="AK79" s="427"/>
      <c r="AL79" s="370">
        <v>35.517644790773048</v>
      </c>
      <c r="AM79" s="427"/>
      <c r="AN79" s="370">
        <v>36.513521432120662</v>
      </c>
      <c r="AO79" s="427"/>
      <c r="AP79" s="370">
        <v>15.05355474189755</v>
      </c>
      <c r="AQ79" s="427"/>
      <c r="AR79" s="370">
        <v>19.185371871531366</v>
      </c>
      <c r="AS79" s="427"/>
      <c r="AT79" s="370">
        <v>25.445460023360408</v>
      </c>
      <c r="AU79" s="427"/>
      <c r="AV79" s="370">
        <v>27.523976286646676</v>
      </c>
      <c r="AW79" s="427"/>
      <c r="AX79" s="370">
        <v>29.858168801681604</v>
      </c>
      <c r="AY79" s="427"/>
      <c r="AZ79" s="370">
        <v>30.873083153808995</v>
      </c>
      <c r="BA79" s="427"/>
      <c r="BB79" s="370">
        <v>36.103837487278795</v>
      </c>
      <c r="BC79" s="427"/>
      <c r="BD79" s="370">
        <v>46.12027182442948</v>
      </c>
      <c r="BE79" s="427"/>
      <c r="BF79" s="370">
        <v>39.311154984033735</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629" t="str">
        <f>Parameters!S79</f>
        <v>Human health activities</v>
      </c>
      <c r="E80" s="574"/>
      <c r="F80" s="371">
        <v>26.559018948070946</v>
      </c>
      <c r="G80" s="427"/>
      <c r="H80" s="372">
        <v>29.594763964065852</v>
      </c>
      <c r="I80" s="427"/>
      <c r="J80" s="372">
        <v>27.784471375111046</v>
      </c>
      <c r="K80" s="427"/>
      <c r="L80" s="372">
        <v>26.827192390561933</v>
      </c>
      <c r="M80" s="427"/>
      <c r="N80" s="372">
        <v>28.88098823348713</v>
      </c>
      <c r="O80" s="427"/>
      <c r="P80" s="372">
        <v>26.806062538542175</v>
      </c>
      <c r="Q80" s="427"/>
      <c r="R80" s="372">
        <v>32.632802786726181</v>
      </c>
      <c r="S80" s="427"/>
      <c r="T80" s="372">
        <v>28.239100709195522</v>
      </c>
      <c r="U80" s="427"/>
      <c r="V80" s="372">
        <v>26.41536868625635</v>
      </c>
      <c r="W80" s="427"/>
      <c r="X80" s="372">
        <v>23.178178774908808</v>
      </c>
      <c r="Y80" s="427"/>
      <c r="Z80" s="372">
        <v>25.871056652978261</v>
      </c>
      <c r="AA80" s="427"/>
      <c r="AB80" s="372">
        <v>23.268320837139225</v>
      </c>
      <c r="AC80" s="427"/>
      <c r="AD80" s="372">
        <v>29.806843115170459</v>
      </c>
      <c r="AE80" s="427"/>
      <c r="AF80" s="372">
        <v>30.305789060455329</v>
      </c>
      <c r="AG80" s="427"/>
      <c r="AH80" s="372">
        <v>29.27216153708633</v>
      </c>
      <c r="AI80" s="427"/>
      <c r="AJ80" s="372">
        <v>34.581161649876968</v>
      </c>
      <c r="AK80" s="427"/>
      <c r="AL80" s="372">
        <v>30.883421107911794</v>
      </c>
      <c r="AM80" s="427"/>
      <c r="AN80" s="372">
        <v>32.141243873468639</v>
      </c>
      <c r="AO80" s="427"/>
      <c r="AP80" s="372">
        <v>13.880043043593844</v>
      </c>
      <c r="AQ80" s="427"/>
      <c r="AR80" s="372">
        <v>17.615723156258845</v>
      </c>
      <c r="AS80" s="427"/>
      <c r="AT80" s="372">
        <v>23.350314767058528</v>
      </c>
      <c r="AU80" s="427"/>
      <c r="AV80" s="372">
        <v>25.368692427761843</v>
      </c>
      <c r="AW80" s="427"/>
      <c r="AX80" s="372">
        <v>27.614935963984642</v>
      </c>
      <c r="AY80" s="427"/>
      <c r="AZ80" s="372">
        <v>28.533743514713048</v>
      </c>
      <c r="BA80" s="427"/>
      <c r="BB80" s="372">
        <v>32.245932741911247</v>
      </c>
      <c r="BC80" s="427"/>
      <c r="BD80" s="372">
        <v>41.870956971602858</v>
      </c>
      <c r="BE80" s="427"/>
      <c r="BF80" s="372">
        <v>35.538737490865586</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629" t="str">
        <f>Parameters!S80</f>
        <v>Residential care activities and social work activities without accommodation</v>
      </c>
      <c r="E81" s="574"/>
      <c r="F81" s="371">
        <v>5.3053314416959561</v>
      </c>
      <c r="G81" s="427"/>
      <c r="H81" s="372">
        <v>11.544420063277286</v>
      </c>
      <c r="I81" s="427"/>
      <c r="J81" s="372">
        <v>6.9889973091783819</v>
      </c>
      <c r="K81" s="427"/>
      <c r="L81" s="372">
        <v>9.0062267697917466</v>
      </c>
      <c r="M81" s="427"/>
      <c r="N81" s="372">
        <v>8.3972302007381021</v>
      </c>
      <c r="O81" s="427"/>
      <c r="P81" s="372">
        <v>5.0783118077679381</v>
      </c>
      <c r="Q81" s="427"/>
      <c r="R81" s="372">
        <v>6.2058037685928102</v>
      </c>
      <c r="S81" s="427"/>
      <c r="T81" s="372">
        <v>5.4239794396765921</v>
      </c>
      <c r="U81" s="427"/>
      <c r="V81" s="372">
        <v>4.5950735609672799</v>
      </c>
      <c r="W81" s="427"/>
      <c r="X81" s="372">
        <v>4.0285929511145193</v>
      </c>
      <c r="Y81" s="427"/>
      <c r="Z81" s="372">
        <v>6.3679110624700757</v>
      </c>
      <c r="AA81" s="427"/>
      <c r="AB81" s="372">
        <v>5.9041834596079257</v>
      </c>
      <c r="AC81" s="427"/>
      <c r="AD81" s="372">
        <v>6.2902243770401656</v>
      </c>
      <c r="AE81" s="427"/>
      <c r="AF81" s="372">
        <v>4.1187035599696546</v>
      </c>
      <c r="AG81" s="427"/>
      <c r="AH81" s="372">
        <v>4.1987809114289369</v>
      </c>
      <c r="AI81" s="427"/>
      <c r="AJ81" s="372">
        <v>4.7382263446093615</v>
      </c>
      <c r="AK81" s="427"/>
      <c r="AL81" s="372">
        <v>4.6342236828612497</v>
      </c>
      <c r="AM81" s="427"/>
      <c r="AN81" s="372">
        <v>4.3722775586520175</v>
      </c>
      <c r="AO81" s="427"/>
      <c r="AP81" s="372">
        <v>1.1735116983037055</v>
      </c>
      <c r="AQ81" s="427"/>
      <c r="AR81" s="372">
        <v>1.5696487152725214</v>
      </c>
      <c r="AS81" s="427"/>
      <c r="AT81" s="372">
        <v>2.0951452563018798</v>
      </c>
      <c r="AU81" s="427"/>
      <c r="AV81" s="372">
        <v>2.1552838588848324</v>
      </c>
      <c r="AW81" s="427"/>
      <c r="AX81" s="372">
        <v>2.2432328376969619</v>
      </c>
      <c r="AY81" s="427"/>
      <c r="AZ81" s="372">
        <v>2.339339639095948</v>
      </c>
      <c r="BA81" s="427"/>
      <c r="BB81" s="372">
        <v>3.8579047453675521</v>
      </c>
      <c r="BC81" s="427"/>
      <c r="BD81" s="372">
        <v>4.2493148528266245</v>
      </c>
      <c r="BE81" s="427"/>
      <c r="BF81" s="372">
        <v>3.7724174931681476</v>
      </c>
      <c r="BG81" s="427"/>
      <c r="BH81" s="372" t="s">
        <v>700</v>
      </c>
      <c r="BI81" s="373"/>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625" t="str">
        <f>Parameters!S81</f>
        <v>Arts, entertainment and recreation</v>
      </c>
      <c r="E82" s="555"/>
      <c r="F82" s="369">
        <v>8.9540040652986814</v>
      </c>
      <c r="G82" s="427"/>
      <c r="H82" s="370">
        <v>13.927379687388079</v>
      </c>
      <c r="I82" s="427"/>
      <c r="J82" s="370">
        <v>14.916996243116367</v>
      </c>
      <c r="K82" s="427"/>
      <c r="L82" s="370">
        <v>13.990490478245055</v>
      </c>
      <c r="M82" s="427"/>
      <c r="N82" s="370">
        <v>16.584553827779033</v>
      </c>
      <c r="O82" s="427"/>
      <c r="P82" s="370">
        <v>8.9608514354585935</v>
      </c>
      <c r="Q82" s="427"/>
      <c r="R82" s="370">
        <v>10.695512092526881</v>
      </c>
      <c r="S82" s="427"/>
      <c r="T82" s="370">
        <v>11.239820308098441</v>
      </c>
      <c r="U82" s="427"/>
      <c r="V82" s="370">
        <v>9.2690024994559845</v>
      </c>
      <c r="W82" s="427"/>
      <c r="X82" s="370">
        <v>7.0961172855046213</v>
      </c>
      <c r="Y82" s="427"/>
      <c r="Z82" s="370">
        <v>14.025873313743055</v>
      </c>
      <c r="AA82" s="427"/>
      <c r="AB82" s="370">
        <v>13.362032605134578</v>
      </c>
      <c r="AC82" s="427"/>
      <c r="AD82" s="370">
        <v>17.248030762269046</v>
      </c>
      <c r="AE82" s="427"/>
      <c r="AF82" s="370">
        <v>10.963554678615546</v>
      </c>
      <c r="AG82" s="427"/>
      <c r="AH82" s="370">
        <v>18.710868495948716</v>
      </c>
      <c r="AI82" s="427"/>
      <c r="AJ82" s="370">
        <v>22.356100425237972</v>
      </c>
      <c r="AK82" s="427"/>
      <c r="AL82" s="370">
        <v>23.57237612648478</v>
      </c>
      <c r="AM82" s="427"/>
      <c r="AN82" s="370">
        <v>25.871425865043491</v>
      </c>
      <c r="AO82" s="427"/>
      <c r="AP82" s="370">
        <v>5.887310751199176</v>
      </c>
      <c r="AQ82" s="427"/>
      <c r="AR82" s="370">
        <v>10.325347877582606</v>
      </c>
      <c r="AS82" s="427"/>
      <c r="AT82" s="370">
        <v>14.79662012925419</v>
      </c>
      <c r="AU82" s="427"/>
      <c r="AV82" s="370">
        <v>14.665865254324217</v>
      </c>
      <c r="AW82" s="427"/>
      <c r="AX82" s="370">
        <v>14.69973118855761</v>
      </c>
      <c r="AY82" s="427"/>
      <c r="AZ82" s="370">
        <v>15.526561175418029</v>
      </c>
      <c r="BA82" s="427"/>
      <c r="BB82" s="370">
        <v>16.954639231171168</v>
      </c>
      <c r="BC82" s="427"/>
      <c r="BD82" s="370">
        <v>14.534562001196603</v>
      </c>
      <c r="BE82" s="427"/>
      <c r="BF82" s="370">
        <v>15.414416399442594</v>
      </c>
      <c r="BG82" s="427"/>
      <c r="BH82" s="370" t="s">
        <v>700</v>
      </c>
      <c r="BI82" s="373"/>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629" t="str">
        <f>Parameters!S82</f>
        <v>Creative, arts and entertainment activities; libraries, archives, museums and other cultural activities; gambling and betting activities</v>
      </c>
      <c r="E83" s="574"/>
      <c r="F83" s="371">
        <v>6.0323726404863889</v>
      </c>
      <c r="G83" s="427"/>
      <c r="H83" s="372">
        <v>9.935855753781091</v>
      </c>
      <c r="I83" s="427"/>
      <c r="J83" s="372">
        <v>10.899046700993692</v>
      </c>
      <c r="K83" s="427"/>
      <c r="L83" s="372">
        <v>10.457471507573128</v>
      </c>
      <c r="M83" s="427"/>
      <c r="N83" s="372">
        <v>11.469965953874848</v>
      </c>
      <c r="O83" s="427"/>
      <c r="P83" s="372">
        <v>6.3146272816300346</v>
      </c>
      <c r="Q83" s="427"/>
      <c r="R83" s="372">
        <v>8.2358153284342475</v>
      </c>
      <c r="S83" s="427"/>
      <c r="T83" s="372">
        <v>8.8871333744525849</v>
      </c>
      <c r="U83" s="427"/>
      <c r="V83" s="372">
        <v>7.211967723449666</v>
      </c>
      <c r="W83" s="427"/>
      <c r="X83" s="372">
        <v>5.2023541487871663</v>
      </c>
      <c r="Y83" s="427"/>
      <c r="Z83" s="372">
        <v>10.855666428995759</v>
      </c>
      <c r="AA83" s="427"/>
      <c r="AB83" s="372">
        <v>10.951263946405525</v>
      </c>
      <c r="AC83" s="427"/>
      <c r="AD83" s="372">
        <v>14.462888090368576</v>
      </c>
      <c r="AE83" s="427"/>
      <c r="AF83" s="372">
        <v>8.7719508342329036</v>
      </c>
      <c r="AG83" s="427"/>
      <c r="AH83" s="372">
        <v>16.591554859760524</v>
      </c>
      <c r="AI83" s="427"/>
      <c r="AJ83" s="372">
        <v>19.796417271479381</v>
      </c>
      <c r="AK83" s="427"/>
      <c r="AL83" s="372">
        <v>20.76986558980661</v>
      </c>
      <c r="AM83" s="427"/>
      <c r="AN83" s="372">
        <v>22.516068192327271</v>
      </c>
      <c r="AO83" s="427"/>
      <c r="AP83" s="372">
        <v>1.904055680534303</v>
      </c>
      <c r="AQ83" s="427"/>
      <c r="AR83" s="372">
        <v>3.5804466910482207</v>
      </c>
      <c r="AS83" s="427"/>
      <c r="AT83" s="372">
        <v>4.7120673715050527</v>
      </c>
      <c r="AU83" s="427"/>
      <c r="AV83" s="372">
        <v>4.8713035766137018</v>
      </c>
      <c r="AW83" s="427"/>
      <c r="AX83" s="372">
        <v>5.0301589254446659</v>
      </c>
      <c r="AY83" s="427"/>
      <c r="AZ83" s="372">
        <v>5.3326040064263598</v>
      </c>
      <c r="BA83" s="427"/>
      <c r="BB83" s="372">
        <v>6.6738013798155755</v>
      </c>
      <c r="BC83" s="427"/>
      <c r="BD83" s="372">
        <v>5.7209559888222046</v>
      </c>
      <c r="BE83" s="427"/>
      <c r="BF83" s="372">
        <v>8.4607430284295226</v>
      </c>
      <c r="BG83" s="427"/>
      <c r="BH83" s="372" t="s">
        <v>700</v>
      </c>
      <c r="BI83" s="373"/>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629" t="str">
        <f>Parameters!S83</f>
        <v>Sports activities and amusement and recreation activities</v>
      </c>
      <c r="E84" s="574"/>
      <c r="F84" s="371">
        <v>2.9216314248122934</v>
      </c>
      <c r="G84" s="427"/>
      <c r="H84" s="372">
        <v>3.9915239336069868</v>
      </c>
      <c r="I84" s="427"/>
      <c r="J84" s="372">
        <v>4.0179495421226763</v>
      </c>
      <c r="K84" s="427"/>
      <c r="L84" s="372">
        <v>3.5330189706719284</v>
      </c>
      <c r="M84" s="427"/>
      <c r="N84" s="372">
        <v>5.1145878739041883</v>
      </c>
      <c r="O84" s="427"/>
      <c r="P84" s="372">
        <v>2.6462241538285594</v>
      </c>
      <c r="Q84" s="427"/>
      <c r="R84" s="372">
        <v>2.4596967640926346</v>
      </c>
      <c r="S84" s="427"/>
      <c r="T84" s="372">
        <v>2.3526869336458547</v>
      </c>
      <c r="U84" s="427"/>
      <c r="V84" s="372">
        <v>2.0570347760063177</v>
      </c>
      <c r="W84" s="427"/>
      <c r="X84" s="372">
        <v>1.8937631367174543</v>
      </c>
      <c r="Y84" s="427"/>
      <c r="Z84" s="372">
        <v>3.170206884747294</v>
      </c>
      <c r="AA84" s="427"/>
      <c r="AB84" s="372">
        <v>2.4107686587290535</v>
      </c>
      <c r="AC84" s="427"/>
      <c r="AD84" s="372">
        <v>2.7851426719004726</v>
      </c>
      <c r="AE84" s="427"/>
      <c r="AF84" s="372">
        <v>2.1916038443826431</v>
      </c>
      <c r="AG84" s="427"/>
      <c r="AH84" s="372">
        <v>2.1193136361881879</v>
      </c>
      <c r="AI84" s="427"/>
      <c r="AJ84" s="372">
        <v>2.5596831537586002</v>
      </c>
      <c r="AK84" s="427"/>
      <c r="AL84" s="372">
        <v>2.8025105366781768</v>
      </c>
      <c r="AM84" s="427"/>
      <c r="AN84" s="372">
        <v>3.3553576727162224</v>
      </c>
      <c r="AO84" s="427"/>
      <c r="AP84" s="372">
        <v>3.9832550706648728</v>
      </c>
      <c r="AQ84" s="427"/>
      <c r="AR84" s="372">
        <v>6.7449011865343858</v>
      </c>
      <c r="AS84" s="427"/>
      <c r="AT84" s="372">
        <v>10.084552757749137</v>
      </c>
      <c r="AU84" s="427"/>
      <c r="AV84" s="372">
        <v>9.7945616777105151</v>
      </c>
      <c r="AW84" s="427"/>
      <c r="AX84" s="372">
        <v>9.6695722631129453</v>
      </c>
      <c r="AY84" s="427"/>
      <c r="AZ84" s="372">
        <v>10.19395716899167</v>
      </c>
      <c r="BA84" s="427"/>
      <c r="BB84" s="372">
        <v>10.280837851355594</v>
      </c>
      <c r="BC84" s="427"/>
      <c r="BD84" s="372">
        <v>8.8136060123743984</v>
      </c>
      <c r="BE84" s="427"/>
      <c r="BF84" s="372">
        <v>6.953673371013072</v>
      </c>
      <c r="BG84" s="427"/>
      <c r="BH84" s="372" t="s">
        <v>700</v>
      </c>
      <c r="BI84" s="373"/>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625" t="str">
        <f>Parameters!S84</f>
        <v>Other service activities</v>
      </c>
      <c r="E85" s="555"/>
      <c r="F85" s="369">
        <v>6.2351537661140792</v>
      </c>
      <c r="G85" s="427"/>
      <c r="H85" s="370">
        <v>8.2202383209411636</v>
      </c>
      <c r="I85" s="427"/>
      <c r="J85" s="370">
        <v>7.6089169899971827</v>
      </c>
      <c r="K85" s="427"/>
      <c r="L85" s="370">
        <v>7.576528962856214</v>
      </c>
      <c r="M85" s="427"/>
      <c r="N85" s="370">
        <v>6.6406265313981496</v>
      </c>
      <c r="O85" s="427"/>
      <c r="P85" s="370">
        <v>7.7549752386861321</v>
      </c>
      <c r="Q85" s="427"/>
      <c r="R85" s="370">
        <v>9.3745676352780052</v>
      </c>
      <c r="S85" s="427"/>
      <c r="T85" s="370">
        <v>8.6664405860223539</v>
      </c>
      <c r="U85" s="427"/>
      <c r="V85" s="370">
        <v>8.8811005002820416</v>
      </c>
      <c r="W85" s="427"/>
      <c r="X85" s="370">
        <v>10.891775412604856</v>
      </c>
      <c r="Y85" s="427"/>
      <c r="Z85" s="370">
        <v>13.787583306066063</v>
      </c>
      <c r="AA85" s="427"/>
      <c r="AB85" s="370">
        <v>11.729084246156157</v>
      </c>
      <c r="AC85" s="427"/>
      <c r="AD85" s="370">
        <v>11.875067819648521</v>
      </c>
      <c r="AE85" s="427"/>
      <c r="AF85" s="370">
        <v>10.723726940426339</v>
      </c>
      <c r="AG85" s="427"/>
      <c r="AH85" s="370">
        <v>10.160908042388009</v>
      </c>
      <c r="AI85" s="427"/>
      <c r="AJ85" s="370">
        <v>12.506926421379809</v>
      </c>
      <c r="AK85" s="427"/>
      <c r="AL85" s="370">
        <v>10.821355138520586</v>
      </c>
      <c r="AM85" s="427"/>
      <c r="AN85" s="370">
        <v>11.602509930667429</v>
      </c>
      <c r="AO85" s="427"/>
      <c r="AP85" s="370">
        <v>10.613777819115112</v>
      </c>
      <c r="AQ85" s="427"/>
      <c r="AR85" s="370">
        <v>14.572433971390394</v>
      </c>
      <c r="AS85" s="427"/>
      <c r="AT85" s="370">
        <v>19.901226344086623</v>
      </c>
      <c r="AU85" s="427"/>
      <c r="AV85" s="370">
        <v>20.126351182733234</v>
      </c>
      <c r="AW85" s="427"/>
      <c r="AX85" s="370">
        <v>21.197010974513017</v>
      </c>
      <c r="AY85" s="427"/>
      <c r="AZ85" s="370">
        <v>22.139182537482871</v>
      </c>
      <c r="BA85" s="427"/>
      <c r="BB85" s="370">
        <v>25.977878598057874</v>
      </c>
      <c r="BC85" s="427"/>
      <c r="BD85" s="370">
        <v>21.933521047352343</v>
      </c>
      <c r="BE85" s="427"/>
      <c r="BF85" s="370">
        <v>18.560997915054767</v>
      </c>
      <c r="BG85" s="427"/>
      <c r="BH85" s="370" t="s">
        <v>700</v>
      </c>
      <c r="BI85" s="373"/>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629" t="str">
        <f>Parameters!S85</f>
        <v>Activities of membership organisations</v>
      </c>
      <c r="E86" s="546"/>
      <c r="F86" s="371">
        <v>1.693570418034555</v>
      </c>
      <c r="G86" s="427"/>
      <c r="H86" s="372">
        <v>1.1281159987771681</v>
      </c>
      <c r="I86" s="427"/>
      <c r="J86" s="372">
        <v>1.8074368727568797</v>
      </c>
      <c r="K86" s="427"/>
      <c r="L86" s="372">
        <v>1.2275959372893492</v>
      </c>
      <c r="M86" s="427"/>
      <c r="N86" s="372">
        <v>1.8101297459525336</v>
      </c>
      <c r="O86" s="427"/>
      <c r="P86" s="372">
        <v>1.8453487671269824</v>
      </c>
      <c r="Q86" s="427"/>
      <c r="R86" s="372">
        <v>2.4692639439543509</v>
      </c>
      <c r="S86" s="427"/>
      <c r="T86" s="372">
        <v>1.8489384303553071</v>
      </c>
      <c r="U86" s="427"/>
      <c r="V86" s="372">
        <v>2.2414735571614952</v>
      </c>
      <c r="W86" s="427"/>
      <c r="X86" s="372">
        <v>3.8509934288942476</v>
      </c>
      <c r="Y86" s="427"/>
      <c r="Z86" s="372">
        <v>4.8439551755396799</v>
      </c>
      <c r="AA86" s="427"/>
      <c r="AB86" s="372">
        <v>3.697635757234516</v>
      </c>
      <c r="AC86" s="427"/>
      <c r="AD86" s="372">
        <v>3.160550978698204</v>
      </c>
      <c r="AE86" s="427"/>
      <c r="AF86" s="372">
        <v>2.1435032512412393</v>
      </c>
      <c r="AG86" s="427"/>
      <c r="AH86" s="372">
        <v>2.2748301587435837</v>
      </c>
      <c r="AI86" s="427"/>
      <c r="AJ86" s="372">
        <v>2.8556575437533493</v>
      </c>
      <c r="AK86" s="427"/>
      <c r="AL86" s="372">
        <v>2.4663845513566649</v>
      </c>
      <c r="AM86" s="427"/>
      <c r="AN86" s="372">
        <v>2.5527646200827627</v>
      </c>
      <c r="AO86" s="427"/>
      <c r="AP86" s="372">
        <v>3.0588938574143558</v>
      </c>
      <c r="AQ86" s="427"/>
      <c r="AR86" s="372">
        <v>5.2234838100755701</v>
      </c>
      <c r="AS86" s="427"/>
      <c r="AT86" s="372">
        <v>7.3636952174444499</v>
      </c>
      <c r="AU86" s="427"/>
      <c r="AV86" s="372">
        <v>7.149966108761201</v>
      </c>
      <c r="AW86" s="427"/>
      <c r="AX86" s="372">
        <v>7.187774634467365</v>
      </c>
      <c r="AY86" s="427"/>
      <c r="AZ86" s="372">
        <v>7.435859792174381</v>
      </c>
      <c r="BA86" s="427"/>
      <c r="BB86" s="372">
        <v>9.2980661107811766</v>
      </c>
      <c r="BC86" s="427"/>
      <c r="BD86" s="372">
        <v>6.4191425770475172</v>
      </c>
      <c r="BE86" s="427"/>
      <c r="BF86" s="372">
        <v>5.8518929972811566</v>
      </c>
      <c r="BG86" s="427"/>
      <c r="BH86" s="372" t="s">
        <v>700</v>
      </c>
      <c r="BI86" s="373"/>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629" t="str">
        <f>Parameters!S86</f>
        <v>Repair of computers and personal and household goods</v>
      </c>
      <c r="E87" s="574"/>
      <c r="F87" s="371">
        <v>1.735687110597889</v>
      </c>
      <c r="G87" s="427"/>
      <c r="H87" s="372">
        <v>1.7555878853977287</v>
      </c>
      <c r="I87" s="427"/>
      <c r="J87" s="372">
        <v>1.3028114558194182</v>
      </c>
      <c r="K87" s="427"/>
      <c r="L87" s="372">
        <v>1.5801530668687513</v>
      </c>
      <c r="M87" s="427"/>
      <c r="N87" s="372">
        <v>1.5191427100750334</v>
      </c>
      <c r="O87" s="427"/>
      <c r="P87" s="372">
        <v>3.2535466352046667</v>
      </c>
      <c r="Q87" s="427"/>
      <c r="R87" s="372">
        <v>4.0035277330679824</v>
      </c>
      <c r="S87" s="427"/>
      <c r="T87" s="372">
        <v>3.8677557174373103</v>
      </c>
      <c r="U87" s="427"/>
      <c r="V87" s="372">
        <v>4.1733109996825419</v>
      </c>
      <c r="W87" s="427"/>
      <c r="X87" s="372">
        <v>3.8442143841737693</v>
      </c>
      <c r="Y87" s="427"/>
      <c r="Z87" s="372">
        <v>5.1781476857550786</v>
      </c>
      <c r="AA87" s="427"/>
      <c r="AB87" s="372">
        <v>4.9082539809440329</v>
      </c>
      <c r="AC87" s="427"/>
      <c r="AD87" s="372">
        <v>5.4695968774886197</v>
      </c>
      <c r="AE87" s="427"/>
      <c r="AF87" s="372">
        <v>4.8255381999921916</v>
      </c>
      <c r="AG87" s="427"/>
      <c r="AH87" s="372">
        <v>2.44534082944898</v>
      </c>
      <c r="AI87" s="427"/>
      <c r="AJ87" s="372">
        <v>1.9893322381614402</v>
      </c>
      <c r="AK87" s="427"/>
      <c r="AL87" s="372">
        <v>1.8651309262344615</v>
      </c>
      <c r="AM87" s="427"/>
      <c r="AN87" s="372">
        <v>2.1070044735246216</v>
      </c>
      <c r="AO87" s="427"/>
      <c r="AP87" s="372">
        <v>1.6136856790456771</v>
      </c>
      <c r="AQ87" s="427"/>
      <c r="AR87" s="372">
        <v>2.9566988016491687</v>
      </c>
      <c r="AS87" s="427"/>
      <c r="AT87" s="372">
        <v>3.8437621370096635</v>
      </c>
      <c r="AU87" s="427"/>
      <c r="AV87" s="372">
        <v>3.9220741301701758</v>
      </c>
      <c r="AW87" s="427"/>
      <c r="AX87" s="372">
        <v>4.179184941552613</v>
      </c>
      <c r="AY87" s="427"/>
      <c r="AZ87" s="372">
        <v>4.3385291273293767</v>
      </c>
      <c r="BA87" s="427"/>
      <c r="BB87" s="372">
        <v>4.7561257979148595</v>
      </c>
      <c r="BC87" s="427"/>
      <c r="BD87" s="372">
        <v>4.5678733637376032</v>
      </c>
      <c r="BE87" s="427"/>
      <c r="BF87" s="372">
        <v>3.8553623439615885</v>
      </c>
      <c r="BG87" s="427"/>
      <c r="BH87" s="372" t="s">
        <v>700</v>
      </c>
      <c r="BI87" s="373"/>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629" t="str">
        <f>Parameters!S87</f>
        <v>Other personal service activities</v>
      </c>
      <c r="E88" s="574"/>
      <c r="F88" s="371">
        <v>2.8058962374816336</v>
      </c>
      <c r="G88" s="427"/>
      <c r="H88" s="372">
        <v>5.3365344367662653</v>
      </c>
      <c r="I88" s="427"/>
      <c r="J88" s="372">
        <v>4.4986686614208864</v>
      </c>
      <c r="K88" s="427"/>
      <c r="L88" s="372">
        <v>4.7687799586981106</v>
      </c>
      <c r="M88" s="427"/>
      <c r="N88" s="372">
        <v>3.3113540753705819</v>
      </c>
      <c r="O88" s="427"/>
      <c r="P88" s="372">
        <v>2.6560798363544844</v>
      </c>
      <c r="Q88" s="427"/>
      <c r="R88" s="372">
        <v>2.9017759582556701</v>
      </c>
      <c r="S88" s="427"/>
      <c r="T88" s="372">
        <v>2.9497464382297367</v>
      </c>
      <c r="U88" s="427"/>
      <c r="V88" s="372">
        <v>2.4663159434380044</v>
      </c>
      <c r="W88" s="427"/>
      <c r="X88" s="372">
        <v>3.1965675995368374</v>
      </c>
      <c r="Y88" s="427"/>
      <c r="Z88" s="372">
        <v>3.7654804447713048</v>
      </c>
      <c r="AA88" s="427"/>
      <c r="AB88" s="372">
        <v>3.1231945079776104</v>
      </c>
      <c r="AC88" s="427"/>
      <c r="AD88" s="372">
        <v>3.2449199634617001</v>
      </c>
      <c r="AE88" s="427"/>
      <c r="AF88" s="372">
        <v>3.7546854891929073</v>
      </c>
      <c r="AG88" s="427"/>
      <c r="AH88" s="372">
        <v>5.440737054195445</v>
      </c>
      <c r="AI88" s="427"/>
      <c r="AJ88" s="372">
        <v>7.6619366394650177</v>
      </c>
      <c r="AK88" s="427"/>
      <c r="AL88" s="372">
        <v>6.4898396609294586</v>
      </c>
      <c r="AM88" s="427"/>
      <c r="AN88" s="372">
        <v>6.9427408370600423</v>
      </c>
      <c r="AO88" s="427"/>
      <c r="AP88" s="372">
        <v>5.9411982826550807</v>
      </c>
      <c r="AQ88" s="427"/>
      <c r="AR88" s="372">
        <v>6.3922513596656563</v>
      </c>
      <c r="AS88" s="427"/>
      <c r="AT88" s="372">
        <v>8.6937689896325114</v>
      </c>
      <c r="AU88" s="427"/>
      <c r="AV88" s="372">
        <v>9.0543109438018572</v>
      </c>
      <c r="AW88" s="427"/>
      <c r="AX88" s="372">
        <v>9.8300513984930404</v>
      </c>
      <c r="AY88" s="427"/>
      <c r="AZ88" s="372">
        <v>10.36479361797911</v>
      </c>
      <c r="BA88" s="427"/>
      <c r="BB88" s="372">
        <v>11.923686689361835</v>
      </c>
      <c r="BC88" s="427"/>
      <c r="BD88" s="372">
        <v>10.946505106567223</v>
      </c>
      <c r="BE88" s="427"/>
      <c r="BF88" s="372">
        <v>8.8537425738120206</v>
      </c>
      <c r="BG88" s="427"/>
      <c r="BH88" s="372" t="s">
        <v>700</v>
      </c>
      <c r="BI88" s="373"/>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625" t="str">
        <f>Parameters!S88</f>
        <v>Activities of households as employers; undifferentiated goods- and services-producing activities of households for own use</v>
      </c>
      <c r="E89" s="555"/>
      <c r="F89" s="369">
        <v>0</v>
      </c>
      <c r="G89" s="427"/>
      <c r="H89" s="370">
        <v>0</v>
      </c>
      <c r="I89" s="427"/>
      <c r="J89" s="370">
        <v>0</v>
      </c>
      <c r="K89" s="427"/>
      <c r="L89" s="370">
        <v>0</v>
      </c>
      <c r="M89" s="427"/>
      <c r="N89" s="370">
        <v>0</v>
      </c>
      <c r="O89" s="427"/>
      <c r="P89" s="370">
        <v>0</v>
      </c>
      <c r="Q89" s="427"/>
      <c r="R89" s="370">
        <v>0</v>
      </c>
      <c r="S89" s="427"/>
      <c r="T89" s="370">
        <v>0</v>
      </c>
      <c r="U89" s="427"/>
      <c r="V89" s="370">
        <v>0</v>
      </c>
      <c r="W89" s="427"/>
      <c r="X89" s="370">
        <v>0</v>
      </c>
      <c r="Y89" s="427"/>
      <c r="Z89" s="370">
        <v>0</v>
      </c>
      <c r="AA89" s="427"/>
      <c r="AB89" s="370">
        <v>0</v>
      </c>
      <c r="AC89" s="427"/>
      <c r="AD89" s="370">
        <v>0</v>
      </c>
      <c r="AE89" s="427"/>
      <c r="AF89" s="370">
        <v>0</v>
      </c>
      <c r="AG89" s="427"/>
      <c r="AH89" s="370">
        <v>0</v>
      </c>
      <c r="AI89" s="427"/>
      <c r="AJ89" s="370">
        <v>0</v>
      </c>
      <c r="AK89" s="427"/>
      <c r="AL89" s="370">
        <v>0</v>
      </c>
      <c r="AM89" s="427"/>
      <c r="AN89" s="370">
        <v>0</v>
      </c>
      <c r="AO89" s="427"/>
      <c r="AP89" s="370">
        <v>0</v>
      </c>
      <c r="AQ89" s="427"/>
      <c r="AR89" s="370">
        <v>0</v>
      </c>
      <c r="AS89" s="427"/>
      <c r="AT89" s="370">
        <v>0</v>
      </c>
      <c r="AU89" s="427"/>
      <c r="AV89" s="370">
        <v>0</v>
      </c>
      <c r="AW89" s="427"/>
      <c r="AX89" s="370">
        <v>0</v>
      </c>
      <c r="AY89" s="427"/>
      <c r="AZ89" s="370">
        <v>0</v>
      </c>
      <c r="BA89" s="427"/>
      <c r="BB89" s="370">
        <v>0</v>
      </c>
      <c r="BC89" s="427"/>
      <c r="BD89" s="370">
        <v>5.2419295595556583E-4</v>
      </c>
      <c r="BE89" s="427"/>
      <c r="BF89" s="370">
        <v>0</v>
      </c>
      <c r="BG89" s="427"/>
      <c r="BH89" s="370" t="s">
        <v>700</v>
      </c>
      <c r="BI89" s="373"/>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633"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0.25339292123767748</v>
      </c>
      <c r="AQ90" s="427"/>
      <c r="AR90" s="370">
        <v>0.20840734015208123</v>
      </c>
      <c r="AS90" s="427"/>
      <c r="AT90" s="370">
        <v>0.30991049925529557</v>
      </c>
      <c r="AU90" s="427"/>
      <c r="AV90" s="370">
        <v>0.31739549926183741</v>
      </c>
      <c r="AW90" s="427"/>
      <c r="AX90" s="370">
        <v>0.28719010790203209</v>
      </c>
      <c r="AY90" s="427"/>
      <c r="AZ90" s="370">
        <v>0.33317555149020839</v>
      </c>
      <c r="BA90" s="427"/>
      <c r="BB90" s="370">
        <v>0.30899084111261688</v>
      </c>
      <c r="BC90" s="427"/>
      <c r="BD90" s="370">
        <v>0.3702727750950226</v>
      </c>
      <c r="BE90" s="427"/>
      <c r="BF90" s="370">
        <v>0.32518326676033238</v>
      </c>
      <c r="BG90" s="427"/>
      <c r="BH90" s="370" t="s">
        <v>700</v>
      </c>
      <c r="BI90" s="373"/>
      <c r="CJ90" s="303"/>
      <c r="CK90" s="303"/>
      <c r="CL90" s="303"/>
      <c r="CM90" s="304" t="s">
        <v>326</v>
      </c>
      <c r="CN90" s="303" t="s">
        <v>946</v>
      </c>
      <c r="CO90" s="303"/>
      <c r="CP90" s="303"/>
      <c r="CQ90" s="303"/>
      <c r="CR90" s="303"/>
      <c r="CS90" s="303"/>
      <c r="CT90" s="303"/>
    </row>
    <row r="91" spans="1:98" ht="45" customHeight="1">
      <c r="A91" s="152"/>
      <c r="B91" s="582" t="s">
        <v>334</v>
      </c>
      <c r="C91" s="591"/>
      <c r="D91" s="591"/>
      <c r="E91" s="592"/>
      <c r="F91" s="380">
        <v>1406.8384756492267</v>
      </c>
      <c r="G91" s="426"/>
      <c r="H91" s="381">
        <v>1426.0682359066875</v>
      </c>
      <c r="I91" s="426"/>
      <c r="J91" s="381">
        <v>1591.208120372675</v>
      </c>
      <c r="K91" s="426"/>
      <c r="L91" s="381">
        <v>1764.8963558886594</v>
      </c>
      <c r="M91" s="426"/>
      <c r="N91" s="381">
        <v>1771.7254949737851</v>
      </c>
      <c r="O91" s="426"/>
      <c r="P91" s="381">
        <v>1547.7910320255519</v>
      </c>
      <c r="Q91" s="426"/>
      <c r="R91" s="381">
        <v>1774.5300213685928</v>
      </c>
      <c r="S91" s="426"/>
      <c r="T91" s="381">
        <v>1730.5221146326646</v>
      </c>
      <c r="U91" s="426"/>
      <c r="V91" s="381">
        <v>1725.7810977233562</v>
      </c>
      <c r="W91" s="426"/>
      <c r="X91" s="381">
        <v>1670.5582194187753</v>
      </c>
      <c r="Y91" s="426"/>
      <c r="Z91" s="381">
        <v>1854.2900652350952</v>
      </c>
      <c r="AA91" s="426"/>
      <c r="AB91" s="381">
        <v>1620.0728352205188</v>
      </c>
      <c r="AC91" s="426"/>
      <c r="AD91" s="381">
        <v>1809.9660672578686</v>
      </c>
      <c r="AE91" s="426"/>
      <c r="AF91" s="381">
        <v>1782.1842749308098</v>
      </c>
      <c r="AG91" s="426"/>
      <c r="AH91" s="381">
        <v>1792.2575290486548</v>
      </c>
      <c r="AI91" s="426"/>
      <c r="AJ91" s="416">
        <v>2339.2313100099618</v>
      </c>
      <c r="AK91" s="426" t="s">
        <v>357</v>
      </c>
      <c r="AL91" s="381">
        <v>2279.1589033648143</v>
      </c>
      <c r="AM91" s="426"/>
      <c r="AN91" s="381">
        <v>2504.4705647004553</v>
      </c>
      <c r="AO91" s="426"/>
      <c r="AP91" s="416">
        <v>3926.2880903450432</v>
      </c>
      <c r="AQ91" s="426" t="s">
        <v>1284</v>
      </c>
      <c r="AR91" s="381">
        <v>4530.4588714275151</v>
      </c>
      <c r="AS91" s="426"/>
      <c r="AT91" s="381">
        <v>4316.8731768952557</v>
      </c>
      <c r="AU91" s="426"/>
      <c r="AV91" s="381">
        <v>4214.6965352151801</v>
      </c>
      <c r="AW91" s="426"/>
      <c r="AX91" s="381">
        <v>4205.308370069738</v>
      </c>
      <c r="AY91" s="426"/>
      <c r="AZ91" s="381">
        <v>4187.0473366881379</v>
      </c>
      <c r="BA91" s="426"/>
      <c r="BB91" s="381">
        <v>4134.0588012807166</v>
      </c>
      <c r="BC91" s="426"/>
      <c r="BD91" s="381">
        <v>3777.1324879599779</v>
      </c>
      <c r="BE91" s="426"/>
      <c r="BF91" s="381">
        <v>3618.6850940923928</v>
      </c>
      <c r="BG91" s="426"/>
      <c r="BH91" s="381" t="s">
        <v>700</v>
      </c>
      <c r="BI91" s="388"/>
      <c r="CJ91" s="303"/>
      <c r="CK91" s="303"/>
      <c r="CL91" s="303"/>
      <c r="CM91" s="304" t="s">
        <v>30</v>
      </c>
      <c r="CN91" s="303" t="s">
        <v>946</v>
      </c>
      <c r="CO91" s="303"/>
      <c r="CP91" s="303"/>
      <c r="CQ91" s="303"/>
      <c r="CR91" s="303"/>
      <c r="CS91" s="303"/>
      <c r="CT91" s="303"/>
    </row>
    <row r="92" spans="1:98">
      <c r="A92" s="152"/>
      <c r="B92" s="5"/>
      <c r="C92" s="222"/>
      <c r="D92" s="577" t="s">
        <v>151</v>
      </c>
      <c r="E92" s="578"/>
      <c r="F92" s="382">
        <v>1406.8384756492267</v>
      </c>
      <c r="G92" s="427"/>
      <c r="H92" s="383">
        <v>1426.0682359066875</v>
      </c>
      <c r="I92" s="427"/>
      <c r="J92" s="383">
        <v>1591.208120372675</v>
      </c>
      <c r="K92" s="427"/>
      <c r="L92" s="383">
        <v>1764.8963558886594</v>
      </c>
      <c r="M92" s="427"/>
      <c r="N92" s="383">
        <v>1771.7254949737851</v>
      </c>
      <c r="O92" s="427"/>
      <c r="P92" s="383">
        <v>1547.7910320255519</v>
      </c>
      <c r="Q92" s="427"/>
      <c r="R92" s="383">
        <v>1774.5300213685928</v>
      </c>
      <c r="S92" s="427"/>
      <c r="T92" s="383">
        <v>1730.5221146326646</v>
      </c>
      <c r="U92" s="427"/>
      <c r="V92" s="383">
        <v>1725.7810977233562</v>
      </c>
      <c r="W92" s="427"/>
      <c r="X92" s="383">
        <v>1670.5582194187753</v>
      </c>
      <c r="Y92" s="427"/>
      <c r="Z92" s="383">
        <v>1854.2900652350952</v>
      </c>
      <c r="AA92" s="427"/>
      <c r="AB92" s="383">
        <v>1620.0728352205188</v>
      </c>
      <c r="AC92" s="427"/>
      <c r="AD92" s="383">
        <v>1809.9660672578686</v>
      </c>
      <c r="AE92" s="427"/>
      <c r="AF92" s="383">
        <v>1782.1842749308098</v>
      </c>
      <c r="AG92" s="427"/>
      <c r="AH92" s="383">
        <v>1792.2575290486548</v>
      </c>
      <c r="AI92" s="427"/>
      <c r="AJ92" s="420">
        <v>2339.2313100099618</v>
      </c>
      <c r="AK92" s="427" t="s">
        <v>357</v>
      </c>
      <c r="AL92" s="383">
        <v>2279.1589033648143</v>
      </c>
      <c r="AM92" s="427"/>
      <c r="AN92" s="383">
        <v>2504.4705647004553</v>
      </c>
      <c r="AO92" s="427"/>
      <c r="AP92" s="420">
        <v>3926.2880903450432</v>
      </c>
      <c r="AQ92" s="427" t="s">
        <v>1284</v>
      </c>
      <c r="AR92" s="383">
        <v>4530.4588714275151</v>
      </c>
      <c r="AS92" s="427"/>
      <c r="AT92" s="383">
        <v>4316.8731768952557</v>
      </c>
      <c r="AU92" s="427"/>
      <c r="AV92" s="383">
        <v>4214.6965352151801</v>
      </c>
      <c r="AW92" s="427"/>
      <c r="AX92" s="383">
        <v>4205.308370069738</v>
      </c>
      <c r="AY92" s="427"/>
      <c r="AZ92" s="383">
        <v>4187.0473366881379</v>
      </c>
      <c r="BA92" s="427"/>
      <c r="BB92" s="383">
        <v>4134.0588012807166</v>
      </c>
      <c r="BC92" s="427"/>
      <c r="BD92" s="383">
        <v>3777.1324879599779</v>
      </c>
      <c r="BE92" s="427"/>
      <c r="BF92" s="383">
        <v>3618.6850940923928</v>
      </c>
      <c r="BG92" s="427"/>
      <c r="BH92" s="383" t="s">
        <v>700</v>
      </c>
      <c r="BI92" s="373"/>
      <c r="CJ92" s="303"/>
      <c r="CK92" s="303"/>
      <c r="CL92" s="303"/>
      <c r="CM92" s="304" t="s">
        <v>961</v>
      </c>
      <c r="CN92" s="303" t="s">
        <v>946</v>
      </c>
      <c r="CO92" s="303"/>
      <c r="CP92" s="303"/>
      <c r="CQ92" s="303"/>
      <c r="CR92" s="303"/>
      <c r="CS92" s="303"/>
      <c r="CT92" s="303"/>
    </row>
    <row r="93" spans="1:98">
      <c r="A93" s="39"/>
      <c r="B93" s="5"/>
      <c r="C93" s="222"/>
      <c r="D93" s="579" t="s">
        <v>431</v>
      </c>
      <c r="E93" s="578"/>
      <c r="F93" s="382">
        <v>0</v>
      </c>
      <c r="G93" s="427"/>
      <c r="H93" s="383">
        <v>0</v>
      </c>
      <c r="I93" s="427"/>
      <c r="J93" s="383">
        <v>0</v>
      </c>
      <c r="K93" s="427"/>
      <c r="L93" s="383">
        <v>0</v>
      </c>
      <c r="M93" s="427"/>
      <c r="N93" s="383">
        <v>0</v>
      </c>
      <c r="O93" s="427"/>
      <c r="P93" s="383">
        <v>0</v>
      </c>
      <c r="Q93" s="427"/>
      <c r="R93" s="383">
        <v>0</v>
      </c>
      <c r="S93" s="427"/>
      <c r="T93" s="383">
        <v>0</v>
      </c>
      <c r="U93" s="427"/>
      <c r="V93" s="383">
        <v>0</v>
      </c>
      <c r="W93" s="427"/>
      <c r="X93" s="383">
        <v>0</v>
      </c>
      <c r="Y93" s="427"/>
      <c r="Z93" s="383">
        <v>0</v>
      </c>
      <c r="AA93" s="427"/>
      <c r="AB93" s="383">
        <v>0</v>
      </c>
      <c r="AC93" s="427"/>
      <c r="AD93" s="383">
        <v>0</v>
      </c>
      <c r="AE93" s="427"/>
      <c r="AF93" s="383">
        <v>0</v>
      </c>
      <c r="AG93" s="427"/>
      <c r="AH93" s="383">
        <v>0</v>
      </c>
      <c r="AI93" s="427"/>
      <c r="AJ93" s="383">
        <v>0</v>
      </c>
      <c r="AK93" s="427"/>
      <c r="AL93" s="383">
        <v>0</v>
      </c>
      <c r="AM93" s="427"/>
      <c r="AN93" s="383">
        <v>0</v>
      </c>
      <c r="AO93" s="427"/>
      <c r="AP93" s="383">
        <v>0</v>
      </c>
      <c r="AQ93" s="427"/>
      <c r="AR93" s="383">
        <v>0</v>
      </c>
      <c r="AS93" s="427"/>
      <c r="AT93" s="383">
        <v>0</v>
      </c>
      <c r="AU93" s="427"/>
      <c r="AV93" s="383">
        <v>0</v>
      </c>
      <c r="AW93" s="427"/>
      <c r="AX93" s="383">
        <v>0</v>
      </c>
      <c r="AY93" s="427"/>
      <c r="AZ93" s="383">
        <v>0</v>
      </c>
      <c r="BA93" s="427"/>
      <c r="BB93" s="383">
        <v>0</v>
      </c>
      <c r="BC93" s="427"/>
      <c r="BD93" s="383">
        <v>0</v>
      </c>
      <c r="BE93" s="427"/>
      <c r="BF93" s="383">
        <v>0</v>
      </c>
      <c r="BG93" s="427"/>
      <c r="BH93" s="383" t="s">
        <v>700</v>
      </c>
      <c r="BI93" s="373"/>
      <c r="CJ93" s="303"/>
      <c r="CK93" s="303"/>
      <c r="CL93" s="303"/>
      <c r="CM93" s="304" t="s">
        <v>8</v>
      </c>
      <c r="CN93" s="303" t="s">
        <v>946</v>
      </c>
      <c r="CO93" s="303"/>
      <c r="CP93" s="303"/>
      <c r="CQ93" s="303"/>
      <c r="CR93" s="303"/>
      <c r="CS93" s="303"/>
      <c r="CT93" s="303"/>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03"/>
      <c r="CK94" s="303"/>
      <c r="CL94" s="303"/>
      <c r="CM94" s="304" t="s">
        <v>9</v>
      </c>
      <c r="CN94" s="303" t="s">
        <v>946</v>
      </c>
      <c r="CO94" s="303"/>
      <c r="CP94" s="303"/>
      <c r="CQ94" s="303"/>
      <c r="CR94" s="303"/>
      <c r="CS94" s="303"/>
      <c r="CT94" s="303"/>
    </row>
    <row r="95" spans="1:98" ht="55.5" customHeight="1">
      <c r="A95" s="39"/>
      <c r="B95" s="630" t="s">
        <v>1017</v>
      </c>
      <c r="C95" s="631"/>
      <c r="D95" s="631"/>
      <c r="E95" s="632"/>
      <c r="F95" s="382">
        <v>4033.641279599985</v>
      </c>
      <c r="G95" s="427"/>
      <c r="H95" s="383">
        <v>4089.4600749600777</v>
      </c>
      <c r="I95" s="427"/>
      <c r="J95" s="383">
        <v>4267.8813839248014</v>
      </c>
      <c r="K95" s="427"/>
      <c r="L95" s="383">
        <v>4562.3966964223528</v>
      </c>
      <c r="M95" s="427"/>
      <c r="N95" s="383">
        <v>4464.3195750204241</v>
      </c>
      <c r="O95" s="427"/>
      <c r="P95" s="383">
        <v>4077.9027354195555</v>
      </c>
      <c r="Q95" s="427"/>
      <c r="R95" s="383">
        <v>4628.5457941966897</v>
      </c>
      <c r="S95" s="427"/>
      <c r="T95" s="383">
        <v>4849.8792083222006</v>
      </c>
      <c r="U95" s="427"/>
      <c r="V95" s="383">
        <v>4918.1003154598038</v>
      </c>
      <c r="W95" s="427"/>
      <c r="X95" s="383">
        <v>5201.9254593496416</v>
      </c>
      <c r="Y95" s="427"/>
      <c r="Z95" s="383">
        <v>6159.7362983016947</v>
      </c>
      <c r="AA95" s="427"/>
      <c r="AB95" s="383">
        <v>5734.8480627443241</v>
      </c>
      <c r="AC95" s="427"/>
      <c r="AD95" s="383">
        <v>6297.2137957224004</v>
      </c>
      <c r="AE95" s="427"/>
      <c r="AF95" s="383">
        <v>6503.1897757820598</v>
      </c>
      <c r="AG95" s="427"/>
      <c r="AH95" s="383">
        <v>5968.5727153755342</v>
      </c>
      <c r="AI95" s="427"/>
      <c r="AJ95" s="383">
        <v>6435.3863741943642</v>
      </c>
      <c r="AK95" s="427"/>
      <c r="AL95" s="383">
        <v>5989.1780979194991</v>
      </c>
      <c r="AM95" s="427"/>
      <c r="AN95" s="383">
        <v>6379.9129393885323</v>
      </c>
      <c r="AO95" s="427"/>
      <c r="AP95" s="383">
        <v>6215.2002089702228</v>
      </c>
      <c r="AQ95" s="427"/>
      <c r="AR95" s="383">
        <v>6267.4369312271301</v>
      </c>
      <c r="AS95" s="427"/>
      <c r="AT95" s="383">
        <v>6930.9640654127561</v>
      </c>
      <c r="AU95" s="427"/>
      <c r="AV95" s="383">
        <v>7063.6969437673088</v>
      </c>
      <c r="AW95" s="427"/>
      <c r="AX95" s="383">
        <v>7182.7330965137717</v>
      </c>
      <c r="AY95" s="427"/>
      <c r="AZ95" s="383">
        <v>7338.0093001237237</v>
      </c>
      <c r="BA95" s="427"/>
      <c r="BB95" s="383">
        <v>7549.9946488589067</v>
      </c>
      <c r="BC95" s="427"/>
      <c r="BD95" s="383">
        <v>6743.7850859954078</v>
      </c>
      <c r="BE95" s="427"/>
      <c r="BF95" s="383">
        <v>7226.1865338765856</v>
      </c>
      <c r="BG95" s="427"/>
      <c r="BH95" s="383" t="s">
        <v>700</v>
      </c>
      <c r="BI95" s="373"/>
      <c r="CJ95" s="303"/>
      <c r="CK95" s="303"/>
      <c r="CL95" s="303"/>
      <c r="CM95" s="304" t="s">
        <v>962</v>
      </c>
      <c r="CN95" s="303" t="s">
        <v>946</v>
      </c>
      <c r="CO95" s="303"/>
      <c r="CP95" s="303"/>
      <c r="CQ95" s="303"/>
      <c r="CR95" s="303"/>
      <c r="CS95" s="303"/>
      <c r="CT95" s="303"/>
    </row>
    <row r="96" spans="1:98" ht="17.25" customHeight="1">
      <c r="A96" s="40"/>
      <c r="B96" s="346">
        <v>2</v>
      </c>
      <c r="C96" s="226"/>
      <c r="D96" s="585" t="s">
        <v>168</v>
      </c>
      <c r="E96" s="586"/>
      <c r="F96" s="382" t="s">
        <v>700</v>
      </c>
      <c r="G96" s="427"/>
      <c r="H96" s="404" t="s">
        <v>700</v>
      </c>
      <c r="I96" s="427"/>
      <c r="J96" s="404" t="s">
        <v>700</v>
      </c>
      <c r="K96" s="427"/>
      <c r="L96" s="404" t="s">
        <v>700</v>
      </c>
      <c r="M96" s="427"/>
      <c r="N96" s="404" t="s">
        <v>700</v>
      </c>
      <c r="O96" s="427"/>
      <c r="P96" s="404" t="s">
        <v>700</v>
      </c>
      <c r="Q96" s="427"/>
      <c r="R96" s="404" t="s">
        <v>700</v>
      </c>
      <c r="S96" s="427"/>
      <c r="T96" s="404" t="s">
        <v>700</v>
      </c>
      <c r="U96" s="427"/>
      <c r="V96" s="404" t="s">
        <v>700</v>
      </c>
      <c r="W96" s="427"/>
      <c r="X96" s="383" t="s">
        <v>700</v>
      </c>
      <c r="Y96" s="427"/>
      <c r="Z96" s="383" t="s">
        <v>700</v>
      </c>
      <c r="AA96" s="427"/>
      <c r="AB96" s="383" t="s">
        <v>700</v>
      </c>
      <c r="AC96" s="427"/>
      <c r="AD96" s="383" t="s">
        <v>700</v>
      </c>
      <c r="AE96" s="427"/>
      <c r="AF96" s="383" t="s">
        <v>700</v>
      </c>
      <c r="AG96" s="427"/>
      <c r="AH96" s="383" t="s">
        <v>700</v>
      </c>
      <c r="AI96" s="427"/>
      <c r="AJ96" s="383" t="s">
        <v>700</v>
      </c>
      <c r="AK96" s="427"/>
      <c r="AL96" s="383" t="s">
        <v>700</v>
      </c>
      <c r="AM96" s="427"/>
      <c r="AN96" s="383" t="s">
        <v>700</v>
      </c>
      <c r="AO96" s="427"/>
      <c r="AP96" s="383" t="s">
        <v>700</v>
      </c>
      <c r="AQ96" s="427"/>
      <c r="AR96" s="383" t="s">
        <v>700</v>
      </c>
      <c r="AS96" s="427"/>
      <c r="AT96" s="383" t="s">
        <v>700</v>
      </c>
      <c r="AU96" s="427"/>
      <c r="AV96" s="383" t="s">
        <v>700</v>
      </c>
      <c r="AW96" s="427"/>
      <c r="AX96" s="383" t="s">
        <v>700</v>
      </c>
      <c r="AY96" s="427"/>
      <c r="AZ96" s="383" t="s">
        <v>700</v>
      </c>
      <c r="BA96" s="427"/>
      <c r="BB96" s="383" t="s">
        <v>700</v>
      </c>
      <c r="BC96" s="427"/>
      <c r="BD96" s="383" t="s">
        <v>700</v>
      </c>
      <c r="BE96" s="427"/>
      <c r="BF96" s="383" t="s">
        <v>700</v>
      </c>
      <c r="BG96" s="427"/>
      <c r="BH96" s="383" t="s">
        <v>700</v>
      </c>
      <c r="BI96" s="373"/>
      <c r="CJ96" s="303"/>
      <c r="CK96" s="303"/>
      <c r="CL96" s="303"/>
      <c r="CM96" s="304" t="s">
        <v>962</v>
      </c>
      <c r="CN96" s="303" t="s">
        <v>963</v>
      </c>
      <c r="CO96" s="303"/>
      <c r="CP96" s="303"/>
      <c r="CQ96" s="303"/>
      <c r="CR96" s="303"/>
      <c r="CS96" s="303"/>
      <c r="CT96" s="303"/>
    </row>
    <row r="97" spans="1:98" ht="12.75" customHeight="1">
      <c r="A97" s="40"/>
      <c r="B97" s="347">
        <v>2.1</v>
      </c>
      <c r="C97" s="227"/>
      <c r="D97" s="587" t="s">
        <v>170</v>
      </c>
      <c r="E97" s="588"/>
      <c r="F97" s="406"/>
      <c r="G97" s="428"/>
      <c r="H97" s="407"/>
      <c r="I97" s="428"/>
      <c r="J97" s="407"/>
      <c r="K97" s="428"/>
      <c r="L97" s="407"/>
      <c r="M97" s="428"/>
      <c r="N97" s="407"/>
      <c r="O97" s="428"/>
      <c r="P97" s="407"/>
      <c r="Q97" s="428"/>
      <c r="R97" s="407"/>
      <c r="S97" s="428"/>
      <c r="T97" s="407"/>
      <c r="U97" s="428"/>
      <c r="V97" s="407"/>
      <c r="W97" s="428"/>
      <c r="X97" s="408"/>
      <c r="Y97" s="428"/>
      <c r="Z97" s="408"/>
      <c r="AA97" s="428"/>
      <c r="AB97" s="408"/>
      <c r="AC97" s="428"/>
      <c r="AD97" s="408"/>
      <c r="AE97" s="428"/>
      <c r="AF97" s="408"/>
      <c r="AG97" s="428"/>
      <c r="AH97" s="408"/>
      <c r="AI97" s="428"/>
      <c r="AJ97" s="408"/>
      <c r="AK97" s="428"/>
      <c r="AL97" s="408"/>
      <c r="AM97" s="428"/>
      <c r="AN97" s="408"/>
      <c r="AO97" s="428"/>
      <c r="AP97" s="408"/>
      <c r="AQ97" s="428"/>
      <c r="AR97" s="408"/>
      <c r="AS97" s="428"/>
      <c r="AT97" s="408"/>
      <c r="AU97" s="428"/>
      <c r="AV97" s="408"/>
      <c r="AW97" s="428"/>
      <c r="AX97" s="408"/>
      <c r="AY97" s="428"/>
      <c r="AZ97" s="408"/>
      <c r="BA97" s="428"/>
      <c r="BB97" s="408"/>
      <c r="BC97" s="428"/>
      <c r="BD97" s="408"/>
      <c r="BE97" s="428"/>
      <c r="BF97" s="408"/>
      <c r="BG97" s="428"/>
      <c r="BH97" s="408"/>
      <c r="BI97" s="389"/>
      <c r="CJ97" s="303"/>
      <c r="CK97" s="303"/>
      <c r="CL97" s="303"/>
      <c r="CM97" s="304" t="s">
        <v>962</v>
      </c>
      <c r="CN97" s="303" t="s">
        <v>964</v>
      </c>
      <c r="CO97" s="303"/>
      <c r="CP97" s="303"/>
      <c r="CQ97" s="303"/>
      <c r="CR97" s="303"/>
      <c r="CS97" s="303"/>
      <c r="CT97" s="303"/>
    </row>
    <row r="98" spans="1:98" ht="12.75" customHeight="1">
      <c r="A98" s="40"/>
      <c r="B98" s="347">
        <v>2.2000000000000002</v>
      </c>
      <c r="C98" s="227"/>
      <c r="D98" s="587" t="s">
        <v>171</v>
      </c>
      <c r="E98" s="588"/>
      <c r="F98" s="371" t="s">
        <v>700</v>
      </c>
      <c r="G98" s="427"/>
      <c r="H98" s="401" t="s">
        <v>700</v>
      </c>
      <c r="I98" s="427"/>
      <c r="J98" s="401" t="s">
        <v>700</v>
      </c>
      <c r="K98" s="427"/>
      <c r="L98" s="401" t="s">
        <v>700</v>
      </c>
      <c r="M98" s="427"/>
      <c r="N98" s="401" t="s">
        <v>700</v>
      </c>
      <c r="O98" s="427"/>
      <c r="P98" s="401" t="s">
        <v>700</v>
      </c>
      <c r="Q98" s="427"/>
      <c r="R98" s="401" t="s">
        <v>700</v>
      </c>
      <c r="S98" s="427"/>
      <c r="T98" s="401" t="s">
        <v>700</v>
      </c>
      <c r="U98" s="427"/>
      <c r="V98" s="401" t="s">
        <v>700</v>
      </c>
      <c r="W98" s="427"/>
      <c r="X98" s="372" t="s">
        <v>700</v>
      </c>
      <c r="Y98" s="427"/>
      <c r="Z98" s="372" t="s">
        <v>700</v>
      </c>
      <c r="AA98" s="427"/>
      <c r="AB98" s="372" t="s">
        <v>700</v>
      </c>
      <c r="AC98" s="427"/>
      <c r="AD98" s="372" t="s">
        <v>700</v>
      </c>
      <c r="AE98" s="427"/>
      <c r="AF98" s="372" t="s">
        <v>700</v>
      </c>
      <c r="AG98" s="427"/>
      <c r="AH98" s="372" t="s">
        <v>700</v>
      </c>
      <c r="AI98" s="427"/>
      <c r="AJ98" s="372" t="s">
        <v>700</v>
      </c>
      <c r="AK98" s="427"/>
      <c r="AL98" s="372" t="s">
        <v>700</v>
      </c>
      <c r="AM98" s="427"/>
      <c r="AN98" s="372" t="s">
        <v>700</v>
      </c>
      <c r="AO98" s="427"/>
      <c r="AP98" s="372" t="s">
        <v>700</v>
      </c>
      <c r="AQ98" s="427"/>
      <c r="AR98" s="372" t="s">
        <v>700</v>
      </c>
      <c r="AS98" s="427"/>
      <c r="AT98" s="372" t="s">
        <v>700</v>
      </c>
      <c r="AU98" s="427"/>
      <c r="AV98" s="372" t="s">
        <v>700</v>
      </c>
      <c r="AW98" s="427"/>
      <c r="AX98" s="372" t="s">
        <v>700</v>
      </c>
      <c r="AY98" s="427"/>
      <c r="AZ98" s="372" t="s">
        <v>700</v>
      </c>
      <c r="BA98" s="427"/>
      <c r="BB98" s="372" t="s">
        <v>700</v>
      </c>
      <c r="BC98" s="427"/>
      <c r="BD98" s="372" t="s">
        <v>700</v>
      </c>
      <c r="BE98" s="427"/>
      <c r="BF98" s="372" t="s">
        <v>700</v>
      </c>
      <c r="BG98" s="427"/>
      <c r="BH98" s="372" t="s">
        <v>700</v>
      </c>
      <c r="BI98" s="373"/>
      <c r="CJ98" s="303"/>
      <c r="CK98" s="303"/>
      <c r="CL98" s="303"/>
      <c r="CM98" s="304" t="s">
        <v>962</v>
      </c>
      <c r="CN98" s="303" t="s">
        <v>965</v>
      </c>
      <c r="CO98" s="303"/>
      <c r="CP98" s="303"/>
      <c r="CQ98" s="303"/>
      <c r="CR98" s="303"/>
      <c r="CS98" s="303"/>
      <c r="CT98" s="303"/>
    </row>
    <row r="99" spans="1:98" ht="12.75" customHeight="1">
      <c r="A99" s="40"/>
      <c r="B99" s="347">
        <v>2.2999999999999998</v>
      </c>
      <c r="C99" s="227"/>
      <c r="D99" s="587" t="s">
        <v>172</v>
      </c>
      <c r="E99" s="588"/>
      <c r="F99" s="407"/>
      <c r="G99" s="428"/>
      <c r="H99" s="407"/>
      <c r="I99" s="428"/>
      <c r="J99" s="407"/>
      <c r="K99" s="428"/>
      <c r="L99" s="407"/>
      <c r="M99" s="428"/>
      <c r="N99" s="408"/>
      <c r="O99" s="428"/>
      <c r="P99" s="408"/>
      <c r="Q99" s="428"/>
      <c r="R99" s="408"/>
      <c r="S99" s="428"/>
      <c r="T99" s="407"/>
      <c r="U99" s="428"/>
      <c r="V99" s="407"/>
      <c r="W99" s="428"/>
      <c r="X99" s="408"/>
      <c r="Y99" s="428"/>
      <c r="Z99" s="408"/>
      <c r="AA99" s="428"/>
      <c r="AB99" s="408"/>
      <c r="AC99" s="428"/>
      <c r="AD99" s="408"/>
      <c r="AE99" s="428"/>
      <c r="AF99" s="408"/>
      <c r="AG99" s="428"/>
      <c r="AH99" s="408"/>
      <c r="AI99" s="428"/>
      <c r="AJ99" s="408"/>
      <c r="AK99" s="428"/>
      <c r="AL99" s="408"/>
      <c r="AM99" s="428"/>
      <c r="AN99" s="408"/>
      <c r="AO99" s="428"/>
      <c r="AP99" s="408"/>
      <c r="AQ99" s="428"/>
      <c r="AR99" s="408"/>
      <c r="AS99" s="428"/>
      <c r="AT99" s="408"/>
      <c r="AU99" s="428"/>
      <c r="AV99" s="408"/>
      <c r="AW99" s="428"/>
      <c r="AX99" s="408"/>
      <c r="AY99" s="428"/>
      <c r="AZ99" s="408"/>
      <c r="BA99" s="428"/>
      <c r="BB99" s="408"/>
      <c r="BC99" s="428"/>
      <c r="BD99" s="408"/>
      <c r="BE99" s="428"/>
      <c r="BF99" s="408"/>
      <c r="BG99" s="428"/>
      <c r="BH99" s="408"/>
      <c r="BI99" s="389"/>
      <c r="CJ99" s="303"/>
      <c r="CK99" s="303"/>
      <c r="CL99" s="303"/>
      <c r="CM99" s="304" t="s">
        <v>962</v>
      </c>
      <c r="CN99" s="303" t="s">
        <v>966</v>
      </c>
      <c r="CO99" s="303"/>
      <c r="CP99" s="303"/>
      <c r="CQ99" s="303"/>
      <c r="CR99" s="303"/>
      <c r="CS99" s="303"/>
      <c r="CT99" s="303"/>
    </row>
    <row r="100" spans="1:98" ht="12.75" customHeight="1">
      <c r="A100" s="40"/>
      <c r="B100" s="347">
        <v>2.4</v>
      </c>
      <c r="C100" s="227"/>
      <c r="D100" s="587" t="s">
        <v>173</v>
      </c>
      <c r="E100" s="588"/>
      <c r="F100" s="407"/>
      <c r="G100" s="428"/>
      <c r="H100" s="407"/>
      <c r="I100" s="428"/>
      <c r="J100" s="407"/>
      <c r="K100" s="428"/>
      <c r="L100" s="407"/>
      <c r="M100" s="428"/>
      <c r="N100" s="408"/>
      <c r="O100" s="428"/>
      <c r="P100" s="408"/>
      <c r="Q100" s="428"/>
      <c r="R100" s="408"/>
      <c r="S100" s="428"/>
      <c r="T100" s="407"/>
      <c r="U100" s="428"/>
      <c r="V100" s="407"/>
      <c r="W100" s="428"/>
      <c r="X100" s="408"/>
      <c r="Y100" s="428"/>
      <c r="Z100" s="408"/>
      <c r="AA100" s="428"/>
      <c r="AB100" s="408"/>
      <c r="AC100" s="428"/>
      <c r="AD100" s="408"/>
      <c r="AE100" s="428"/>
      <c r="AF100" s="408"/>
      <c r="AG100" s="428"/>
      <c r="AH100" s="408"/>
      <c r="AI100" s="428"/>
      <c r="AJ100" s="408"/>
      <c r="AK100" s="428"/>
      <c r="AL100" s="408"/>
      <c r="AM100" s="428"/>
      <c r="AN100" s="408"/>
      <c r="AO100" s="428"/>
      <c r="AP100" s="408"/>
      <c r="AQ100" s="428"/>
      <c r="AR100" s="408"/>
      <c r="AS100" s="428"/>
      <c r="AT100" s="408"/>
      <c r="AU100" s="428"/>
      <c r="AV100" s="408"/>
      <c r="AW100" s="428"/>
      <c r="AX100" s="408"/>
      <c r="AY100" s="428"/>
      <c r="AZ100" s="408"/>
      <c r="BA100" s="428"/>
      <c r="BB100" s="408"/>
      <c r="BC100" s="428"/>
      <c r="BD100" s="408"/>
      <c r="BE100" s="428"/>
      <c r="BF100" s="408"/>
      <c r="BG100" s="428"/>
      <c r="BH100" s="408"/>
      <c r="BI100" s="389"/>
      <c r="CJ100" s="303"/>
      <c r="CK100" s="303"/>
      <c r="CL100" s="303"/>
      <c r="CM100" s="304" t="s">
        <v>962</v>
      </c>
      <c r="CN100" s="303" t="s">
        <v>967</v>
      </c>
      <c r="CO100" s="303"/>
      <c r="CP100" s="303"/>
      <c r="CQ100" s="303"/>
      <c r="CR100" s="303"/>
      <c r="CS100" s="303"/>
      <c r="CT100" s="303"/>
    </row>
    <row r="101" spans="1:98" ht="19.5" customHeight="1">
      <c r="A101" s="40"/>
      <c r="B101" s="346">
        <v>3</v>
      </c>
      <c r="C101" s="226"/>
      <c r="D101" s="585" t="s">
        <v>169</v>
      </c>
      <c r="E101" s="586"/>
      <c r="F101" s="382" t="s">
        <v>700</v>
      </c>
      <c r="G101" s="427"/>
      <c r="H101" s="404" t="s">
        <v>700</v>
      </c>
      <c r="I101" s="427"/>
      <c r="J101" s="404" t="s">
        <v>700</v>
      </c>
      <c r="K101" s="427"/>
      <c r="L101" s="404" t="s">
        <v>700</v>
      </c>
      <c r="M101" s="427"/>
      <c r="N101" s="404" t="s">
        <v>700</v>
      </c>
      <c r="O101" s="427"/>
      <c r="P101" s="404" t="s">
        <v>700</v>
      </c>
      <c r="Q101" s="427"/>
      <c r="R101" s="404" t="s">
        <v>700</v>
      </c>
      <c r="S101" s="427"/>
      <c r="T101" s="404" t="s">
        <v>700</v>
      </c>
      <c r="U101" s="427"/>
      <c r="V101" s="404" t="s">
        <v>700</v>
      </c>
      <c r="W101" s="427"/>
      <c r="X101" s="383" t="s">
        <v>700</v>
      </c>
      <c r="Y101" s="427"/>
      <c r="Z101" s="383" t="s">
        <v>700</v>
      </c>
      <c r="AA101" s="427"/>
      <c r="AB101" s="383" t="s">
        <v>700</v>
      </c>
      <c r="AC101" s="427"/>
      <c r="AD101" s="383" t="s">
        <v>700</v>
      </c>
      <c r="AE101" s="427"/>
      <c r="AF101" s="383" t="s">
        <v>700</v>
      </c>
      <c r="AG101" s="427"/>
      <c r="AH101" s="383" t="s">
        <v>700</v>
      </c>
      <c r="AI101" s="427"/>
      <c r="AJ101" s="383" t="s">
        <v>700</v>
      </c>
      <c r="AK101" s="427"/>
      <c r="AL101" s="383" t="s">
        <v>700</v>
      </c>
      <c r="AM101" s="427"/>
      <c r="AN101" s="383" t="s">
        <v>700</v>
      </c>
      <c r="AO101" s="427"/>
      <c r="AP101" s="383" t="s">
        <v>700</v>
      </c>
      <c r="AQ101" s="427"/>
      <c r="AR101" s="383" t="s">
        <v>700</v>
      </c>
      <c r="AS101" s="427"/>
      <c r="AT101" s="383" t="s">
        <v>700</v>
      </c>
      <c r="AU101" s="427"/>
      <c r="AV101" s="383" t="s">
        <v>700</v>
      </c>
      <c r="AW101" s="427"/>
      <c r="AX101" s="383" t="s">
        <v>700</v>
      </c>
      <c r="AY101" s="427"/>
      <c r="AZ101" s="383" t="s">
        <v>700</v>
      </c>
      <c r="BA101" s="427"/>
      <c r="BB101" s="383" t="s">
        <v>700</v>
      </c>
      <c r="BC101" s="427"/>
      <c r="BD101" s="383" t="s">
        <v>700</v>
      </c>
      <c r="BE101" s="427"/>
      <c r="BF101" s="383" t="s">
        <v>700</v>
      </c>
      <c r="BG101" s="427"/>
      <c r="BH101" s="383" t="s">
        <v>700</v>
      </c>
      <c r="BI101" s="373"/>
      <c r="CJ101" s="303"/>
      <c r="CK101" s="303"/>
      <c r="CL101" s="303"/>
      <c r="CM101" s="304" t="s">
        <v>962</v>
      </c>
      <c r="CN101" s="303" t="s">
        <v>968</v>
      </c>
      <c r="CO101" s="303"/>
      <c r="CP101" s="303"/>
      <c r="CQ101" s="303"/>
      <c r="CR101" s="303"/>
      <c r="CS101" s="303"/>
      <c r="CT101" s="303"/>
    </row>
    <row r="102" spans="1:98" ht="12.75" customHeight="1">
      <c r="A102" s="40"/>
      <c r="B102" s="347">
        <v>3.1</v>
      </c>
      <c r="C102" s="227"/>
      <c r="D102" s="587" t="s">
        <v>428</v>
      </c>
      <c r="E102" s="588"/>
      <c r="F102" s="371" t="s">
        <v>700</v>
      </c>
      <c r="G102" s="427"/>
      <c r="H102" s="401" t="s">
        <v>700</v>
      </c>
      <c r="I102" s="427"/>
      <c r="J102" s="401" t="s">
        <v>700</v>
      </c>
      <c r="K102" s="427"/>
      <c r="L102" s="401" t="s">
        <v>700</v>
      </c>
      <c r="M102" s="427"/>
      <c r="N102" s="401" t="s">
        <v>700</v>
      </c>
      <c r="O102" s="427"/>
      <c r="P102" s="401" t="s">
        <v>700</v>
      </c>
      <c r="Q102" s="427"/>
      <c r="R102" s="401" t="s">
        <v>700</v>
      </c>
      <c r="S102" s="427"/>
      <c r="T102" s="401" t="s">
        <v>700</v>
      </c>
      <c r="U102" s="427"/>
      <c r="V102" s="401" t="s">
        <v>700</v>
      </c>
      <c r="W102" s="427"/>
      <c r="X102" s="372" t="s">
        <v>700</v>
      </c>
      <c r="Y102" s="427"/>
      <c r="Z102" s="372" t="s">
        <v>700</v>
      </c>
      <c r="AA102" s="427"/>
      <c r="AB102" s="372" t="s">
        <v>700</v>
      </c>
      <c r="AC102" s="427"/>
      <c r="AD102" s="372" t="s">
        <v>700</v>
      </c>
      <c r="AE102" s="427"/>
      <c r="AF102" s="372" t="s">
        <v>700</v>
      </c>
      <c r="AG102" s="427"/>
      <c r="AH102" s="372" t="s">
        <v>700</v>
      </c>
      <c r="AI102" s="427"/>
      <c r="AJ102" s="372" t="s">
        <v>700</v>
      </c>
      <c r="AK102" s="427"/>
      <c r="AL102" s="372" t="s">
        <v>700</v>
      </c>
      <c r="AM102" s="427"/>
      <c r="AN102" s="372" t="s">
        <v>700</v>
      </c>
      <c r="AO102" s="427"/>
      <c r="AP102" s="372" t="s">
        <v>700</v>
      </c>
      <c r="AQ102" s="427"/>
      <c r="AR102" s="372" t="s">
        <v>700</v>
      </c>
      <c r="AS102" s="427"/>
      <c r="AT102" s="372" t="s">
        <v>700</v>
      </c>
      <c r="AU102" s="427"/>
      <c r="AV102" s="372" t="s">
        <v>700</v>
      </c>
      <c r="AW102" s="427"/>
      <c r="AX102" s="372" t="s">
        <v>700</v>
      </c>
      <c r="AY102" s="427"/>
      <c r="AZ102" s="372" t="s">
        <v>700</v>
      </c>
      <c r="BA102" s="427"/>
      <c r="BB102" s="372" t="s">
        <v>700</v>
      </c>
      <c r="BC102" s="427"/>
      <c r="BD102" s="372" t="s">
        <v>700</v>
      </c>
      <c r="BE102" s="427"/>
      <c r="BF102" s="372" t="s">
        <v>700</v>
      </c>
      <c r="BG102" s="427"/>
      <c r="BH102" s="372" t="s">
        <v>700</v>
      </c>
      <c r="BI102" s="373"/>
      <c r="CJ102" s="303"/>
      <c r="CK102" s="303"/>
      <c r="CL102" s="303"/>
      <c r="CM102" s="304" t="s">
        <v>962</v>
      </c>
      <c r="CN102" s="303" t="s">
        <v>969</v>
      </c>
      <c r="CO102" s="303"/>
      <c r="CP102" s="303"/>
      <c r="CQ102" s="303"/>
      <c r="CR102" s="303"/>
      <c r="CS102" s="303"/>
      <c r="CT102" s="303"/>
    </row>
    <row r="103" spans="1:98" ht="12.75" customHeight="1">
      <c r="A103" s="40"/>
      <c r="B103" s="347">
        <v>3.2</v>
      </c>
      <c r="C103" s="227"/>
      <c r="D103" s="587" t="s">
        <v>429</v>
      </c>
      <c r="E103" s="588"/>
      <c r="F103" s="406"/>
      <c r="G103" s="428"/>
      <c r="H103" s="408"/>
      <c r="I103" s="428"/>
      <c r="J103" s="408"/>
      <c r="K103" s="428"/>
      <c r="L103" s="408"/>
      <c r="M103" s="428"/>
      <c r="N103" s="408"/>
      <c r="O103" s="428"/>
      <c r="P103" s="408"/>
      <c r="Q103" s="428"/>
      <c r="R103" s="408"/>
      <c r="S103" s="428"/>
      <c r="T103" s="408"/>
      <c r="U103" s="428"/>
      <c r="V103" s="408"/>
      <c r="W103" s="428"/>
      <c r="X103" s="408"/>
      <c r="Y103" s="428"/>
      <c r="Z103" s="408"/>
      <c r="AA103" s="428"/>
      <c r="AB103" s="408"/>
      <c r="AC103" s="428"/>
      <c r="AD103" s="408"/>
      <c r="AE103" s="428"/>
      <c r="AF103" s="408"/>
      <c r="AG103" s="428"/>
      <c r="AH103" s="408"/>
      <c r="AI103" s="428"/>
      <c r="AJ103" s="408"/>
      <c r="AK103" s="428"/>
      <c r="AL103" s="408"/>
      <c r="AM103" s="428"/>
      <c r="AN103" s="408"/>
      <c r="AO103" s="428"/>
      <c r="AP103" s="408"/>
      <c r="AQ103" s="428"/>
      <c r="AR103" s="408"/>
      <c r="AS103" s="428"/>
      <c r="AT103" s="408"/>
      <c r="AU103" s="428"/>
      <c r="AV103" s="408"/>
      <c r="AW103" s="428"/>
      <c r="AX103" s="408"/>
      <c r="AY103" s="428"/>
      <c r="AZ103" s="408"/>
      <c r="BA103" s="428"/>
      <c r="BB103" s="408"/>
      <c r="BC103" s="428"/>
      <c r="BD103" s="408"/>
      <c r="BE103" s="428"/>
      <c r="BF103" s="408"/>
      <c r="BG103" s="428"/>
      <c r="BH103" s="408"/>
      <c r="BI103" s="389"/>
      <c r="CJ103" s="303"/>
      <c r="CK103" s="303"/>
      <c r="CL103" s="303"/>
      <c r="CM103" s="304" t="s">
        <v>962</v>
      </c>
      <c r="CN103" s="303" t="s">
        <v>970</v>
      </c>
      <c r="CO103" s="303"/>
      <c r="CP103" s="303"/>
      <c r="CQ103" s="303"/>
      <c r="CR103" s="303"/>
      <c r="CS103" s="303"/>
      <c r="CT103" s="303"/>
    </row>
    <row r="104" spans="1:98" ht="12.75" customHeight="1">
      <c r="A104" s="40"/>
      <c r="B104" s="347">
        <v>3.3</v>
      </c>
      <c r="C104" s="227"/>
      <c r="D104" s="587" t="s">
        <v>430</v>
      </c>
      <c r="E104" s="588"/>
      <c r="F104" s="406"/>
      <c r="G104" s="428"/>
      <c r="H104" s="408"/>
      <c r="I104" s="428"/>
      <c r="J104" s="408"/>
      <c r="K104" s="428"/>
      <c r="L104" s="408"/>
      <c r="M104" s="428"/>
      <c r="N104" s="408"/>
      <c r="O104" s="428"/>
      <c r="P104" s="408"/>
      <c r="Q104" s="428"/>
      <c r="R104" s="408"/>
      <c r="S104" s="428"/>
      <c r="T104" s="408"/>
      <c r="U104" s="428"/>
      <c r="V104" s="408"/>
      <c r="W104" s="428"/>
      <c r="X104" s="408"/>
      <c r="Y104" s="428"/>
      <c r="Z104" s="408"/>
      <c r="AA104" s="428"/>
      <c r="AB104" s="408"/>
      <c r="AC104" s="428"/>
      <c r="AD104" s="408"/>
      <c r="AE104" s="428"/>
      <c r="AF104" s="408"/>
      <c r="AG104" s="428"/>
      <c r="AH104" s="408"/>
      <c r="AI104" s="428"/>
      <c r="AJ104" s="408"/>
      <c r="AK104" s="428"/>
      <c r="AL104" s="408"/>
      <c r="AM104" s="428"/>
      <c r="AN104" s="408"/>
      <c r="AO104" s="428"/>
      <c r="AP104" s="408"/>
      <c r="AQ104" s="428"/>
      <c r="AR104" s="408"/>
      <c r="AS104" s="428"/>
      <c r="AT104" s="408"/>
      <c r="AU104" s="428"/>
      <c r="AV104" s="408"/>
      <c r="AW104" s="428"/>
      <c r="AX104" s="408"/>
      <c r="AY104" s="428"/>
      <c r="AZ104" s="408"/>
      <c r="BA104" s="428"/>
      <c r="BB104" s="408"/>
      <c r="BC104" s="428"/>
      <c r="BD104" s="408"/>
      <c r="BE104" s="428"/>
      <c r="BF104" s="408"/>
      <c r="BG104" s="428"/>
      <c r="BH104" s="408"/>
      <c r="BI104" s="389"/>
      <c r="CJ104" s="303"/>
      <c r="CK104" s="303"/>
      <c r="CL104" s="303"/>
      <c r="CM104" s="304" t="s">
        <v>962</v>
      </c>
      <c r="CN104" s="303" t="s">
        <v>971</v>
      </c>
      <c r="CO104" s="303"/>
      <c r="CP104" s="303"/>
      <c r="CQ104" s="303"/>
      <c r="CR104" s="303"/>
      <c r="CS104" s="303"/>
      <c r="CT104" s="303"/>
    </row>
    <row r="105" spans="1:98" ht="17.25" customHeight="1">
      <c r="A105" s="40"/>
      <c r="B105" s="346">
        <v>4</v>
      </c>
      <c r="C105" s="226"/>
      <c r="D105" s="585" t="s">
        <v>143</v>
      </c>
      <c r="E105" s="586"/>
      <c r="F105" s="382">
        <v>0</v>
      </c>
      <c r="G105" s="427"/>
      <c r="H105" s="383">
        <v>0</v>
      </c>
      <c r="I105" s="427"/>
      <c r="J105" s="383">
        <v>0</v>
      </c>
      <c r="K105" s="427"/>
      <c r="L105" s="383">
        <v>0</v>
      </c>
      <c r="M105" s="427"/>
      <c r="N105" s="383">
        <v>0</v>
      </c>
      <c r="O105" s="427"/>
      <c r="P105" s="383">
        <v>0</v>
      </c>
      <c r="Q105" s="427"/>
      <c r="R105" s="383">
        <v>0</v>
      </c>
      <c r="S105" s="427"/>
      <c r="T105" s="383">
        <v>0</v>
      </c>
      <c r="U105" s="427"/>
      <c r="V105" s="383">
        <v>0</v>
      </c>
      <c r="W105" s="427"/>
      <c r="X105" s="383">
        <v>0</v>
      </c>
      <c r="Y105" s="427"/>
      <c r="Z105" s="383">
        <v>0</v>
      </c>
      <c r="AA105" s="427"/>
      <c r="AB105" s="383">
        <v>0</v>
      </c>
      <c r="AC105" s="427"/>
      <c r="AD105" s="383">
        <v>0</v>
      </c>
      <c r="AE105" s="427"/>
      <c r="AF105" s="383">
        <v>0</v>
      </c>
      <c r="AG105" s="427"/>
      <c r="AH105" s="383">
        <v>0</v>
      </c>
      <c r="AI105" s="427"/>
      <c r="AJ105" s="383">
        <v>0</v>
      </c>
      <c r="AK105" s="427"/>
      <c r="AL105" s="383">
        <v>0</v>
      </c>
      <c r="AM105" s="427"/>
      <c r="AN105" s="383">
        <v>0</v>
      </c>
      <c r="AO105" s="427"/>
      <c r="AP105" s="383">
        <v>0</v>
      </c>
      <c r="AQ105" s="427"/>
      <c r="AR105" s="383">
        <v>0</v>
      </c>
      <c r="AS105" s="427"/>
      <c r="AT105" s="383">
        <v>0</v>
      </c>
      <c r="AU105" s="427"/>
      <c r="AV105" s="383">
        <v>0</v>
      </c>
      <c r="AW105" s="427"/>
      <c r="AX105" s="383">
        <v>0</v>
      </c>
      <c r="AY105" s="427"/>
      <c r="AZ105" s="383">
        <v>0</v>
      </c>
      <c r="BA105" s="427"/>
      <c r="BB105" s="383">
        <v>0</v>
      </c>
      <c r="BC105" s="427"/>
      <c r="BD105" s="383">
        <v>0</v>
      </c>
      <c r="BE105" s="427"/>
      <c r="BF105" s="383">
        <v>-4.3564796214923263E-10</v>
      </c>
      <c r="BG105" s="427"/>
      <c r="BH105" s="383" t="s">
        <v>700</v>
      </c>
      <c r="BI105" s="373"/>
      <c r="CJ105" s="303"/>
      <c r="CK105" s="303"/>
      <c r="CL105" s="303"/>
      <c r="CM105" s="304" t="s">
        <v>962</v>
      </c>
      <c r="CN105" s="303" t="s">
        <v>972</v>
      </c>
      <c r="CO105" s="303"/>
      <c r="CP105" s="303"/>
      <c r="CQ105" s="303"/>
      <c r="CR105" s="303"/>
      <c r="CS105" s="303"/>
      <c r="CT105" s="303"/>
    </row>
    <row r="106" spans="1:98" ht="42.75" customHeight="1">
      <c r="A106" s="40"/>
      <c r="B106" s="346">
        <v>5</v>
      </c>
      <c r="C106" s="226"/>
      <c r="D106" s="593" t="s">
        <v>990</v>
      </c>
      <c r="E106" s="594"/>
      <c r="F106" s="369">
        <v>4033.641279599985</v>
      </c>
      <c r="G106" s="427"/>
      <c r="H106" s="370">
        <v>4089.4600749600772</v>
      </c>
      <c r="I106" s="427"/>
      <c r="J106" s="370">
        <v>4267.8813839248023</v>
      </c>
      <c r="K106" s="427"/>
      <c r="L106" s="370">
        <v>4562.3966964223519</v>
      </c>
      <c r="M106" s="427"/>
      <c r="N106" s="370">
        <v>4464.3195750204241</v>
      </c>
      <c r="O106" s="427"/>
      <c r="P106" s="370">
        <v>4077.9027354195509</v>
      </c>
      <c r="Q106" s="427"/>
      <c r="R106" s="370">
        <v>4628.5457941966897</v>
      </c>
      <c r="S106" s="427"/>
      <c r="T106" s="370">
        <v>4849.8792083222006</v>
      </c>
      <c r="U106" s="427"/>
      <c r="V106" s="370">
        <v>4918.1003154598029</v>
      </c>
      <c r="W106" s="427"/>
      <c r="X106" s="370">
        <v>5201.9254593496416</v>
      </c>
      <c r="Y106" s="427"/>
      <c r="Z106" s="370">
        <v>6159.7362983016938</v>
      </c>
      <c r="AA106" s="427"/>
      <c r="AB106" s="370">
        <v>5734.8480627443232</v>
      </c>
      <c r="AC106" s="427"/>
      <c r="AD106" s="370">
        <v>6297.2137957224013</v>
      </c>
      <c r="AE106" s="427"/>
      <c r="AF106" s="370">
        <v>6503.1897757820598</v>
      </c>
      <c r="AG106" s="427"/>
      <c r="AH106" s="370">
        <v>5968.5727153755342</v>
      </c>
      <c r="AI106" s="427"/>
      <c r="AJ106" s="370">
        <v>6435.3863741943642</v>
      </c>
      <c r="AK106" s="427"/>
      <c r="AL106" s="370">
        <v>5989.1780979194982</v>
      </c>
      <c r="AM106" s="427"/>
      <c r="AN106" s="370">
        <v>6379.9129393885323</v>
      </c>
      <c r="AO106" s="427"/>
      <c r="AP106" s="370">
        <v>6215.2002089702246</v>
      </c>
      <c r="AQ106" s="427"/>
      <c r="AR106" s="370">
        <v>6267.4369312271328</v>
      </c>
      <c r="AS106" s="427"/>
      <c r="AT106" s="370">
        <v>6930.9640654127543</v>
      </c>
      <c r="AU106" s="427"/>
      <c r="AV106" s="370">
        <v>7063.6969437673106</v>
      </c>
      <c r="AW106" s="427"/>
      <c r="AX106" s="370">
        <v>7182.7330965137717</v>
      </c>
      <c r="AY106" s="427"/>
      <c r="AZ106" s="370">
        <v>7338.0093001237237</v>
      </c>
      <c r="BA106" s="427"/>
      <c r="BB106" s="370">
        <v>7549.9946488589048</v>
      </c>
      <c r="BC106" s="427"/>
      <c r="BD106" s="370">
        <v>6743.7850859954051</v>
      </c>
      <c r="BE106" s="427"/>
      <c r="BF106" s="370">
        <v>7226.18653387615</v>
      </c>
      <c r="BG106" s="427"/>
      <c r="BH106" s="370" t="s">
        <v>700</v>
      </c>
      <c r="BI106" s="373"/>
      <c r="CJ106" s="303"/>
      <c r="CK106" s="303"/>
      <c r="CL106" s="303"/>
      <c r="CM106" s="304" t="s">
        <v>962</v>
      </c>
      <c r="CN106" s="303" t="s">
        <v>973</v>
      </c>
      <c r="CO106" s="303"/>
      <c r="CP106" s="303"/>
      <c r="CQ106" s="303"/>
      <c r="CR106" s="303"/>
      <c r="CS106" s="303"/>
      <c r="CT106" s="303"/>
    </row>
    <row r="107" spans="1:98" ht="21" customHeight="1" thickBot="1">
      <c r="A107" s="40"/>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03"/>
      <c r="CK107" s="303"/>
      <c r="CL107" s="303"/>
      <c r="CM107" s="307"/>
      <c r="CN107" s="303"/>
      <c r="CO107" s="303"/>
      <c r="CP107" s="303"/>
      <c r="CQ107" s="303"/>
      <c r="CR107" s="303"/>
      <c r="CS107" s="303"/>
      <c r="CT107" s="303"/>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08"/>
      <c r="CK108" s="308"/>
      <c r="CL108" s="308"/>
      <c r="CM108" s="309"/>
      <c r="CN108" s="308"/>
      <c r="CO108" s="308"/>
      <c r="CP108" s="308"/>
      <c r="CQ108" s="308"/>
      <c r="CR108" s="308"/>
      <c r="CS108" s="308"/>
      <c r="CT108" s="308"/>
    </row>
    <row r="109" spans="1:98">
      <c r="B109" s="348" t="s">
        <v>1018</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08"/>
      <c r="CK109" s="308"/>
      <c r="CL109" s="308"/>
      <c r="CM109" s="309"/>
      <c r="CN109" s="308"/>
      <c r="CO109" s="308"/>
      <c r="CP109" s="308"/>
      <c r="CQ109" s="308"/>
      <c r="CR109" s="308"/>
      <c r="CS109" s="308"/>
      <c r="CT109" s="308"/>
    </row>
    <row r="110" spans="1:98">
      <c r="B110" s="349">
        <v>1</v>
      </c>
      <c r="C110" t="s">
        <v>1019</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08"/>
      <c r="CK110" s="308"/>
      <c r="CL110" s="308"/>
      <c r="CM110" s="309"/>
      <c r="CN110" s="308"/>
      <c r="CO110" s="308"/>
      <c r="CP110" s="308"/>
      <c r="CQ110" s="308"/>
      <c r="CR110" s="308"/>
      <c r="CS110" s="308"/>
      <c r="CT110" s="308"/>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08"/>
      <c r="CK111" s="308"/>
      <c r="CL111" s="308"/>
      <c r="CM111" s="309"/>
      <c r="CN111" s="308"/>
      <c r="CO111" s="308"/>
      <c r="CP111" s="308"/>
      <c r="CQ111" s="308"/>
      <c r="CR111" s="308"/>
      <c r="CS111" s="308"/>
      <c r="CT111" s="308"/>
    </row>
    <row r="112" spans="1:98">
      <c r="B112">
        <v>2.1</v>
      </c>
      <c r="C112" s="63" t="s">
        <v>1020</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08"/>
      <c r="CK112" s="308"/>
      <c r="CL112" s="308"/>
      <c r="CM112" s="309"/>
      <c r="CN112" s="308"/>
      <c r="CO112" s="308"/>
      <c r="CP112" s="308"/>
      <c r="CQ112" s="308"/>
      <c r="CR112" s="308"/>
      <c r="CS112" s="308"/>
      <c r="CT112" s="308"/>
    </row>
    <row r="113" spans="2:98">
      <c r="B113">
        <v>2.2000000000000002</v>
      </c>
      <c r="C113" s="63" t="s">
        <v>1021</v>
      </c>
      <c r="CJ113" s="308"/>
      <c r="CK113" s="308"/>
      <c r="CL113" s="308"/>
      <c r="CM113" s="309"/>
      <c r="CN113" s="308"/>
      <c r="CO113" s="308"/>
      <c r="CP113" s="308"/>
      <c r="CQ113" s="308"/>
      <c r="CR113" s="308"/>
      <c r="CS113" s="308"/>
      <c r="CT113" s="308"/>
    </row>
    <row r="114" spans="2:98">
      <c r="B114">
        <v>2.2999999999999998</v>
      </c>
      <c r="C114" s="63" t="s">
        <v>1022</v>
      </c>
      <c r="CJ114" s="308"/>
      <c r="CK114" s="308"/>
      <c r="CL114" s="308"/>
      <c r="CM114" s="309"/>
      <c r="CN114" s="308"/>
      <c r="CO114" s="308"/>
      <c r="CP114" s="308"/>
      <c r="CQ114" s="308"/>
      <c r="CR114" s="308"/>
      <c r="CS114" s="308"/>
      <c r="CT114" s="308"/>
    </row>
    <row r="115" spans="2:98">
      <c r="B115">
        <v>2.4</v>
      </c>
      <c r="C115" s="63" t="s">
        <v>1023</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1024</v>
      </c>
      <c r="CJ117" s="308"/>
      <c r="CK117" s="308"/>
      <c r="CL117" s="308"/>
      <c r="CM117" s="309"/>
      <c r="CN117" s="308"/>
      <c r="CO117" s="308"/>
      <c r="CP117" s="308"/>
      <c r="CQ117" s="308"/>
      <c r="CR117" s="308"/>
      <c r="CS117" s="308"/>
      <c r="CT117" s="308"/>
    </row>
    <row r="118" spans="2:98">
      <c r="B118">
        <v>3.2</v>
      </c>
      <c r="C118" s="63" t="s">
        <v>1025</v>
      </c>
      <c r="CJ118" s="308"/>
      <c r="CK118" s="308"/>
      <c r="CL118" s="308"/>
      <c r="CM118" s="309"/>
      <c r="CN118" s="308"/>
      <c r="CO118" s="308"/>
      <c r="CP118" s="308"/>
      <c r="CQ118" s="308"/>
      <c r="CR118" s="308"/>
      <c r="CS118" s="308"/>
      <c r="CT118" s="308"/>
    </row>
    <row r="119" spans="2:98">
      <c r="B119">
        <v>3.3</v>
      </c>
      <c r="C119" s="63" t="s">
        <v>1026</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1027</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15">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AH108:AH112 AF4 R4 BF4 F4 AF108:AF112 BF108:BF112 BD4 AD4 L108:L112 BD108:BD112 BB4 R108:R112 AD108:AD112 BB108:BB112 AZ4 AB4 P4 AZ108:AZ112 AX4 J4 AB108:AB112 AX108:AX112 AV4 Z4 F108:F112 AV108:AV112 AT4 P108:P112 Z108:Z112 AT108:AT112 AR4 X4 N4 AR108:AR112 AP4 H108:H112 X108:X112 AP108:AP112 AN4 V4 J108:J112 AN108:AN112 AL4 N108:N112 V108:V112 AL108:AL112 AJ4 T4 L4 AJ108:AJ112 AH4 H4 T108:T112 BH4">
      <formula1>OR(AND(ISNUMBER(F4),F4&gt;=0),F4=":")</formula1>
    </dataValidation>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45826"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45827"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45828"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2">
    <tabColor indexed="42"/>
  </sheetPr>
  <dimension ref="A1:CT144"/>
  <sheetViews>
    <sheetView showGridLines="0" showOutlineSymbols="0" zoomScale="70" zoomScaleNormal="70" zoomScaleSheetLayoutView="100" workbookViewId="0">
      <pane xSplit="5" ySplit="4" topLeftCell="Z5" activePane="bottomRight" state="frozen"/>
      <selection activeCell="AN63" sqref="AN63"/>
      <selection pane="topRight" activeCell="AN63" sqref="AN63"/>
      <selection pane="bottomLeft" activeCell="AN63" sqref="AN63"/>
      <selection pane="bottomRight" activeCell="AR65" sqref="AR65"/>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44140625"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378</v>
      </c>
      <c r="E2" s="9" t="s">
        <v>336</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558</v>
      </c>
      <c r="B3" s="568" t="s">
        <v>194</v>
      </c>
      <c r="C3" s="569" t="s">
        <v>195</v>
      </c>
      <c r="D3" s="570" t="s">
        <v>345</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738.25446932947955</v>
      </c>
      <c r="G5" s="426"/>
      <c r="H5" s="368">
        <v>857.28634139874043</v>
      </c>
      <c r="I5" s="426"/>
      <c r="J5" s="368">
        <v>769.23172500164446</v>
      </c>
      <c r="K5" s="426"/>
      <c r="L5" s="368">
        <v>763.79544211523137</v>
      </c>
      <c r="M5" s="426"/>
      <c r="N5" s="368">
        <v>770.79809932038779</v>
      </c>
      <c r="O5" s="426"/>
      <c r="P5" s="368">
        <v>1944.6920751529469</v>
      </c>
      <c r="Q5" s="426"/>
      <c r="R5" s="368">
        <v>2061.1422754763007</v>
      </c>
      <c r="S5" s="426"/>
      <c r="T5" s="368">
        <v>2127.2295630115582</v>
      </c>
      <c r="U5" s="426"/>
      <c r="V5" s="368">
        <v>2237.6521535691904</v>
      </c>
      <c r="W5" s="426"/>
      <c r="X5" s="368">
        <v>3296.3348937350443</v>
      </c>
      <c r="Y5" s="426"/>
      <c r="Z5" s="368">
        <v>3485.4408982612335</v>
      </c>
      <c r="AA5" s="426"/>
      <c r="AB5" s="368">
        <v>3716.1482635708121</v>
      </c>
      <c r="AC5" s="426"/>
      <c r="AD5" s="368">
        <v>4306.4218139787217</v>
      </c>
      <c r="AE5" s="426"/>
      <c r="AF5" s="368">
        <v>4157.0669638792933</v>
      </c>
      <c r="AG5" s="426"/>
      <c r="AH5" s="368">
        <v>4424.1042919634792</v>
      </c>
      <c r="AI5" s="426"/>
      <c r="AJ5" s="368">
        <v>4987.7003426993269</v>
      </c>
      <c r="AK5" s="426"/>
      <c r="AL5" s="368">
        <v>5207.4762183221228</v>
      </c>
      <c r="AM5" s="426"/>
      <c r="AN5" s="368">
        <v>5791.4029528252249</v>
      </c>
      <c r="AO5" s="426"/>
      <c r="AP5" s="368">
        <v>5866.5026302002416</v>
      </c>
      <c r="AQ5" s="426"/>
      <c r="AR5" s="368">
        <v>5584.432793829289</v>
      </c>
      <c r="AS5" s="426"/>
      <c r="AT5" s="368">
        <v>6101.0984431862098</v>
      </c>
      <c r="AU5" s="426"/>
      <c r="AV5" s="368">
        <v>5745.2318391047102</v>
      </c>
      <c r="AW5" s="426"/>
      <c r="AX5" s="368">
        <v>5836.519548273177</v>
      </c>
      <c r="AY5" s="426"/>
      <c r="AZ5" s="368">
        <v>5503.1197861127766</v>
      </c>
      <c r="BA5" s="426"/>
      <c r="BB5" s="368">
        <v>5385.2340322423361</v>
      </c>
      <c r="BC5" s="426"/>
      <c r="BD5" s="368">
        <v>5407.553416153095</v>
      </c>
      <c r="BE5" s="426"/>
      <c r="BF5" s="368">
        <v>5854.1848374019919</v>
      </c>
      <c r="BG5" s="426"/>
      <c r="BH5" s="368" t="s">
        <v>700</v>
      </c>
      <c r="BI5" s="388"/>
      <c r="CJ5" s="303" t="s">
        <v>330</v>
      </c>
      <c r="CK5" s="303" t="s">
        <v>710</v>
      </c>
      <c r="CL5" s="303" t="s">
        <v>944</v>
      </c>
      <c r="CM5" s="303" t="s">
        <v>945</v>
      </c>
      <c r="CN5" s="303" t="s">
        <v>946</v>
      </c>
      <c r="CO5" s="303" t="s">
        <v>378</v>
      </c>
      <c r="CP5" s="303" t="s">
        <v>947</v>
      </c>
      <c r="CQ5" s="303" t="s">
        <v>986</v>
      </c>
      <c r="CR5" s="310">
        <v>3</v>
      </c>
      <c r="CS5" s="303" t="s">
        <v>948</v>
      </c>
      <c r="CT5" s="303" t="s">
        <v>949</v>
      </c>
    </row>
    <row r="6" spans="1:98" s="12" customFormat="1" ht="20.100000000000001" customHeight="1">
      <c r="A6" s="33"/>
      <c r="B6" s="199" t="str">
        <f>Parameters!Q5</f>
        <v>A</v>
      </c>
      <c r="C6" s="200"/>
      <c r="D6" s="564" t="str">
        <f>Parameters!S5</f>
        <v>Agriculture, forestry and fishing</v>
      </c>
      <c r="E6" s="565"/>
      <c r="F6" s="369">
        <v>23.094544939374931</v>
      </c>
      <c r="G6" s="427"/>
      <c r="H6" s="370">
        <v>29.766287006429952</v>
      </c>
      <c r="I6" s="427"/>
      <c r="J6" s="370">
        <v>25.908826544355993</v>
      </c>
      <c r="K6" s="427"/>
      <c r="L6" s="370">
        <v>25.714437854054278</v>
      </c>
      <c r="M6" s="427"/>
      <c r="N6" s="370">
        <v>26.426126204035327</v>
      </c>
      <c r="O6" s="427"/>
      <c r="P6" s="370">
        <v>29.18887691485104</v>
      </c>
      <c r="Q6" s="427"/>
      <c r="R6" s="370">
        <v>33.196354655840004</v>
      </c>
      <c r="S6" s="427"/>
      <c r="T6" s="370">
        <v>32.287945320335758</v>
      </c>
      <c r="U6" s="427"/>
      <c r="V6" s="370">
        <v>38.03925289357128</v>
      </c>
      <c r="W6" s="427"/>
      <c r="X6" s="370">
        <v>45.921116203039809</v>
      </c>
      <c r="Y6" s="427"/>
      <c r="Z6" s="370">
        <v>67.054776380701924</v>
      </c>
      <c r="AA6" s="427"/>
      <c r="AB6" s="370">
        <v>64.432226900379177</v>
      </c>
      <c r="AC6" s="427"/>
      <c r="AD6" s="370">
        <v>76.18881756091406</v>
      </c>
      <c r="AE6" s="427"/>
      <c r="AF6" s="370">
        <v>68.160407414994069</v>
      </c>
      <c r="AG6" s="427"/>
      <c r="AH6" s="370">
        <v>65.409631998652543</v>
      </c>
      <c r="AI6" s="427"/>
      <c r="AJ6" s="370">
        <v>75.510540117573782</v>
      </c>
      <c r="AK6" s="427"/>
      <c r="AL6" s="370">
        <v>72.902184681913454</v>
      </c>
      <c r="AM6" s="427"/>
      <c r="AN6" s="370">
        <v>80.956520427437439</v>
      </c>
      <c r="AO6" s="427"/>
      <c r="AP6" s="370">
        <v>77.243963818220749</v>
      </c>
      <c r="AQ6" s="427"/>
      <c r="AR6" s="370">
        <v>49.509886605132884</v>
      </c>
      <c r="AS6" s="427"/>
      <c r="AT6" s="370">
        <v>67.437877187038822</v>
      </c>
      <c r="AU6" s="427"/>
      <c r="AV6" s="370">
        <v>76.884779700625828</v>
      </c>
      <c r="AW6" s="427"/>
      <c r="AX6" s="370">
        <v>72.234971127014703</v>
      </c>
      <c r="AY6" s="427"/>
      <c r="AZ6" s="370">
        <v>60.134658334824486</v>
      </c>
      <c r="BA6" s="427"/>
      <c r="BB6" s="370">
        <v>62.437630544092777</v>
      </c>
      <c r="BC6" s="427"/>
      <c r="BD6" s="370">
        <v>66.782604639709362</v>
      </c>
      <c r="BE6" s="427"/>
      <c r="BF6" s="370">
        <v>75.326237668993457</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21.668114655488267</v>
      </c>
      <c r="G7" s="427"/>
      <c r="H7" s="372">
        <v>27.927777811453666</v>
      </c>
      <c r="I7" s="427"/>
      <c r="J7" s="372">
        <v>24.308572679218074</v>
      </c>
      <c r="K7" s="427"/>
      <c r="L7" s="372">
        <v>24.126190370311591</v>
      </c>
      <c r="M7" s="427"/>
      <c r="N7" s="372">
        <v>24.79392142138213</v>
      </c>
      <c r="O7" s="427"/>
      <c r="P7" s="372">
        <v>27.38603134706516</v>
      </c>
      <c r="Q7" s="427"/>
      <c r="R7" s="372">
        <v>31.145987968813436</v>
      </c>
      <c r="S7" s="427"/>
      <c r="T7" s="372">
        <v>30.293686367396621</v>
      </c>
      <c r="U7" s="427"/>
      <c r="V7" s="372">
        <v>35.689765495302495</v>
      </c>
      <c r="W7" s="427"/>
      <c r="X7" s="372">
        <v>43.084806979634621</v>
      </c>
      <c r="Y7" s="427"/>
      <c r="Z7" s="372">
        <v>62.913150556951429</v>
      </c>
      <c r="AA7" s="427"/>
      <c r="AB7" s="372">
        <v>60.452582358768851</v>
      </c>
      <c r="AC7" s="427"/>
      <c r="AD7" s="372">
        <v>70.724393955493682</v>
      </c>
      <c r="AE7" s="427"/>
      <c r="AF7" s="372">
        <v>63.189106243237802</v>
      </c>
      <c r="AG7" s="427"/>
      <c r="AH7" s="372">
        <v>60.498737067242303</v>
      </c>
      <c r="AI7" s="427"/>
      <c r="AJ7" s="372">
        <v>70.060551685932921</v>
      </c>
      <c r="AK7" s="427"/>
      <c r="AL7" s="372">
        <v>67.822097152635905</v>
      </c>
      <c r="AM7" s="427"/>
      <c r="AN7" s="372">
        <v>75.22134553297532</v>
      </c>
      <c r="AO7" s="427"/>
      <c r="AP7" s="372">
        <v>71.723639290628384</v>
      </c>
      <c r="AQ7" s="427"/>
      <c r="AR7" s="372">
        <v>45.564371037864362</v>
      </c>
      <c r="AS7" s="427"/>
      <c r="AT7" s="372">
        <v>62.554911637525237</v>
      </c>
      <c r="AU7" s="427"/>
      <c r="AV7" s="372">
        <v>70.988751488594247</v>
      </c>
      <c r="AW7" s="427"/>
      <c r="AX7" s="372">
        <v>66.604009024756323</v>
      </c>
      <c r="AY7" s="427"/>
      <c r="AZ7" s="372">
        <v>55.332094850964737</v>
      </c>
      <c r="BA7" s="427"/>
      <c r="BB7" s="372">
        <v>57.409673241959808</v>
      </c>
      <c r="BC7" s="427"/>
      <c r="BD7" s="372">
        <v>61.160564562650194</v>
      </c>
      <c r="BE7" s="427"/>
      <c r="BF7" s="372">
        <v>69.183770576442058</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1.4210827653154054</v>
      </c>
      <c r="G8" s="427"/>
      <c r="H8" s="372">
        <v>1.8316168412632248</v>
      </c>
      <c r="I8" s="427"/>
      <c r="J8" s="372">
        <v>1.5942547025014955</v>
      </c>
      <c r="K8" s="427"/>
      <c r="L8" s="372">
        <v>1.5822933316113066</v>
      </c>
      <c r="M8" s="427"/>
      <c r="N8" s="372">
        <v>1.6260858398026889</v>
      </c>
      <c r="O8" s="427"/>
      <c r="P8" s="372">
        <v>1.7960869127967412</v>
      </c>
      <c r="Q8" s="427"/>
      <c r="R8" s="372">
        <v>2.0426801046112697</v>
      </c>
      <c r="S8" s="427"/>
      <c r="T8" s="372">
        <v>1.9867827117886145</v>
      </c>
      <c r="U8" s="427"/>
      <c r="V8" s="372">
        <v>2.3406794476545079</v>
      </c>
      <c r="W8" s="427"/>
      <c r="X8" s="372">
        <v>2.8256762352968074</v>
      </c>
      <c r="Y8" s="427"/>
      <c r="Z8" s="372">
        <v>4.1260993579583012</v>
      </c>
      <c r="AA8" s="427"/>
      <c r="AB8" s="372">
        <v>3.9647253245033522</v>
      </c>
      <c r="AC8" s="427"/>
      <c r="AD8" s="372">
        <v>5.4380375254893565</v>
      </c>
      <c r="AE8" s="427"/>
      <c r="AF8" s="372">
        <v>4.9469512068710619</v>
      </c>
      <c r="AG8" s="427"/>
      <c r="AH8" s="372">
        <v>4.8929962441877244</v>
      </c>
      <c r="AI8" s="427"/>
      <c r="AJ8" s="372">
        <v>5.43072264978227</v>
      </c>
      <c r="AK8" s="427"/>
      <c r="AL8" s="372">
        <v>5.0605205376580678</v>
      </c>
      <c r="AM8" s="427"/>
      <c r="AN8" s="372">
        <v>5.7129934239206461</v>
      </c>
      <c r="AO8" s="427"/>
      <c r="AP8" s="372">
        <v>5.4775613712827962</v>
      </c>
      <c r="AQ8" s="427"/>
      <c r="AR8" s="372">
        <v>3.8541853578282979</v>
      </c>
      <c r="AS8" s="427"/>
      <c r="AT8" s="372">
        <v>4.8000497447380504</v>
      </c>
      <c r="AU8" s="427"/>
      <c r="AV8" s="372">
        <v>5.7886697164802516</v>
      </c>
      <c r="AW8" s="427"/>
      <c r="AX8" s="372">
        <v>5.5835981583348699</v>
      </c>
      <c r="AY8" s="427"/>
      <c r="AZ8" s="372">
        <v>4.785011302117816</v>
      </c>
      <c r="BA8" s="427"/>
      <c r="BB8" s="372">
        <v>5.0091005042617605</v>
      </c>
      <c r="BC8" s="427"/>
      <c r="BD8" s="372">
        <v>5.6041777425183339</v>
      </c>
      <c r="BE8" s="427"/>
      <c r="BF8" s="372">
        <v>6.1223005120618943</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5.347518571259694E-3</v>
      </c>
      <c r="G9" s="427"/>
      <c r="H9" s="372">
        <v>6.8923537130599318E-3</v>
      </c>
      <c r="I9" s="427"/>
      <c r="J9" s="372">
        <v>5.9991626364229922E-3</v>
      </c>
      <c r="K9" s="427"/>
      <c r="L9" s="372">
        <v>5.9541521313812166E-3</v>
      </c>
      <c r="M9" s="427"/>
      <c r="N9" s="372">
        <v>6.1189428505083196E-3</v>
      </c>
      <c r="O9" s="427"/>
      <c r="P9" s="372">
        <v>6.7586549891380495E-3</v>
      </c>
      <c r="Q9" s="427"/>
      <c r="R9" s="372">
        <v>7.6865824152944863E-3</v>
      </c>
      <c r="S9" s="427"/>
      <c r="T9" s="372">
        <v>7.4762411505210702E-3</v>
      </c>
      <c r="U9" s="427"/>
      <c r="V9" s="372">
        <v>8.8079506142770547E-3</v>
      </c>
      <c r="W9" s="427"/>
      <c r="X9" s="372">
        <v>1.0632988108376045E-2</v>
      </c>
      <c r="Y9" s="427"/>
      <c r="Z9" s="372">
        <v>1.5526465792193024E-2</v>
      </c>
      <c r="AA9" s="427"/>
      <c r="AB9" s="372">
        <v>1.4919217106978062E-2</v>
      </c>
      <c r="AC9" s="427"/>
      <c r="AD9" s="372">
        <v>2.6386079931023702E-2</v>
      </c>
      <c r="AE9" s="427"/>
      <c r="AF9" s="372">
        <v>2.4349964885201247E-2</v>
      </c>
      <c r="AG9" s="427"/>
      <c r="AH9" s="372">
        <v>1.7898687222507186E-2</v>
      </c>
      <c r="AI9" s="427"/>
      <c r="AJ9" s="372">
        <v>1.9265781858591357E-2</v>
      </c>
      <c r="AK9" s="427"/>
      <c r="AL9" s="372">
        <v>1.9566991619479716E-2</v>
      </c>
      <c r="AM9" s="427"/>
      <c r="AN9" s="372">
        <v>2.2181470541470894E-2</v>
      </c>
      <c r="AO9" s="427"/>
      <c r="AP9" s="372">
        <v>4.2763156309580837E-2</v>
      </c>
      <c r="AQ9" s="427"/>
      <c r="AR9" s="372">
        <v>9.1330209440219259E-2</v>
      </c>
      <c r="AS9" s="427"/>
      <c r="AT9" s="372">
        <v>8.2915804775532703E-2</v>
      </c>
      <c r="AU9" s="427"/>
      <c r="AV9" s="372">
        <v>0.10735849555131745</v>
      </c>
      <c r="AW9" s="427"/>
      <c r="AX9" s="372">
        <v>4.7363943923520148E-2</v>
      </c>
      <c r="AY9" s="427"/>
      <c r="AZ9" s="372">
        <v>1.7552181741934403E-2</v>
      </c>
      <c r="BA9" s="427"/>
      <c r="BB9" s="372">
        <v>1.8856797871212097E-2</v>
      </c>
      <c r="BC9" s="427"/>
      <c r="BD9" s="372">
        <v>1.7862334540836144E-2</v>
      </c>
      <c r="BE9" s="427"/>
      <c r="BF9" s="372">
        <v>2.0166580489503073E-2</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0.54915426401620238</v>
      </c>
      <c r="G10" s="427"/>
      <c r="H10" s="370">
        <v>0.51521320010674665</v>
      </c>
      <c r="I10" s="427"/>
      <c r="J10" s="370">
        <v>0.52741609714355731</v>
      </c>
      <c r="K10" s="427"/>
      <c r="L10" s="370">
        <v>0.55392276496658099</v>
      </c>
      <c r="M10" s="427"/>
      <c r="N10" s="370">
        <v>0.53725481263711394</v>
      </c>
      <c r="O10" s="427"/>
      <c r="P10" s="370">
        <v>2.0397999423743371</v>
      </c>
      <c r="Q10" s="427"/>
      <c r="R10" s="370">
        <v>1.9600672332584526</v>
      </c>
      <c r="S10" s="427"/>
      <c r="T10" s="370">
        <v>2.1138212594955048</v>
      </c>
      <c r="U10" s="427"/>
      <c r="V10" s="370">
        <v>2.1092545898564841</v>
      </c>
      <c r="W10" s="427"/>
      <c r="X10" s="370">
        <v>3.3138021796382011</v>
      </c>
      <c r="Y10" s="427"/>
      <c r="Z10" s="370">
        <v>3.0145015964489068</v>
      </c>
      <c r="AA10" s="427"/>
      <c r="AB10" s="370">
        <v>3.4370814140484058</v>
      </c>
      <c r="AC10" s="427"/>
      <c r="AD10" s="370">
        <v>4.6127315420391293</v>
      </c>
      <c r="AE10" s="427"/>
      <c r="AF10" s="370">
        <v>4.6433924226873042</v>
      </c>
      <c r="AG10" s="427"/>
      <c r="AH10" s="370">
        <v>5.6976011924228818</v>
      </c>
      <c r="AI10" s="427"/>
      <c r="AJ10" s="370">
        <v>6.8813101725104175</v>
      </c>
      <c r="AK10" s="427"/>
      <c r="AL10" s="370">
        <v>7.6551154818491893</v>
      </c>
      <c r="AM10" s="427"/>
      <c r="AN10" s="370">
        <v>9.4790325675702398</v>
      </c>
      <c r="AO10" s="427"/>
      <c r="AP10" s="370">
        <v>10.793810038090431</v>
      </c>
      <c r="AQ10" s="427"/>
      <c r="AR10" s="370">
        <v>12.126455803188914</v>
      </c>
      <c r="AS10" s="427"/>
      <c r="AT10" s="370">
        <v>12.518179329919729</v>
      </c>
      <c r="AU10" s="427"/>
      <c r="AV10" s="370">
        <v>11.0231770999851</v>
      </c>
      <c r="AW10" s="427"/>
      <c r="AX10" s="370">
        <v>11.38534567758599</v>
      </c>
      <c r="AY10" s="427"/>
      <c r="AZ10" s="370">
        <v>11.13308202172794</v>
      </c>
      <c r="BA10" s="427"/>
      <c r="BB10" s="370">
        <v>10.526248689076439</v>
      </c>
      <c r="BC10" s="427"/>
      <c r="BD10" s="370">
        <v>11.833413313171233</v>
      </c>
      <c r="BE10" s="427"/>
      <c r="BF10" s="370">
        <v>12.671280670811004</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200.85795966612901</v>
      </c>
      <c r="G11" s="427"/>
      <c r="H11" s="370">
        <v>176.05822453356257</v>
      </c>
      <c r="I11" s="427"/>
      <c r="J11" s="370">
        <v>165.00873364182218</v>
      </c>
      <c r="K11" s="427"/>
      <c r="L11" s="370">
        <v>158.63569236213689</v>
      </c>
      <c r="M11" s="427"/>
      <c r="N11" s="370">
        <v>151.59302189272199</v>
      </c>
      <c r="O11" s="427"/>
      <c r="P11" s="419">
        <v>1187.7551198376593</v>
      </c>
      <c r="Q11" s="427" t="s">
        <v>352</v>
      </c>
      <c r="R11" s="370">
        <v>1233.2002392554232</v>
      </c>
      <c r="S11" s="427"/>
      <c r="T11" s="370">
        <v>1271.3594949713899</v>
      </c>
      <c r="U11" s="427"/>
      <c r="V11" s="370">
        <v>1261.4344779267919</v>
      </c>
      <c r="W11" s="427"/>
      <c r="X11" s="419">
        <v>2065.7793845011161</v>
      </c>
      <c r="Y11" s="427" t="s">
        <v>352</v>
      </c>
      <c r="Z11" s="370">
        <v>1822.4217002902972</v>
      </c>
      <c r="AA11" s="427"/>
      <c r="AB11" s="370">
        <v>2072.3261313876592</v>
      </c>
      <c r="AC11" s="427"/>
      <c r="AD11" s="370">
        <v>2310.1373378144526</v>
      </c>
      <c r="AE11" s="427"/>
      <c r="AF11" s="370">
        <v>2305.7738813510441</v>
      </c>
      <c r="AG11" s="427"/>
      <c r="AH11" s="370">
        <v>2527.8766918790111</v>
      </c>
      <c r="AI11" s="427"/>
      <c r="AJ11" s="370">
        <v>2685.9640801554951</v>
      </c>
      <c r="AK11" s="427"/>
      <c r="AL11" s="370">
        <v>2849.4018529095702</v>
      </c>
      <c r="AM11" s="427"/>
      <c r="AN11" s="370">
        <v>3057.5706486570266</v>
      </c>
      <c r="AO11" s="427"/>
      <c r="AP11" s="370">
        <v>2968.8661930342778</v>
      </c>
      <c r="AQ11" s="427"/>
      <c r="AR11" s="370">
        <v>3105.7647934679026</v>
      </c>
      <c r="AS11" s="427"/>
      <c r="AT11" s="370">
        <v>3170.077665374728</v>
      </c>
      <c r="AU11" s="427"/>
      <c r="AV11" s="370">
        <v>2771.684819616099</v>
      </c>
      <c r="AW11" s="427"/>
      <c r="AX11" s="370">
        <v>2890.9894596514282</v>
      </c>
      <c r="AY11" s="427"/>
      <c r="AZ11" s="370">
        <v>2797.8442279994974</v>
      </c>
      <c r="BA11" s="427"/>
      <c r="BB11" s="370">
        <v>2739.0756906891447</v>
      </c>
      <c r="BC11" s="427"/>
      <c r="BD11" s="370">
        <v>2788.9067263032493</v>
      </c>
      <c r="BE11" s="427"/>
      <c r="BF11" s="370">
        <v>2963.0133004907416</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6.1078967904123589</v>
      </c>
      <c r="G12" s="427"/>
      <c r="H12" s="375">
        <v>5.4484239456236461</v>
      </c>
      <c r="I12" s="427"/>
      <c r="J12" s="375">
        <v>4.9492307671899098</v>
      </c>
      <c r="K12" s="427"/>
      <c r="L12" s="375">
        <v>4.592573921951578</v>
      </c>
      <c r="M12" s="427"/>
      <c r="N12" s="375">
        <v>4.3607100767490889</v>
      </c>
      <c r="O12" s="427"/>
      <c r="P12" s="375">
        <v>41.827212610105875</v>
      </c>
      <c r="Q12" s="427"/>
      <c r="R12" s="375">
        <v>44.034650727095496</v>
      </c>
      <c r="S12" s="427"/>
      <c r="T12" s="375">
        <v>46.514846397009798</v>
      </c>
      <c r="U12" s="427"/>
      <c r="V12" s="375">
        <v>46.11068660900456</v>
      </c>
      <c r="W12" s="427"/>
      <c r="X12" s="375">
        <v>75.995591256949908</v>
      </c>
      <c r="Y12" s="427"/>
      <c r="Z12" s="375">
        <v>66.729828095211019</v>
      </c>
      <c r="AA12" s="427"/>
      <c r="AB12" s="375">
        <v>75.848673090844215</v>
      </c>
      <c r="AC12" s="427"/>
      <c r="AD12" s="375">
        <v>84.902559022282077</v>
      </c>
      <c r="AE12" s="427"/>
      <c r="AF12" s="375">
        <v>84.555650478188099</v>
      </c>
      <c r="AG12" s="427"/>
      <c r="AH12" s="375">
        <v>91.21317924626436</v>
      </c>
      <c r="AI12" s="427"/>
      <c r="AJ12" s="375">
        <v>93.613887898027755</v>
      </c>
      <c r="AK12" s="427"/>
      <c r="AL12" s="375">
        <v>98.120920710490083</v>
      </c>
      <c r="AM12" s="427"/>
      <c r="AN12" s="375">
        <v>101.25263084262673</v>
      </c>
      <c r="AO12" s="427"/>
      <c r="AP12" s="375">
        <v>92.766098230311982</v>
      </c>
      <c r="AQ12" s="427"/>
      <c r="AR12" s="375">
        <v>93.832024155180619</v>
      </c>
      <c r="AS12" s="427"/>
      <c r="AT12" s="375">
        <v>95.470240976434923</v>
      </c>
      <c r="AU12" s="427"/>
      <c r="AV12" s="375">
        <v>82.373619105930374</v>
      </c>
      <c r="AW12" s="427"/>
      <c r="AX12" s="375">
        <v>86.32870697849512</v>
      </c>
      <c r="AY12" s="427"/>
      <c r="AZ12" s="375">
        <v>83.448782348901148</v>
      </c>
      <c r="BA12" s="427"/>
      <c r="BB12" s="375">
        <v>82.616293390067668</v>
      </c>
      <c r="BC12" s="427"/>
      <c r="BD12" s="375">
        <v>86.629325900600449</v>
      </c>
      <c r="BE12" s="427"/>
      <c r="BF12" s="375">
        <v>91.537243873302671</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1.1285704525516744</v>
      </c>
      <c r="G13" s="427"/>
      <c r="H13" s="375">
        <v>1.0067181042839344</v>
      </c>
      <c r="I13" s="427"/>
      <c r="J13" s="375">
        <v>0.91448100686277201</v>
      </c>
      <c r="K13" s="427"/>
      <c r="L13" s="375">
        <v>0.84858068289722866</v>
      </c>
      <c r="M13" s="427"/>
      <c r="N13" s="375">
        <v>0.80573865499634811</v>
      </c>
      <c r="O13" s="427"/>
      <c r="P13" s="375">
        <v>7.7285124297549501</v>
      </c>
      <c r="Q13" s="427"/>
      <c r="R13" s="375">
        <v>8.1363859613741063</v>
      </c>
      <c r="S13" s="427"/>
      <c r="T13" s="375">
        <v>8.594657547430641</v>
      </c>
      <c r="U13" s="427"/>
      <c r="V13" s="375">
        <v>8.5199799930279134</v>
      </c>
      <c r="W13" s="427"/>
      <c r="X13" s="375">
        <v>14.041884098535615</v>
      </c>
      <c r="Y13" s="427"/>
      <c r="Z13" s="375">
        <v>12.32982725089947</v>
      </c>
      <c r="AA13" s="427"/>
      <c r="AB13" s="375">
        <v>14.014737683509374</v>
      </c>
      <c r="AC13" s="427"/>
      <c r="AD13" s="375">
        <v>16.344452502646579</v>
      </c>
      <c r="AE13" s="427"/>
      <c r="AF13" s="375">
        <v>15.982052380916558</v>
      </c>
      <c r="AG13" s="427"/>
      <c r="AH13" s="375">
        <v>17.195156111577639</v>
      </c>
      <c r="AI13" s="427"/>
      <c r="AJ13" s="375">
        <v>17.797281608925765</v>
      </c>
      <c r="AK13" s="427"/>
      <c r="AL13" s="375">
        <v>18.528104780444991</v>
      </c>
      <c r="AM13" s="427"/>
      <c r="AN13" s="375">
        <v>19.101871450958402</v>
      </c>
      <c r="AO13" s="427"/>
      <c r="AP13" s="375">
        <v>17.52466552016929</v>
      </c>
      <c r="AQ13" s="427"/>
      <c r="AR13" s="375">
        <v>17.763443737766554</v>
      </c>
      <c r="AS13" s="427"/>
      <c r="AT13" s="375">
        <v>18.026128794358744</v>
      </c>
      <c r="AU13" s="427"/>
      <c r="AV13" s="375">
        <v>15.655974884030195</v>
      </c>
      <c r="AW13" s="427"/>
      <c r="AX13" s="375">
        <v>16.469431670964063</v>
      </c>
      <c r="AY13" s="427"/>
      <c r="AZ13" s="375">
        <v>16.142876070243041</v>
      </c>
      <c r="BA13" s="427"/>
      <c r="BB13" s="375">
        <v>16.024008575370946</v>
      </c>
      <c r="BC13" s="427"/>
      <c r="BD13" s="375">
        <v>19.061770338458111</v>
      </c>
      <c r="BE13" s="427"/>
      <c r="BF13" s="375">
        <v>19.93883482848112</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1.9725072083776587</v>
      </c>
      <c r="G15" s="427"/>
      <c r="H15" s="372">
        <v>1.5995768750188608</v>
      </c>
      <c r="I15" s="427"/>
      <c r="J15" s="372">
        <v>1.4530211237853052</v>
      </c>
      <c r="K15" s="427"/>
      <c r="L15" s="372">
        <v>1.3483119367517482</v>
      </c>
      <c r="M15" s="427"/>
      <c r="N15" s="372">
        <v>1.2802401331181925</v>
      </c>
      <c r="O15" s="427"/>
      <c r="P15" s="372">
        <v>12.279852431704333</v>
      </c>
      <c r="Q15" s="427"/>
      <c r="R15" s="372">
        <v>12.927923690514501</v>
      </c>
      <c r="S15" s="427"/>
      <c r="T15" s="372">
        <v>12.290465287916438</v>
      </c>
      <c r="U15" s="427"/>
      <c r="V15" s="372">
        <v>12.183675472835603</v>
      </c>
      <c r="W15" s="427"/>
      <c r="X15" s="372">
        <v>20.080065801061576</v>
      </c>
      <c r="Y15" s="427"/>
      <c r="Z15" s="372">
        <v>17.631803593906838</v>
      </c>
      <c r="AA15" s="427"/>
      <c r="AB15" s="372">
        <v>20.04124609594475</v>
      </c>
      <c r="AC15" s="427"/>
      <c r="AD15" s="372">
        <v>20.430449355294826</v>
      </c>
      <c r="AE15" s="427"/>
      <c r="AF15" s="372">
        <v>20.330475301811319</v>
      </c>
      <c r="AG15" s="427"/>
      <c r="AH15" s="372">
        <v>21.974140932660958</v>
      </c>
      <c r="AI15" s="427"/>
      <c r="AJ15" s="372">
        <v>22.718447215509443</v>
      </c>
      <c r="AK15" s="427"/>
      <c r="AL15" s="372">
        <v>23.83210565043322</v>
      </c>
      <c r="AM15" s="427"/>
      <c r="AN15" s="372">
        <v>24.635589803404034</v>
      </c>
      <c r="AO15" s="427"/>
      <c r="AP15" s="372">
        <v>22.677970912431221</v>
      </c>
      <c r="AQ15" s="427"/>
      <c r="AR15" s="372">
        <v>23.130092731842563</v>
      </c>
      <c r="AS15" s="427"/>
      <c r="AT15" s="372">
        <v>23.447340980517989</v>
      </c>
      <c r="AU15" s="427"/>
      <c r="AV15" s="372">
        <v>20.525319892096164</v>
      </c>
      <c r="AW15" s="427"/>
      <c r="AX15" s="372">
        <v>21.409782294066744</v>
      </c>
      <c r="AY15" s="427"/>
      <c r="AZ15" s="372">
        <v>20.454525767052932</v>
      </c>
      <c r="BA15" s="427"/>
      <c r="BB15" s="372">
        <v>20.367994441285948</v>
      </c>
      <c r="BC15" s="427"/>
      <c r="BD15" s="372">
        <v>20.332017444491463</v>
      </c>
      <c r="BE15" s="427"/>
      <c r="BF15" s="372">
        <v>21.520827165465022</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3.5863767425048336</v>
      </c>
      <c r="G16" s="427"/>
      <c r="H16" s="372">
        <v>3.0391960625358352</v>
      </c>
      <c r="I16" s="427"/>
      <c r="J16" s="372">
        <v>2.7607401351920799</v>
      </c>
      <c r="K16" s="427"/>
      <c r="L16" s="372">
        <v>2.5617926798283217</v>
      </c>
      <c r="M16" s="427"/>
      <c r="N16" s="372">
        <v>2.4324562529245659</v>
      </c>
      <c r="O16" s="427"/>
      <c r="P16" s="372">
        <v>23.331719620238232</v>
      </c>
      <c r="Q16" s="427"/>
      <c r="R16" s="372">
        <v>24.56305501197755</v>
      </c>
      <c r="S16" s="427"/>
      <c r="T16" s="372">
        <v>24.580930575832877</v>
      </c>
      <c r="U16" s="427"/>
      <c r="V16" s="372">
        <v>24.367350945671205</v>
      </c>
      <c r="W16" s="427"/>
      <c r="X16" s="372">
        <v>40.160131602123151</v>
      </c>
      <c r="Y16" s="427"/>
      <c r="Z16" s="372">
        <v>35.263607187813676</v>
      </c>
      <c r="AA16" s="427"/>
      <c r="AB16" s="372">
        <v>40.0824921918895</v>
      </c>
      <c r="AC16" s="427"/>
      <c r="AD16" s="372">
        <v>42.26196903477171</v>
      </c>
      <c r="AE16" s="427"/>
      <c r="AF16" s="372">
        <v>42.079603131405854</v>
      </c>
      <c r="AG16" s="427"/>
      <c r="AH16" s="372">
        <v>45.380851175047326</v>
      </c>
      <c r="AI16" s="427"/>
      <c r="AJ16" s="372">
        <v>46.512194768511549</v>
      </c>
      <c r="AK16" s="427"/>
      <c r="AL16" s="372">
        <v>48.679425136150932</v>
      </c>
      <c r="AM16" s="427"/>
      <c r="AN16" s="372">
        <v>50.321029876742507</v>
      </c>
      <c r="AO16" s="427"/>
      <c r="AP16" s="372">
        <v>46.095164604944351</v>
      </c>
      <c r="AQ16" s="427"/>
      <c r="AR16" s="372">
        <v>46.640397753711433</v>
      </c>
      <c r="AS16" s="427"/>
      <c r="AT16" s="372">
        <v>47.577971522842482</v>
      </c>
      <c r="AU16" s="427"/>
      <c r="AV16" s="372">
        <v>41.100903821104119</v>
      </c>
      <c r="AW16" s="427"/>
      <c r="AX16" s="372">
        <v>43.004559083980276</v>
      </c>
      <c r="AY16" s="427"/>
      <c r="AZ16" s="372">
        <v>41.346669380792022</v>
      </c>
      <c r="BA16" s="427"/>
      <c r="BB16" s="372">
        <v>40.845702365451778</v>
      </c>
      <c r="BC16" s="427"/>
      <c r="BD16" s="372">
        <v>42.847390131791073</v>
      </c>
      <c r="BE16" s="427"/>
      <c r="BF16" s="372">
        <v>45.293482469689735</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0</v>
      </c>
      <c r="G17" s="427"/>
      <c r="H17" s="372">
        <v>0</v>
      </c>
      <c r="I17" s="427"/>
      <c r="J17" s="372">
        <v>0</v>
      </c>
      <c r="K17" s="427"/>
      <c r="L17" s="372">
        <v>0</v>
      </c>
      <c r="M17" s="427"/>
      <c r="N17" s="372">
        <v>0</v>
      </c>
      <c r="O17" s="427"/>
      <c r="P17" s="372">
        <v>0</v>
      </c>
      <c r="Q17" s="427"/>
      <c r="R17" s="372">
        <v>0</v>
      </c>
      <c r="S17" s="427"/>
      <c r="T17" s="372">
        <v>0</v>
      </c>
      <c r="U17" s="427"/>
      <c r="V17" s="372">
        <v>0</v>
      </c>
      <c r="W17" s="427"/>
      <c r="X17" s="372">
        <v>0</v>
      </c>
      <c r="Y17" s="427"/>
      <c r="Z17" s="372">
        <v>0</v>
      </c>
      <c r="AA17" s="427"/>
      <c r="AB17" s="372">
        <v>0</v>
      </c>
      <c r="AC17" s="427"/>
      <c r="AD17" s="372">
        <v>4.0196778056303479</v>
      </c>
      <c r="AE17" s="427"/>
      <c r="AF17" s="372">
        <v>3.9880793909932386</v>
      </c>
      <c r="AG17" s="427"/>
      <c r="AH17" s="372">
        <v>4.3078209531488634</v>
      </c>
      <c r="AI17" s="427"/>
      <c r="AJ17" s="372">
        <v>4.4525809638322391</v>
      </c>
      <c r="AK17" s="427"/>
      <c r="AL17" s="372">
        <v>4.6408144875784263</v>
      </c>
      <c r="AM17" s="427"/>
      <c r="AN17" s="372">
        <v>4.778512966966721</v>
      </c>
      <c r="AO17" s="427"/>
      <c r="AP17" s="372">
        <v>4.3823803106090926</v>
      </c>
      <c r="AQ17" s="427"/>
      <c r="AR17" s="372">
        <v>4.4066564116197569</v>
      </c>
      <c r="AS17" s="427"/>
      <c r="AT17" s="372">
        <v>4.4560935586015624</v>
      </c>
      <c r="AU17" s="427"/>
      <c r="AV17" s="372">
        <v>3.8480912380645664</v>
      </c>
      <c r="AW17" s="427"/>
      <c r="AX17" s="372">
        <v>4.0244963397588105</v>
      </c>
      <c r="AY17" s="427"/>
      <c r="AZ17" s="372">
        <v>4.098615593914448</v>
      </c>
      <c r="BA17" s="427"/>
      <c r="BB17" s="372">
        <v>4.0535092468589671</v>
      </c>
      <c r="BC17" s="427"/>
      <c r="BD17" s="372">
        <v>4.6444064890112866</v>
      </c>
      <c r="BE17" s="427"/>
      <c r="BF17" s="372">
        <v>4.8743441133446153</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15.096031294426821</v>
      </c>
      <c r="G18" s="427"/>
      <c r="H18" s="375">
        <v>13.81607970020465</v>
      </c>
      <c r="I18" s="427"/>
      <c r="J18" s="375">
        <v>15.154048631330038</v>
      </c>
      <c r="K18" s="427"/>
      <c r="L18" s="375">
        <v>16.889631609982754</v>
      </c>
      <c r="M18" s="427"/>
      <c r="N18" s="375">
        <v>16.532109053934501</v>
      </c>
      <c r="O18" s="427"/>
      <c r="P18" s="375">
        <v>22.11098986036512</v>
      </c>
      <c r="Q18" s="427"/>
      <c r="R18" s="375">
        <v>14.459129396609482</v>
      </c>
      <c r="S18" s="427"/>
      <c r="T18" s="375">
        <v>15.715940537242885</v>
      </c>
      <c r="U18" s="427"/>
      <c r="V18" s="375">
        <v>16.154875563295853</v>
      </c>
      <c r="W18" s="427"/>
      <c r="X18" s="375">
        <v>19.849024296228283</v>
      </c>
      <c r="Y18" s="427"/>
      <c r="Z18" s="375">
        <v>21.796594908723229</v>
      </c>
      <c r="AA18" s="427"/>
      <c r="AB18" s="375">
        <v>25.218817904249356</v>
      </c>
      <c r="AC18" s="427"/>
      <c r="AD18" s="375">
        <v>30.750228632224637</v>
      </c>
      <c r="AE18" s="427"/>
      <c r="AF18" s="375">
        <v>32.337919208664857</v>
      </c>
      <c r="AG18" s="427"/>
      <c r="AH18" s="375">
        <v>58.765770824270497</v>
      </c>
      <c r="AI18" s="427"/>
      <c r="AJ18" s="375">
        <v>105.4540131858675</v>
      </c>
      <c r="AK18" s="427"/>
      <c r="AL18" s="375">
        <v>128.89597740763128</v>
      </c>
      <c r="AM18" s="427"/>
      <c r="AN18" s="375">
        <v>193.84789303364082</v>
      </c>
      <c r="AO18" s="427"/>
      <c r="AP18" s="375">
        <v>262.63710478857189</v>
      </c>
      <c r="AQ18" s="427"/>
      <c r="AR18" s="375">
        <v>317.30031134598482</v>
      </c>
      <c r="AS18" s="427"/>
      <c r="AT18" s="375">
        <v>324.5531726256479</v>
      </c>
      <c r="AU18" s="427"/>
      <c r="AV18" s="375">
        <v>296.88015014065934</v>
      </c>
      <c r="AW18" s="427"/>
      <c r="AX18" s="375">
        <v>304.39112000203755</v>
      </c>
      <c r="AY18" s="427"/>
      <c r="AZ18" s="375">
        <v>299.60494743626964</v>
      </c>
      <c r="BA18" s="427"/>
      <c r="BB18" s="375">
        <v>281.38165142139059</v>
      </c>
      <c r="BC18" s="427"/>
      <c r="BD18" s="375">
        <v>271.071940381091</v>
      </c>
      <c r="BE18" s="427"/>
      <c r="BF18" s="375">
        <v>294.09087725425098</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6.9037752293218047</v>
      </c>
      <c r="G19" s="427"/>
      <c r="H19" s="375">
        <v>6.0783921250716704</v>
      </c>
      <c r="I19" s="427"/>
      <c r="J19" s="375">
        <v>5.5214802703841599</v>
      </c>
      <c r="K19" s="427"/>
      <c r="L19" s="375">
        <v>5.1235853596566434</v>
      </c>
      <c r="M19" s="427"/>
      <c r="N19" s="375">
        <v>4.8649125058491318</v>
      </c>
      <c r="O19" s="427"/>
      <c r="P19" s="375">
        <v>46.663439240476464</v>
      </c>
      <c r="Q19" s="427"/>
      <c r="R19" s="375">
        <v>49.1261100239551</v>
      </c>
      <c r="S19" s="427"/>
      <c r="T19" s="375">
        <v>51.210272032985159</v>
      </c>
      <c r="U19" s="427"/>
      <c r="V19" s="375">
        <v>50.76531447014834</v>
      </c>
      <c r="W19" s="427"/>
      <c r="X19" s="375">
        <v>83.66694083775657</v>
      </c>
      <c r="Y19" s="427"/>
      <c r="Z19" s="375">
        <v>73.465848307945166</v>
      </c>
      <c r="AA19" s="427"/>
      <c r="AB19" s="375">
        <v>83.50519206643645</v>
      </c>
      <c r="AC19" s="427"/>
      <c r="AD19" s="375">
        <v>90.961123854858997</v>
      </c>
      <c r="AE19" s="427"/>
      <c r="AF19" s="375">
        <v>90.687957140445974</v>
      </c>
      <c r="AG19" s="427"/>
      <c r="AH19" s="375">
        <v>97.705817205450955</v>
      </c>
      <c r="AI19" s="427"/>
      <c r="AJ19" s="375">
        <v>100.25510317737351</v>
      </c>
      <c r="AK19" s="427"/>
      <c r="AL19" s="375">
        <v>105.00864324357198</v>
      </c>
      <c r="AM19" s="427"/>
      <c r="AN19" s="375">
        <v>108.28337586004233</v>
      </c>
      <c r="AO19" s="427"/>
      <c r="AP19" s="375">
        <v>99.173611189163381</v>
      </c>
      <c r="AQ19" s="427"/>
      <c r="AR19" s="375">
        <v>100.26987106706916</v>
      </c>
      <c r="AS19" s="427"/>
      <c r="AT19" s="375">
        <v>102.41635733686468</v>
      </c>
      <c r="AU19" s="427"/>
      <c r="AV19" s="375">
        <v>88.34869444447628</v>
      </c>
      <c r="AW19" s="427"/>
      <c r="AX19" s="375">
        <v>92.504234939860325</v>
      </c>
      <c r="AY19" s="427"/>
      <c r="AZ19" s="375">
        <v>89.450734511767777</v>
      </c>
      <c r="BA19" s="427"/>
      <c r="BB19" s="375">
        <v>88.563869003004228</v>
      </c>
      <c r="BC19" s="427"/>
      <c r="BD19" s="375">
        <v>92.188206768238317</v>
      </c>
      <c r="BE19" s="427"/>
      <c r="BF19" s="375">
        <v>97.422375266809993</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1.4345506970019335</v>
      </c>
      <c r="G20" s="427"/>
      <c r="H20" s="375">
        <v>1.1197038125132024</v>
      </c>
      <c r="I20" s="427"/>
      <c r="J20" s="375">
        <v>1.0171147866497137</v>
      </c>
      <c r="K20" s="427"/>
      <c r="L20" s="375">
        <v>0.94381835572622375</v>
      </c>
      <c r="M20" s="427"/>
      <c r="N20" s="375">
        <v>0.89616809318273483</v>
      </c>
      <c r="O20" s="427"/>
      <c r="P20" s="375">
        <v>8.5958967021930324</v>
      </c>
      <c r="Q20" s="427"/>
      <c r="R20" s="375">
        <v>9.0495465833601489</v>
      </c>
      <c r="S20" s="427"/>
      <c r="T20" s="375">
        <v>8.1936435252776239</v>
      </c>
      <c r="U20" s="427"/>
      <c r="V20" s="375">
        <v>8.1224503152237357</v>
      </c>
      <c r="W20" s="427"/>
      <c r="X20" s="375">
        <v>13.38671053404105</v>
      </c>
      <c r="Y20" s="427"/>
      <c r="Z20" s="375">
        <v>11.754535729271227</v>
      </c>
      <c r="AA20" s="427"/>
      <c r="AB20" s="375">
        <v>13.360830730629832</v>
      </c>
      <c r="AC20" s="427"/>
      <c r="AD20" s="375">
        <v>12.971463926230832</v>
      </c>
      <c r="AE20" s="427"/>
      <c r="AF20" s="375">
        <v>12.93352614649724</v>
      </c>
      <c r="AG20" s="427"/>
      <c r="AH20" s="375">
        <v>13.977433385333285</v>
      </c>
      <c r="AI20" s="427"/>
      <c r="AJ20" s="375">
        <v>14.375125266978387</v>
      </c>
      <c r="AK20" s="427"/>
      <c r="AL20" s="375">
        <v>15.053969273743062</v>
      </c>
      <c r="AM20" s="427"/>
      <c r="AN20" s="375">
        <v>15.5244118343261</v>
      </c>
      <c r="AO20" s="427"/>
      <c r="AP20" s="375">
        <v>14.084473165212364</v>
      </c>
      <c r="AQ20" s="427"/>
      <c r="AR20" s="375">
        <v>14.306092194051747</v>
      </c>
      <c r="AS20" s="427"/>
      <c r="AT20" s="375">
        <v>14.584133448459182</v>
      </c>
      <c r="AU20" s="427"/>
      <c r="AV20" s="375">
        <v>12.605926197651231</v>
      </c>
      <c r="AW20" s="427"/>
      <c r="AX20" s="375">
        <v>13.226246437812712</v>
      </c>
      <c r="AY20" s="427"/>
      <c r="AZ20" s="375">
        <v>12.736132336283786</v>
      </c>
      <c r="BA20" s="427"/>
      <c r="BB20" s="375">
        <v>12.591732043000961</v>
      </c>
      <c r="BC20" s="427"/>
      <c r="BD20" s="375">
        <v>13.570310077467944</v>
      </c>
      <c r="BE20" s="427"/>
      <c r="BF20" s="375">
        <v>14.30775612256714</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2.6556242258553153</v>
      </c>
      <c r="G22" s="427"/>
      <c r="H22" s="372">
        <v>2.3688950745599486</v>
      </c>
      <c r="I22" s="427"/>
      <c r="J22" s="372">
        <v>2.1518531788764359</v>
      </c>
      <c r="K22" s="427"/>
      <c r="L22" s="372">
        <v>1.9967839969579082</v>
      </c>
      <c r="M22" s="427"/>
      <c r="N22" s="372">
        <v>1.8959729869575039</v>
      </c>
      <c r="O22" s="427"/>
      <c r="P22" s="372">
        <v>18.185860521048358</v>
      </c>
      <c r="Q22" s="427"/>
      <c r="R22" s="372">
        <v>19.145622341149171</v>
      </c>
      <c r="S22" s="427"/>
      <c r="T22" s="372">
        <v>20.223975157494191</v>
      </c>
      <c r="U22" s="427"/>
      <c r="V22" s="372">
        <v>20.048252390562695</v>
      </c>
      <c r="W22" s="427"/>
      <c r="X22" s="372">
        <v>33.041772008483711</v>
      </c>
      <c r="Y22" s="427"/>
      <c r="Z22" s="372">
        <v>29.013153652984233</v>
      </c>
      <c r="AA22" s="427"/>
      <c r="AB22" s="372">
        <v>32.977894137832564</v>
      </c>
      <c r="AC22" s="427"/>
      <c r="AD22" s="372">
        <v>37.089130562749176</v>
      </c>
      <c r="AE22" s="427"/>
      <c r="AF22" s="372">
        <v>36.889717778251601</v>
      </c>
      <c r="AG22" s="427"/>
      <c r="AH22" s="372">
        <v>39.800463127109246</v>
      </c>
      <c r="AI22" s="427"/>
      <c r="AJ22" s="372">
        <v>40.994458850725195</v>
      </c>
      <c r="AK22" s="427"/>
      <c r="AL22" s="372">
        <v>43.024596064730851</v>
      </c>
      <c r="AM22" s="427"/>
      <c r="AN22" s="372">
        <v>44.632306096096613</v>
      </c>
      <c r="AO22" s="427"/>
      <c r="AP22" s="372">
        <v>41.077653415988962</v>
      </c>
      <c r="AQ22" s="427"/>
      <c r="AR22" s="372">
        <v>41.864636369472201</v>
      </c>
      <c r="AS22" s="427"/>
      <c r="AT22" s="372">
        <v>42.803904698068841</v>
      </c>
      <c r="AU22" s="427"/>
      <c r="AV22" s="372">
        <v>37.570721383369843</v>
      </c>
      <c r="AW22" s="427"/>
      <c r="AX22" s="372">
        <v>39.49813035952365</v>
      </c>
      <c r="AY22" s="427"/>
      <c r="AZ22" s="372">
        <v>37.930397840183986</v>
      </c>
      <c r="BA22" s="427"/>
      <c r="BB22" s="372">
        <v>37.711591149809792</v>
      </c>
      <c r="BC22" s="427"/>
      <c r="BD22" s="372">
        <v>37.034686799262133</v>
      </c>
      <c r="BE22" s="427"/>
      <c r="BF22" s="372">
        <v>39.190339948064647</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36.903816680374732</v>
      </c>
      <c r="G23" s="427"/>
      <c r="H23" s="372">
        <v>31.319715212869291</v>
      </c>
      <c r="I23" s="427"/>
      <c r="J23" s="372">
        <v>28.450153603716277</v>
      </c>
      <c r="K23" s="427"/>
      <c r="L23" s="372">
        <v>26.399947721599229</v>
      </c>
      <c r="M23" s="427"/>
      <c r="N23" s="372">
        <v>25.067101806454207</v>
      </c>
      <c r="O23" s="427"/>
      <c r="P23" s="424">
        <v>240.43951061277079</v>
      </c>
      <c r="Q23" s="427" t="s">
        <v>352</v>
      </c>
      <c r="R23" s="372">
        <v>253.12874586027391</v>
      </c>
      <c r="S23" s="427"/>
      <c r="T23" s="372">
        <v>253.72982783276376</v>
      </c>
      <c r="U23" s="427"/>
      <c r="V23" s="372">
        <v>251.52521142809499</v>
      </c>
      <c r="W23" s="427"/>
      <c r="X23" s="372">
        <v>414.54180287080453</v>
      </c>
      <c r="Y23" s="427"/>
      <c r="Z23" s="372">
        <v>363.99878974976559</v>
      </c>
      <c r="AA23" s="427"/>
      <c r="AB23" s="372">
        <v>413.74039162517045</v>
      </c>
      <c r="AC23" s="427"/>
      <c r="AD23" s="372">
        <v>434.1293119908143</v>
      </c>
      <c r="AE23" s="427"/>
      <c r="AF23" s="372">
        <v>432.91771908002977</v>
      </c>
      <c r="AG23" s="427"/>
      <c r="AH23" s="372">
        <v>465.73466773875913</v>
      </c>
      <c r="AI23" s="427"/>
      <c r="AJ23" s="372">
        <v>478.27719640025896</v>
      </c>
      <c r="AK23" s="427"/>
      <c r="AL23" s="372">
        <v>500.86331484339405</v>
      </c>
      <c r="AM23" s="427"/>
      <c r="AN23" s="372">
        <v>516.48397927547865</v>
      </c>
      <c r="AO23" s="427"/>
      <c r="AP23" s="372">
        <v>473.54872754109709</v>
      </c>
      <c r="AQ23" s="427"/>
      <c r="AR23" s="372">
        <v>478.96477208033787</v>
      </c>
      <c r="AS23" s="427"/>
      <c r="AT23" s="372">
        <v>488.92327432787226</v>
      </c>
      <c r="AU23" s="427"/>
      <c r="AV23" s="372">
        <v>422.009000218312</v>
      </c>
      <c r="AW23" s="427"/>
      <c r="AX23" s="372">
        <v>442.26501747534536</v>
      </c>
      <c r="AY23" s="427"/>
      <c r="AZ23" s="372">
        <v>425.75426059975155</v>
      </c>
      <c r="BA23" s="427"/>
      <c r="BB23" s="372">
        <v>421.00507964719492</v>
      </c>
      <c r="BC23" s="427"/>
      <c r="BD23" s="372">
        <v>434.95810981872762</v>
      </c>
      <c r="BE23" s="427"/>
      <c r="BF23" s="372">
        <v>459.88772683890619</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116.07789511706656</v>
      </c>
      <c r="G25" s="427"/>
      <c r="H25" s="372">
        <v>102.40131994948744</v>
      </c>
      <c r="I25" s="427"/>
      <c r="J25" s="372">
        <v>95.496570699808672</v>
      </c>
      <c r="K25" s="427"/>
      <c r="L25" s="372">
        <v>91.305159938904907</v>
      </c>
      <c r="M25" s="427"/>
      <c r="N25" s="372">
        <v>87.166606030729014</v>
      </c>
      <c r="O25" s="427"/>
      <c r="P25" s="424">
        <v>706.24982987107103</v>
      </c>
      <c r="Q25" s="427" t="s">
        <v>352</v>
      </c>
      <c r="R25" s="372">
        <v>735.10219899559172</v>
      </c>
      <c r="S25" s="427"/>
      <c r="T25" s="372">
        <v>764.56560251334531</v>
      </c>
      <c r="U25" s="427"/>
      <c r="V25" s="372">
        <v>758.4685453443426</v>
      </c>
      <c r="W25" s="427"/>
      <c r="X25" s="372">
        <v>1243.6110535700827</v>
      </c>
      <c r="Y25" s="427"/>
      <c r="Z25" s="372">
        <v>1096.1285875745198</v>
      </c>
      <c r="AA25" s="427"/>
      <c r="AB25" s="372">
        <v>1246.3390873680448</v>
      </c>
      <c r="AC25" s="427"/>
      <c r="AD25" s="372">
        <v>1361.7752709721722</v>
      </c>
      <c r="AE25" s="427"/>
      <c r="AF25" s="372">
        <v>1359.5318396794132</v>
      </c>
      <c r="AG25" s="427"/>
      <c r="AH25" s="372">
        <v>1485.3197469275531</v>
      </c>
      <c r="AI25" s="427"/>
      <c r="AJ25" s="372">
        <v>1567.8082596120539</v>
      </c>
      <c r="AK25" s="427"/>
      <c r="AL25" s="372">
        <v>1658.6680354458263</v>
      </c>
      <c r="AM25" s="427"/>
      <c r="AN25" s="372">
        <v>1768.3623162482922</v>
      </c>
      <c r="AO25" s="427"/>
      <c r="AP25" s="372">
        <v>1701.4937344650007</v>
      </c>
      <c r="AQ25" s="427"/>
      <c r="AR25" s="372">
        <v>1769.5901349278022</v>
      </c>
      <c r="AS25" s="427"/>
      <c r="AT25" s="372">
        <v>1806.4108344086692</v>
      </c>
      <c r="AU25" s="427"/>
      <c r="AV25" s="372">
        <v>1573.8631056020856</v>
      </c>
      <c r="AW25" s="427"/>
      <c r="AX25" s="372">
        <v>1643.0906256476471</v>
      </c>
      <c r="AY25" s="427"/>
      <c r="AZ25" s="372">
        <v>1589.0292206195779</v>
      </c>
      <c r="BA25" s="427"/>
      <c r="BB25" s="372">
        <v>1555.4118812089764</v>
      </c>
      <c r="BC25" s="427"/>
      <c r="BD25" s="372">
        <v>1592.7160872447698</v>
      </c>
      <c r="BE25" s="427"/>
      <c r="BF25" s="372">
        <v>1690.9238520349038</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2.869101394003867</v>
      </c>
      <c r="G26" s="427"/>
      <c r="H26" s="372">
        <v>2.3993653125282912</v>
      </c>
      <c r="I26" s="427"/>
      <c r="J26" s="372">
        <v>2.1795316856779579</v>
      </c>
      <c r="K26" s="427"/>
      <c r="L26" s="372">
        <v>2.0224679051276224</v>
      </c>
      <c r="M26" s="427"/>
      <c r="N26" s="372">
        <v>1.920360199677289</v>
      </c>
      <c r="O26" s="427"/>
      <c r="P26" s="372">
        <v>18.419778647556498</v>
      </c>
      <c r="Q26" s="427"/>
      <c r="R26" s="372">
        <v>19.391885535771753</v>
      </c>
      <c r="S26" s="427"/>
      <c r="T26" s="372">
        <v>19.118501558981123</v>
      </c>
      <c r="U26" s="427"/>
      <c r="V26" s="372">
        <v>18.95238406885538</v>
      </c>
      <c r="W26" s="427"/>
      <c r="X26" s="372">
        <v>31.235657912762449</v>
      </c>
      <c r="Y26" s="427"/>
      <c r="Z26" s="372">
        <v>27.427250034966193</v>
      </c>
      <c r="AA26" s="427"/>
      <c r="AB26" s="372">
        <v>31.175271704802938</v>
      </c>
      <c r="AC26" s="427"/>
      <c r="AD26" s="372">
        <v>33.679055011982314</v>
      </c>
      <c r="AE26" s="427"/>
      <c r="AF26" s="372">
        <v>33.452970609088375</v>
      </c>
      <c r="AG26" s="427"/>
      <c r="AH26" s="372">
        <v>35.943734451616649</v>
      </c>
      <c r="AI26" s="427"/>
      <c r="AJ26" s="372">
        <v>37.154249314666586</v>
      </c>
      <c r="AK26" s="427"/>
      <c r="AL26" s="372">
        <v>39.244046174965767</v>
      </c>
      <c r="AM26" s="427"/>
      <c r="AN26" s="372">
        <v>40.71362470402687</v>
      </c>
      <c r="AO26" s="427"/>
      <c r="AP26" s="372">
        <v>37.261310645810781</v>
      </c>
      <c r="AQ26" s="427"/>
      <c r="AR26" s="372">
        <v>38.420989696636902</v>
      </c>
      <c r="AS26" s="427"/>
      <c r="AT26" s="372">
        <v>39.191449873330299</v>
      </c>
      <c r="AU26" s="427"/>
      <c r="AV26" s="372">
        <v>34.753686808185435</v>
      </c>
      <c r="AW26" s="427"/>
      <c r="AX26" s="372">
        <v>35.961150587238158</v>
      </c>
      <c r="AY26" s="427"/>
      <c r="AZ26" s="372">
        <v>34.267859239660346</v>
      </c>
      <c r="BA26" s="427"/>
      <c r="BB26" s="372">
        <v>34.787206503077243</v>
      </c>
      <c r="BC26" s="427"/>
      <c r="BD26" s="372">
        <v>33.60971828483585</v>
      </c>
      <c r="BE26" s="427"/>
      <c r="BF26" s="372">
        <v>35.613455114474121</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0.29541109698290718</v>
      </c>
      <c r="G27" s="427"/>
      <c r="H27" s="375">
        <v>0.26351540470217372</v>
      </c>
      <c r="I27" s="427"/>
      <c r="J27" s="375">
        <v>0.23937170851546422</v>
      </c>
      <c r="K27" s="427"/>
      <c r="L27" s="375">
        <v>0.22212184436194676</v>
      </c>
      <c r="M27" s="427"/>
      <c r="N27" s="375">
        <v>0.21090764818078991</v>
      </c>
      <c r="O27" s="427"/>
      <c r="P27" s="375">
        <v>2.0229914133919844</v>
      </c>
      <c r="Q27" s="427"/>
      <c r="R27" s="375">
        <v>2.1297551224129685</v>
      </c>
      <c r="S27" s="427"/>
      <c r="T27" s="375">
        <v>2.2497108696567225</v>
      </c>
      <c r="U27" s="427"/>
      <c r="V27" s="375">
        <v>2.2301635049208905</v>
      </c>
      <c r="W27" s="427"/>
      <c r="X27" s="375">
        <v>3.6755599757874351</v>
      </c>
      <c r="Y27" s="427"/>
      <c r="Z27" s="375">
        <v>3.2274172919932802</v>
      </c>
      <c r="AA27" s="427"/>
      <c r="AB27" s="375">
        <v>3.6684542144909886</v>
      </c>
      <c r="AC27" s="427"/>
      <c r="AD27" s="375">
        <v>4.2300585343759591</v>
      </c>
      <c r="AE27" s="427"/>
      <c r="AF27" s="375">
        <v>4.2499383962844011</v>
      </c>
      <c r="AG27" s="427"/>
      <c r="AH27" s="375">
        <v>4.6716357239089117</v>
      </c>
      <c r="AI27" s="427"/>
      <c r="AJ27" s="375">
        <v>5.2011059827459665</v>
      </c>
      <c r="AK27" s="427"/>
      <c r="AL27" s="375">
        <v>5.939933364510984</v>
      </c>
      <c r="AM27" s="427"/>
      <c r="AN27" s="375">
        <v>5.7831684736841762</v>
      </c>
      <c r="AO27" s="427"/>
      <c r="AP27" s="375">
        <v>5.2642680511277682</v>
      </c>
      <c r="AQ27" s="427"/>
      <c r="AR27" s="375">
        <v>5.6629390099150916</v>
      </c>
      <c r="AS27" s="427"/>
      <c r="AT27" s="375">
        <v>5.5512595183174085</v>
      </c>
      <c r="AU27" s="427"/>
      <c r="AV27" s="375">
        <v>4.9233808086241098</v>
      </c>
      <c r="AW27" s="427"/>
      <c r="AX27" s="375">
        <v>5.0250397528153856</v>
      </c>
      <c r="AY27" s="427"/>
      <c r="AZ27" s="375">
        <v>4.5640660100839296</v>
      </c>
      <c r="BA27" s="427"/>
      <c r="BB27" s="375">
        <v>4.6681789101390994</v>
      </c>
      <c r="BC27" s="427"/>
      <c r="BD27" s="375">
        <v>4.0755747375100491</v>
      </c>
      <c r="BE27" s="427"/>
      <c r="BF27" s="375">
        <v>4.3113607471438815</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0.94054711016819281</v>
      </c>
      <c r="G28" s="427"/>
      <c r="H28" s="375">
        <v>0.83899574155730539</v>
      </c>
      <c r="I28" s="427"/>
      <c r="J28" s="375">
        <v>0.76212563102620934</v>
      </c>
      <c r="K28" s="427"/>
      <c r="L28" s="375">
        <v>0.70720450569920945</v>
      </c>
      <c r="M28" s="427"/>
      <c r="N28" s="375">
        <v>0.67150009270061262</v>
      </c>
      <c r="O28" s="427"/>
      <c r="P28" s="375">
        <v>6.4409182566049381</v>
      </c>
      <c r="Q28" s="427"/>
      <c r="R28" s="375">
        <v>6.7808387911281702</v>
      </c>
      <c r="S28" s="427"/>
      <c r="T28" s="375">
        <v>7.1627609076988525</v>
      </c>
      <c r="U28" s="427"/>
      <c r="V28" s="375">
        <v>7.1005248657848483</v>
      </c>
      <c r="W28" s="427"/>
      <c r="X28" s="375">
        <v>11.702462598000416</v>
      </c>
      <c r="Y28" s="427"/>
      <c r="Z28" s="375">
        <v>10.275639738295864</v>
      </c>
      <c r="AA28" s="427"/>
      <c r="AB28" s="375">
        <v>11.679838860025859</v>
      </c>
      <c r="AC28" s="427"/>
      <c r="AD28" s="375">
        <v>13.204450294388479</v>
      </c>
      <c r="AE28" s="427"/>
      <c r="AF28" s="375">
        <v>13.153369804230215</v>
      </c>
      <c r="AG28" s="427"/>
      <c r="AH28" s="375">
        <v>14.169466561296241</v>
      </c>
      <c r="AI28" s="427"/>
      <c r="AJ28" s="375">
        <v>14.881949844397514</v>
      </c>
      <c r="AK28" s="427"/>
      <c r="AL28" s="375">
        <v>15.635419283712309</v>
      </c>
      <c r="AM28" s="427"/>
      <c r="AN28" s="375">
        <v>16.257512701572939</v>
      </c>
      <c r="AO28" s="427"/>
      <c r="AP28" s="375">
        <v>15.103843991345625</v>
      </c>
      <c r="AQ28" s="427"/>
      <c r="AR28" s="375">
        <v>15.318637381924674</v>
      </c>
      <c r="AS28" s="427"/>
      <c r="AT28" s="375">
        <v>15.803446403650728</v>
      </c>
      <c r="AU28" s="427"/>
      <c r="AV28" s="375">
        <v>13.890390449665148</v>
      </c>
      <c r="AW28" s="427"/>
      <c r="AX28" s="375">
        <v>14.651568854732869</v>
      </c>
      <c r="AY28" s="427"/>
      <c r="AZ28" s="375">
        <v>13.89599839437323</v>
      </c>
      <c r="BA28" s="427"/>
      <c r="BB28" s="375">
        <v>14.030373986376549</v>
      </c>
      <c r="BC28" s="427"/>
      <c r="BD28" s="375">
        <v>13.143039190102089</v>
      </c>
      <c r="BE28" s="427"/>
      <c r="BF28" s="375">
        <v>13.914463355468857</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2.4917910254359907</v>
      </c>
      <c r="G29" s="427"/>
      <c r="H29" s="375">
        <v>2.2227510313839107</v>
      </c>
      <c r="I29" s="427"/>
      <c r="J29" s="375">
        <v>2.0190990829861271</v>
      </c>
      <c r="K29" s="427"/>
      <c r="L29" s="375">
        <v>1.8735965709724638</v>
      </c>
      <c r="M29" s="427"/>
      <c r="N29" s="375">
        <v>1.7790048860727523</v>
      </c>
      <c r="O29" s="427"/>
      <c r="P29" s="375">
        <v>17.063921768368392</v>
      </c>
      <c r="Q29" s="427"/>
      <c r="R29" s="375">
        <v>17.964473083798975</v>
      </c>
      <c r="S29" s="427"/>
      <c r="T29" s="375">
        <v>18.976299171187794</v>
      </c>
      <c r="U29" s="427"/>
      <c r="V29" s="375">
        <v>18.811417254031891</v>
      </c>
      <c r="W29" s="427"/>
      <c r="X29" s="375">
        <v>31.003328766788986</v>
      </c>
      <c r="Y29" s="427"/>
      <c r="Z29" s="375">
        <v>27.223247622248618</v>
      </c>
      <c r="AA29" s="427"/>
      <c r="AB29" s="375">
        <v>30.943391708201101</v>
      </c>
      <c r="AC29" s="427"/>
      <c r="AD29" s="375">
        <v>35.002515849895516</v>
      </c>
      <c r="AE29" s="427"/>
      <c r="AF29" s="375">
        <v>34.850549966807748</v>
      </c>
      <c r="AG29" s="427"/>
      <c r="AH29" s="375">
        <v>37.344713703091685</v>
      </c>
      <c r="AI29" s="427"/>
      <c r="AJ29" s="375">
        <v>38.675861264145425</v>
      </c>
      <c r="AK29" s="427"/>
      <c r="AL29" s="375">
        <v>40.68902625292727</v>
      </c>
      <c r="AM29" s="427"/>
      <c r="AN29" s="375">
        <v>41.912700590018837</v>
      </c>
      <c r="AO29" s="427"/>
      <c r="AP29" s="375">
        <v>38.47948004976238</v>
      </c>
      <c r="AQ29" s="427"/>
      <c r="AR29" s="375">
        <v>39.109138544165397</v>
      </c>
      <c r="AS29" s="427"/>
      <c r="AT29" s="375">
        <v>39.585544482224016</v>
      </c>
      <c r="AU29" s="427"/>
      <c r="AV29" s="375">
        <v>34.450495921052507</v>
      </c>
      <c r="AW29" s="427"/>
      <c r="AX29" s="375">
        <v>35.977701908149889</v>
      </c>
      <c r="AY29" s="427"/>
      <c r="AZ29" s="375">
        <v>35.138206133051</v>
      </c>
      <c r="BA29" s="427"/>
      <c r="BB29" s="375">
        <v>34.765156817318839</v>
      </c>
      <c r="BC29" s="427"/>
      <c r="BD29" s="375">
        <v>35.091880947718352</v>
      </c>
      <c r="BE29" s="427"/>
      <c r="BF29" s="375">
        <v>37.137785294996938</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0</v>
      </c>
      <c r="G31" s="427"/>
      <c r="H31" s="372">
        <v>0</v>
      </c>
      <c r="I31" s="427"/>
      <c r="J31" s="372">
        <v>0</v>
      </c>
      <c r="K31" s="427"/>
      <c r="L31" s="372">
        <v>0</v>
      </c>
      <c r="M31" s="427"/>
      <c r="N31" s="372">
        <v>0</v>
      </c>
      <c r="O31" s="427"/>
      <c r="P31" s="372">
        <v>0</v>
      </c>
      <c r="Q31" s="427"/>
      <c r="R31" s="372">
        <v>0</v>
      </c>
      <c r="S31" s="427"/>
      <c r="T31" s="372">
        <v>0</v>
      </c>
      <c r="U31" s="427"/>
      <c r="V31" s="372">
        <v>0</v>
      </c>
      <c r="W31" s="427"/>
      <c r="X31" s="372">
        <v>0</v>
      </c>
      <c r="Y31" s="427"/>
      <c r="Z31" s="372">
        <v>0</v>
      </c>
      <c r="AA31" s="427"/>
      <c r="AB31" s="372">
        <v>0</v>
      </c>
      <c r="AC31" s="427"/>
      <c r="AD31" s="372">
        <v>54.365310194155462</v>
      </c>
      <c r="AE31" s="427"/>
      <c r="AF31" s="372">
        <v>54.093451730288564</v>
      </c>
      <c r="AG31" s="427"/>
      <c r="AH31" s="372">
        <v>57.973134679294688</v>
      </c>
      <c r="AI31" s="427"/>
      <c r="AJ31" s="372">
        <v>60.176450416239888</v>
      </c>
      <c r="AK31" s="427"/>
      <c r="AL31" s="372">
        <v>63.130807963266356</v>
      </c>
      <c r="AM31" s="427"/>
      <c r="AN31" s="372">
        <v>65.108005004828939</v>
      </c>
      <c r="AO31" s="427"/>
      <c r="AP31" s="372">
        <v>60.102562864415169</v>
      </c>
      <c r="AQ31" s="427"/>
      <c r="AR31" s="372">
        <v>61.620843530506896</v>
      </c>
      <c r="AS31" s="427"/>
      <c r="AT31" s="372">
        <v>63.089612321632075</v>
      </c>
      <c r="AU31" s="427"/>
      <c r="AV31" s="372">
        <v>55.761946833323108</v>
      </c>
      <c r="AW31" s="427"/>
      <c r="AX31" s="372">
        <v>58.55557268095761</v>
      </c>
      <c r="AY31" s="427"/>
      <c r="AZ31" s="372">
        <v>56.442014318154655</v>
      </c>
      <c r="BA31" s="427"/>
      <c r="BB31" s="372">
        <v>55.772465187115188</v>
      </c>
      <c r="BC31" s="427"/>
      <c r="BD31" s="372">
        <v>53.269505000597455</v>
      </c>
      <c r="BE31" s="427"/>
      <c r="BF31" s="372">
        <v>56.377923470685957</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0.46369652065690575</v>
      </c>
      <c r="G32" s="427"/>
      <c r="H32" s="372">
        <v>0.41363096223485635</v>
      </c>
      <c r="I32" s="427"/>
      <c r="J32" s="372">
        <v>0.37573344236537642</v>
      </c>
      <c r="K32" s="427"/>
      <c r="L32" s="372">
        <v>0.34865693078039306</v>
      </c>
      <c r="M32" s="427"/>
      <c r="N32" s="372">
        <v>0.33105439721183427</v>
      </c>
      <c r="O32" s="427"/>
      <c r="P32" s="372">
        <v>3.175419235394993</v>
      </c>
      <c r="Q32" s="427"/>
      <c r="R32" s="372">
        <v>3.3430025148014573</v>
      </c>
      <c r="S32" s="427"/>
      <c r="T32" s="372">
        <v>3.5312928776138817</v>
      </c>
      <c r="U32" s="427"/>
      <c r="V32" s="372">
        <v>3.5006100593020797</v>
      </c>
      <c r="W32" s="427"/>
      <c r="X32" s="372">
        <v>5.7693986097517174</v>
      </c>
      <c r="Y32" s="427"/>
      <c r="Z32" s="372">
        <v>5.0659646312873905</v>
      </c>
      <c r="AA32" s="427"/>
      <c r="AB32" s="372">
        <v>5.7582449434763729</v>
      </c>
      <c r="AC32" s="427"/>
      <c r="AD32" s="372">
        <v>6.4384178513852843</v>
      </c>
      <c r="AE32" s="427"/>
      <c r="AF32" s="372">
        <v>6.4247860273070794</v>
      </c>
      <c r="AG32" s="427"/>
      <c r="AH32" s="372">
        <v>6.9232256371811305</v>
      </c>
      <c r="AI32" s="427"/>
      <c r="AJ32" s="372">
        <v>7.1928795290685317</v>
      </c>
      <c r="AK32" s="427"/>
      <c r="AL32" s="372">
        <v>7.4959622334650797</v>
      </c>
      <c r="AM32" s="427"/>
      <c r="AN32" s="372">
        <v>7.752228694232123</v>
      </c>
      <c r="AO32" s="427"/>
      <c r="AP32" s="372">
        <v>7.0827355629852331</v>
      </c>
      <c r="AQ32" s="427"/>
      <c r="AR32" s="372">
        <v>7.1578776472923291</v>
      </c>
      <c r="AS32" s="427"/>
      <c r="AT32" s="372">
        <v>7.2920381743816396</v>
      </c>
      <c r="AU32" s="427"/>
      <c r="AV32" s="372">
        <v>6.2882501355735911</v>
      </c>
      <c r="AW32" s="427"/>
      <c r="AX32" s="372">
        <v>6.5697368715460573</v>
      </c>
      <c r="AY32" s="427"/>
      <c r="AZ32" s="372">
        <v>6.3359315266063971</v>
      </c>
      <c r="BA32" s="427"/>
      <c r="BB32" s="372">
        <v>6.2764701087384625</v>
      </c>
      <c r="BC32" s="427"/>
      <c r="BD32" s="372">
        <v>6.4899673179035089</v>
      </c>
      <c r="BE32" s="427"/>
      <c r="BF32" s="372">
        <v>6.8653568265194735</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1.4754914756288053</v>
      </c>
      <c r="G34" s="427"/>
      <c r="H34" s="372">
        <v>1.3161818811343751</v>
      </c>
      <c r="I34" s="427"/>
      <c r="J34" s="372">
        <v>1.1955912253414995</v>
      </c>
      <c r="K34" s="427"/>
      <c r="L34" s="372">
        <v>1.1094332313655908</v>
      </c>
      <c r="M34" s="427"/>
      <c r="N34" s="372">
        <v>1.0534216223220638</v>
      </c>
      <c r="O34" s="427"/>
      <c r="P34" s="372">
        <v>10.104246645490271</v>
      </c>
      <c r="Q34" s="427"/>
      <c r="R34" s="372">
        <v>10.637499946316986</v>
      </c>
      <c r="S34" s="427"/>
      <c r="T34" s="372">
        <v>11.236643595010332</v>
      </c>
      <c r="U34" s="427"/>
      <c r="V34" s="372">
        <v>11.139010261891517</v>
      </c>
      <c r="W34" s="427"/>
      <c r="X34" s="372">
        <v>18.358340183647787</v>
      </c>
      <c r="Y34" s="427"/>
      <c r="Z34" s="372">
        <v>16.119999388203833</v>
      </c>
      <c r="AA34" s="427"/>
      <c r="AB34" s="372">
        <v>18.322848997541918</v>
      </c>
      <c r="AC34" s="427"/>
      <c r="AD34" s="372">
        <v>20.732579482497755</v>
      </c>
      <c r="AE34" s="427"/>
      <c r="AF34" s="372">
        <v>20.581468807061917</v>
      </c>
      <c r="AG34" s="427"/>
      <c r="AH34" s="372">
        <v>22.227432628921207</v>
      </c>
      <c r="AI34" s="427"/>
      <c r="AJ34" s="372">
        <v>22.932316790998726</v>
      </c>
      <c r="AK34" s="427"/>
      <c r="AL34" s="372">
        <v>23.972239881396252</v>
      </c>
      <c r="AM34" s="427"/>
      <c r="AN34" s="372">
        <v>24.677773444657408</v>
      </c>
      <c r="AO34" s="427"/>
      <c r="AP34" s="372">
        <v>22.617277414148994</v>
      </c>
      <c r="AQ34" s="427"/>
      <c r="AR34" s="372">
        <v>22.848813406205934</v>
      </c>
      <c r="AS34" s="427"/>
      <c r="AT34" s="372">
        <v>23.29455253312782</v>
      </c>
      <c r="AU34" s="427"/>
      <c r="AV34" s="372">
        <v>20.200992712071884</v>
      </c>
      <c r="AW34" s="427"/>
      <c r="AX34" s="372">
        <v>21.094824988271771</v>
      </c>
      <c r="AY34" s="427"/>
      <c r="AZ34" s="372">
        <v>20.435797593062222</v>
      </c>
      <c r="BA34" s="427"/>
      <c r="BB34" s="372">
        <v>20.279925441381163</v>
      </c>
      <c r="BC34" s="427"/>
      <c r="BD34" s="372">
        <v>20.787387579336855</v>
      </c>
      <c r="BE34" s="427"/>
      <c r="BF34" s="372">
        <v>21.989815731106503</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0.45487660535866808</v>
      </c>
      <c r="G35" s="427"/>
      <c r="H35" s="372">
        <v>0.40576333785313423</v>
      </c>
      <c r="I35" s="427"/>
      <c r="J35" s="372">
        <v>0.36858666211418301</v>
      </c>
      <c r="K35" s="427"/>
      <c r="L35" s="372">
        <v>0.34202516957314882</v>
      </c>
      <c r="M35" s="427"/>
      <c r="N35" s="372">
        <v>0.32475745166136732</v>
      </c>
      <c r="O35" s="427"/>
      <c r="P35" s="372">
        <v>3.1150199711242545</v>
      </c>
      <c r="Q35" s="427"/>
      <c r="R35" s="372">
        <v>3.2794156692918688</v>
      </c>
      <c r="S35" s="427"/>
      <c r="T35" s="372">
        <v>3.4641245839426222</v>
      </c>
      <c r="U35" s="427"/>
      <c r="V35" s="372">
        <v>3.4340253797977711</v>
      </c>
      <c r="W35" s="427"/>
      <c r="X35" s="372">
        <v>5.6596595783100065</v>
      </c>
      <c r="Y35" s="427"/>
      <c r="Z35" s="372">
        <v>4.9696055322617525</v>
      </c>
      <c r="AA35" s="427"/>
      <c r="AB35" s="372">
        <v>5.648718064568552</v>
      </c>
      <c r="AC35" s="427"/>
      <c r="AD35" s="372">
        <v>6.8493129360960658</v>
      </c>
      <c r="AE35" s="427"/>
      <c r="AF35" s="372">
        <v>6.7328062933579558</v>
      </c>
      <c r="AG35" s="427"/>
      <c r="AH35" s="372">
        <v>7.2483008665258719</v>
      </c>
      <c r="AI35" s="427"/>
      <c r="AJ35" s="372">
        <v>7.4907180651679255</v>
      </c>
      <c r="AK35" s="427"/>
      <c r="AL35" s="372">
        <v>7.9785107113309515</v>
      </c>
      <c r="AM35" s="427"/>
      <c r="AN35" s="372">
        <v>8.1417177554301929</v>
      </c>
      <c r="AO35" s="427"/>
      <c r="AP35" s="372">
        <v>7.4931303111816563</v>
      </c>
      <c r="AQ35" s="427"/>
      <c r="AR35" s="372">
        <v>7.5571214764164862</v>
      </c>
      <c r="AS35" s="427"/>
      <c r="AT35" s="372">
        <v>7.6003093897263252</v>
      </c>
      <c r="AU35" s="427"/>
      <c r="AV35" s="372">
        <v>6.6341690198236005</v>
      </c>
      <c r="AW35" s="427"/>
      <c r="AX35" s="372">
        <v>6.9415127782250607</v>
      </c>
      <c r="AY35" s="427"/>
      <c r="AZ35" s="372">
        <v>6.7671922797674613</v>
      </c>
      <c r="BA35" s="427"/>
      <c r="BB35" s="372">
        <v>7.9226012425862358</v>
      </c>
      <c r="BC35" s="427"/>
      <c r="BD35" s="372">
        <v>7.3854018513352671</v>
      </c>
      <c r="BE35" s="427"/>
      <c r="BF35" s="372">
        <v>7.8154800345604123</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63.810566555166176</v>
      </c>
      <c r="G36" s="427"/>
      <c r="H36" s="370">
        <v>72.744492524878524</v>
      </c>
      <c r="I36" s="427"/>
      <c r="J36" s="370">
        <v>72.673391178348794</v>
      </c>
      <c r="K36" s="427"/>
      <c r="L36" s="370">
        <v>76.920107618329482</v>
      </c>
      <c r="M36" s="427"/>
      <c r="N36" s="370">
        <v>76.072920662314658</v>
      </c>
      <c r="O36" s="427"/>
      <c r="P36" s="370">
        <v>156.98537480394728</v>
      </c>
      <c r="Q36" s="427"/>
      <c r="R36" s="370">
        <v>144.80397857072313</v>
      </c>
      <c r="S36" s="427"/>
      <c r="T36" s="370">
        <v>191.21483110541681</v>
      </c>
      <c r="U36" s="427"/>
      <c r="V36" s="370">
        <v>196.18608309898465</v>
      </c>
      <c r="W36" s="427"/>
      <c r="X36" s="370">
        <v>288.69854282017241</v>
      </c>
      <c r="Y36" s="427"/>
      <c r="Z36" s="370">
        <v>288.58042486750031</v>
      </c>
      <c r="AA36" s="427"/>
      <c r="AB36" s="370">
        <v>319.96282588241974</v>
      </c>
      <c r="AC36" s="427"/>
      <c r="AD36" s="370">
        <v>371.87057311613722</v>
      </c>
      <c r="AE36" s="427"/>
      <c r="AF36" s="370">
        <v>370.47979555238726</v>
      </c>
      <c r="AG36" s="427"/>
      <c r="AH36" s="370">
        <v>473.39608023075414</v>
      </c>
      <c r="AI36" s="427"/>
      <c r="AJ36" s="419">
        <v>647.58622405089443</v>
      </c>
      <c r="AK36" s="427" t="s">
        <v>352</v>
      </c>
      <c r="AL36" s="370">
        <v>737.14497930652647</v>
      </c>
      <c r="AM36" s="427"/>
      <c r="AN36" s="419">
        <v>971.25546547756517</v>
      </c>
      <c r="AO36" s="427" t="s">
        <v>352</v>
      </c>
      <c r="AP36" s="370">
        <v>1181.454910226536</v>
      </c>
      <c r="AQ36" s="427"/>
      <c r="AR36" s="370">
        <v>1346.3574966073352</v>
      </c>
      <c r="AS36" s="427"/>
      <c r="AT36" s="370">
        <v>1387.6016443386059</v>
      </c>
      <c r="AU36" s="427"/>
      <c r="AV36" s="370">
        <v>1263.2983077577428</v>
      </c>
      <c r="AW36" s="427"/>
      <c r="AX36" s="370">
        <v>1295.3605015245598</v>
      </c>
      <c r="AY36" s="427"/>
      <c r="AZ36" s="370">
        <v>1266.2700175664227</v>
      </c>
      <c r="BA36" s="427"/>
      <c r="BB36" s="370">
        <v>1202.580268348506</v>
      </c>
      <c r="BC36" s="427"/>
      <c r="BD36" s="370">
        <v>1180.5188961536687</v>
      </c>
      <c r="BE36" s="427"/>
      <c r="BF36" s="370">
        <v>1278.2855396964669</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6.5068648016908446</v>
      </c>
      <c r="G37" s="427"/>
      <c r="H37" s="370">
        <v>7.0833103589314934</v>
      </c>
      <c r="I37" s="427"/>
      <c r="J37" s="370">
        <v>7.558108883547666</v>
      </c>
      <c r="K37" s="427"/>
      <c r="L37" s="370">
        <v>7.9912869161011244</v>
      </c>
      <c r="M37" s="427"/>
      <c r="N37" s="370">
        <v>8.4428709971536495</v>
      </c>
      <c r="O37" s="427"/>
      <c r="P37" s="370">
        <v>8.2595654388990596</v>
      </c>
      <c r="Q37" s="427"/>
      <c r="R37" s="370">
        <v>10.283114107623591</v>
      </c>
      <c r="S37" s="427"/>
      <c r="T37" s="370">
        <v>10.004501450997708</v>
      </c>
      <c r="U37" s="427"/>
      <c r="V37" s="370">
        <v>9.7938349194953638</v>
      </c>
      <c r="W37" s="427"/>
      <c r="X37" s="370">
        <v>11.394035379559691</v>
      </c>
      <c r="Y37" s="427"/>
      <c r="Z37" s="370">
        <v>17.354758094601969</v>
      </c>
      <c r="AA37" s="427"/>
      <c r="AB37" s="370">
        <v>18.66910148904072</v>
      </c>
      <c r="AC37" s="427"/>
      <c r="AD37" s="370">
        <v>17.014902308991736</v>
      </c>
      <c r="AE37" s="427"/>
      <c r="AF37" s="370">
        <v>16.395935496518057</v>
      </c>
      <c r="AG37" s="427"/>
      <c r="AH37" s="370">
        <v>15.960526260619876</v>
      </c>
      <c r="AI37" s="427"/>
      <c r="AJ37" s="370">
        <v>19.569365001466409</v>
      </c>
      <c r="AK37" s="427"/>
      <c r="AL37" s="370">
        <v>20.838290151396322</v>
      </c>
      <c r="AM37" s="427"/>
      <c r="AN37" s="370">
        <v>22.262152741983716</v>
      </c>
      <c r="AO37" s="427"/>
      <c r="AP37" s="370">
        <v>40.833795209652138</v>
      </c>
      <c r="AQ37" s="427"/>
      <c r="AR37" s="370">
        <v>27.691435371855789</v>
      </c>
      <c r="AS37" s="427"/>
      <c r="AT37" s="370">
        <v>30.935501012232155</v>
      </c>
      <c r="AU37" s="427"/>
      <c r="AV37" s="370">
        <v>28.863486967291706</v>
      </c>
      <c r="AW37" s="427"/>
      <c r="AX37" s="370">
        <v>30.428133938210145</v>
      </c>
      <c r="AY37" s="427"/>
      <c r="AZ37" s="370">
        <v>29.48628779569496</v>
      </c>
      <c r="BA37" s="427"/>
      <c r="BB37" s="370">
        <v>30.382349610681636</v>
      </c>
      <c r="BC37" s="427"/>
      <c r="BD37" s="370">
        <v>29.049170736041638</v>
      </c>
      <c r="BE37" s="427"/>
      <c r="BF37" s="370">
        <v>27.227550730412446</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2.175947598024214</v>
      </c>
      <c r="G38" s="427"/>
      <c r="H38" s="372">
        <v>2.3687155998034388</v>
      </c>
      <c r="I38" s="427"/>
      <c r="J38" s="372">
        <v>2.5274920214244223</v>
      </c>
      <c r="K38" s="427"/>
      <c r="L38" s="372">
        <v>2.6723502178336394</v>
      </c>
      <c r="M38" s="427"/>
      <c r="N38" s="372">
        <v>2.8233635439775715</v>
      </c>
      <c r="O38" s="427"/>
      <c r="P38" s="372">
        <v>2.7620647001649701</v>
      </c>
      <c r="Q38" s="427"/>
      <c r="R38" s="372">
        <v>3.4387555488901591</v>
      </c>
      <c r="S38" s="427"/>
      <c r="T38" s="372">
        <v>3.3455852496076699</v>
      </c>
      <c r="U38" s="427"/>
      <c r="V38" s="372">
        <v>3.2751366776490975</v>
      </c>
      <c r="W38" s="427"/>
      <c r="X38" s="372">
        <v>3.810256501643198</v>
      </c>
      <c r="Y38" s="427"/>
      <c r="Z38" s="372">
        <v>5.8035698206650146</v>
      </c>
      <c r="AA38" s="427"/>
      <c r="AB38" s="372">
        <v>6.2430967571037161</v>
      </c>
      <c r="AC38" s="427"/>
      <c r="AD38" s="372">
        <v>6.0386521490899199</v>
      </c>
      <c r="AE38" s="427"/>
      <c r="AF38" s="372">
        <v>5.6971230674465403</v>
      </c>
      <c r="AG38" s="427"/>
      <c r="AH38" s="372">
        <v>5.5042984718527395</v>
      </c>
      <c r="AI38" s="427"/>
      <c r="AJ38" s="372">
        <v>6.6332213066303112</v>
      </c>
      <c r="AK38" s="427"/>
      <c r="AL38" s="372">
        <v>7.0455184208158634</v>
      </c>
      <c r="AM38" s="427"/>
      <c r="AN38" s="372">
        <v>7.4972708817670934</v>
      </c>
      <c r="AO38" s="427"/>
      <c r="AP38" s="424">
        <v>13.658854086584892</v>
      </c>
      <c r="AQ38" s="427" t="s">
        <v>352</v>
      </c>
      <c r="AR38" s="372">
        <v>9.2970945932343962</v>
      </c>
      <c r="AS38" s="427"/>
      <c r="AT38" s="372">
        <v>10.364659577552423</v>
      </c>
      <c r="AU38" s="427"/>
      <c r="AV38" s="372">
        <v>9.7472588783536143</v>
      </c>
      <c r="AW38" s="427"/>
      <c r="AX38" s="372">
        <v>10.222278560355411</v>
      </c>
      <c r="AY38" s="427"/>
      <c r="AZ38" s="372">
        <v>9.9360258286038921</v>
      </c>
      <c r="BA38" s="427"/>
      <c r="BB38" s="372">
        <v>10.193962658260874</v>
      </c>
      <c r="BC38" s="427"/>
      <c r="BD38" s="372">
        <v>10.890729548558454</v>
      </c>
      <c r="BE38" s="427"/>
      <c r="BF38" s="372">
        <v>10.345203824448367</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4.3309172036666306</v>
      </c>
      <c r="G39" s="427"/>
      <c r="H39" s="372">
        <v>4.7145947591280546</v>
      </c>
      <c r="I39" s="427"/>
      <c r="J39" s="372">
        <v>5.0306168621232432</v>
      </c>
      <c r="K39" s="427"/>
      <c r="L39" s="372">
        <v>5.3189366982674855</v>
      </c>
      <c r="M39" s="427"/>
      <c r="N39" s="372">
        <v>5.6195074531760785</v>
      </c>
      <c r="O39" s="427"/>
      <c r="P39" s="372">
        <v>5.4975007387340895</v>
      </c>
      <c r="Q39" s="427"/>
      <c r="R39" s="372">
        <v>6.8443585587334317</v>
      </c>
      <c r="S39" s="427"/>
      <c r="T39" s="372">
        <v>6.6589162013900385</v>
      </c>
      <c r="U39" s="427"/>
      <c r="V39" s="372">
        <v>6.5186982418462662</v>
      </c>
      <c r="W39" s="427"/>
      <c r="X39" s="372">
        <v>7.583778877916493</v>
      </c>
      <c r="Y39" s="427"/>
      <c r="Z39" s="372">
        <v>11.551188273936953</v>
      </c>
      <c r="AA39" s="427"/>
      <c r="AB39" s="372">
        <v>12.426004731937006</v>
      </c>
      <c r="AC39" s="427"/>
      <c r="AD39" s="372">
        <v>10.976250159901817</v>
      </c>
      <c r="AE39" s="427"/>
      <c r="AF39" s="372">
        <v>10.698812429071518</v>
      </c>
      <c r="AG39" s="427"/>
      <c r="AH39" s="372">
        <v>10.456227788767135</v>
      </c>
      <c r="AI39" s="427"/>
      <c r="AJ39" s="372">
        <v>12.936143694836097</v>
      </c>
      <c r="AK39" s="427"/>
      <c r="AL39" s="372">
        <v>13.792771730580457</v>
      </c>
      <c r="AM39" s="427"/>
      <c r="AN39" s="372">
        <v>14.764881860216622</v>
      </c>
      <c r="AO39" s="427"/>
      <c r="AP39" s="424">
        <v>27.174941123067242</v>
      </c>
      <c r="AQ39" s="427" t="s">
        <v>352</v>
      </c>
      <c r="AR39" s="372">
        <v>18.394340778621391</v>
      </c>
      <c r="AS39" s="427"/>
      <c r="AT39" s="372">
        <v>20.570841434679732</v>
      </c>
      <c r="AU39" s="427"/>
      <c r="AV39" s="372">
        <v>19.11622808893809</v>
      </c>
      <c r="AW39" s="427"/>
      <c r="AX39" s="372">
        <v>20.205855377854732</v>
      </c>
      <c r="AY39" s="427"/>
      <c r="AZ39" s="372">
        <v>19.550261967091068</v>
      </c>
      <c r="BA39" s="427"/>
      <c r="BB39" s="372">
        <v>20.18838695242076</v>
      </c>
      <c r="BC39" s="427"/>
      <c r="BD39" s="372">
        <v>18.158441187483184</v>
      </c>
      <c r="BE39" s="427"/>
      <c r="BF39" s="372">
        <v>16.882346905964077</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0</v>
      </c>
      <c r="G40" s="427"/>
      <c r="H40" s="370">
        <v>0</v>
      </c>
      <c r="I40" s="427"/>
      <c r="J40" s="370">
        <v>0</v>
      </c>
      <c r="K40" s="427"/>
      <c r="L40" s="370">
        <v>0</v>
      </c>
      <c r="M40" s="427"/>
      <c r="N40" s="370">
        <v>0</v>
      </c>
      <c r="O40" s="427"/>
      <c r="P40" s="370">
        <v>0</v>
      </c>
      <c r="Q40" s="427"/>
      <c r="R40" s="370">
        <v>0</v>
      </c>
      <c r="S40" s="427"/>
      <c r="T40" s="370">
        <v>0</v>
      </c>
      <c r="U40" s="427"/>
      <c r="V40" s="370">
        <v>0</v>
      </c>
      <c r="W40" s="427"/>
      <c r="X40" s="370">
        <v>0</v>
      </c>
      <c r="Y40" s="427"/>
      <c r="Z40" s="370">
        <v>0</v>
      </c>
      <c r="AA40" s="427"/>
      <c r="AB40" s="370">
        <v>0</v>
      </c>
      <c r="AC40" s="427"/>
      <c r="AD40" s="370">
        <v>29.388823400001954</v>
      </c>
      <c r="AE40" s="427"/>
      <c r="AF40" s="370">
        <v>27.042868891464749</v>
      </c>
      <c r="AG40" s="427"/>
      <c r="AH40" s="370">
        <v>28.22811867440177</v>
      </c>
      <c r="AI40" s="427"/>
      <c r="AJ40" s="370">
        <v>27.469271410634285</v>
      </c>
      <c r="AK40" s="427"/>
      <c r="AL40" s="370">
        <v>27.530508758507303</v>
      </c>
      <c r="AM40" s="427"/>
      <c r="AN40" s="370">
        <v>27.019670696199679</v>
      </c>
      <c r="AO40" s="427"/>
      <c r="AP40" s="370">
        <v>23.688581117710434</v>
      </c>
      <c r="AQ40" s="427"/>
      <c r="AR40" s="370">
        <v>24.050147359758025</v>
      </c>
      <c r="AS40" s="427"/>
      <c r="AT40" s="370">
        <v>24.572954218823256</v>
      </c>
      <c r="AU40" s="427"/>
      <c r="AV40" s="370">
        <v>23.348221407372844</v>
      </c>
      <c r="AW40" s="427"/>
      <c r="AX40" s="370">
        <v>25.089217812401955</v>
      </c>
      <c r="AY40" s="427"/>
      <c r="AZ40" s="370">
        <v>24.272090101278515</v>
      </c>
      <c r="BA40" s="427"/>
      <c r="BB40" s="370">
        <v>23.239885058859251</v>
      </c>
      <c r="BC40" s="427"/>
      <c r="BD40" s="370">
        <v>32.50471668227425</v>
      </c>
      <c r="BE40" s="427"/>
      <c r="BF40" s="370">
        <v>33.863509888209983</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0</v>
      </c>
      <c r="G41" s="427"/>
      <c r="H41" s="370">
        <v>0</v>
      </c>
      <c r="I41" s="427"/>
      <c r="J41" s="370">
        <v>0</v>
      </c>
      <c r="K41" s="427"/>
      <c r="L41" s="370">
        <v>0</v>
      </c>
      <c r="M41" s="427"/>
      <c r="N41" s="370">
        <v>0</v>
      </c>
      <c r="O41" s="427"/>
      <c r="P41" s="370">
        <v>0</v>
      </c>
      <c r="Q41" s="427"/>
      <c r="R41" s="370">
        <v>0</v>
      </c>
      <c r="S41" s="427"/>
      <c r="T41" s="370">
        <v>0</v>
      </c>
      <c r="U41" s="427"/>
      <c r="V41" s="370">
        <v>0</v>
      </c>
      <c r="W41" s="427"/>
      <c r="X41" s="370">
        <v>0</v>
      </c>
      <c r="Y41" s="427"/>
      <c r="Z41" s="370">
        <v>0</v>
      </c>
      <c r="AA41" s="427"/>
      <c r="AB41" s="370">
        <v>0</v>
      </c>
      <c r="AC41" s="427"/>
      <c r="AD41" s="370">
        <v>8.4224019323379657</v>
      </c>
      <c r="AE41" s="427"/>
      <c r="AF41" s="370">
        <v>8.5904973209705204</v>
      </c>
      <c r="AG41" s="427"/>
      <c r="AH41" s="370">
        <v>10.607825738618427</v>
      </c>
      <c r="AI41" s="427"/>
      <c r="AJ41" s="370">
        <v>11.03291589372153</v>
      </c>
      <c r="AK41" s="427"/>
      <c r="AL41" s="370">
        <v>10.515032090277694</v>
      </c>
      <c r="AM41" s="427"/>
      <c r="AN41" s="370">
        <v>10.776416780048244</v>
      </c>
      <c r="AO41" s="427"/>
      <c r="AP41" s="370">
        <v>11.848855009548076</v>
      </c>
      <c r="AQ41" s="427"/>
      <c r="AR41" s="370">
        <v>9.7523814704822644</v>
      </c>
      <c r="AS41" s="427"/>
      <c r="AT41" s="370">
        <v>9.3456450862779228</v>
      </c>
      <c r="AU41" s="427"/>
      <c r="AV41" s="370">
        <v>11.373920560521757</v>
      </c>
      <c r="AW41" s="427"/>
      <c r="AX41" s="370">
        <v>12.61837450640617</v>
      </c>
      <c r="AY41" s="427"/>
      <c r="AZ41" s="370">
        <v>13.144560798283363</v>
      </c>
      <c r="BA41" s="427"/>
      <c r="BB41" s="370">
        <v>9.7939034568321475</v>
      </c>
      <c r="BC41" s="427"/>
      <c r="BD41" s="370">
        <v>18.426714214658073</v>
      </c>
      <c r="BE41" s="427"/>
      <c r="BF41" s="370">
        <v>19.651944534593987</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0</v>
      </c>
      <c r="G42" s="427"/>
      <c r="H42" s="372">
        <v>0</v>
      </c>
      <c r="I42" s="427"/>
      <c r="J42" s="372">
        <v>0</v>
      </c>
      <c r="K42" s="427"/>
      <c r="L42" s="372">
        <v>0</v>
      </c>
      <c r="M42" s="427"/>
      <c r="N42" s="372">
        <v>0</v>
      </c>
      <c r="O42" s="427"/>
      <c r="P42" s="372">
        <v>0</v>
      </c>
      <c r="Q42" s="427"/>
      <c r="R42" s="372">
        <v>0</v>
      </c>
      <c r="S42" s="427"/>
      <c r="T42" s="372">
        <v>0</v>
      </c>
      <c r="U42" s="427"/>
      <c r="V42" s="372">
        <v>0</v>
      </c>
      <c r="W42" s="427"/>
      <c r="X42" s="372">
        <v>0</v>
      </c>
      <c r="Y42" s="427"/>
      <c r="Z42" s="372">
        <v>0</v>
      </c>
      <c r="AA42" s="427"/>
      <c r="AB42" s="372">
        <v>0</v>
      </c>
      <c r="AC42" s="427"/>
      <c r="AD42" s="372">
        <v>2.068764493885205</v>
      </c>
      <c r="AE42" s="427"/>
      <c r="AF42" s="372">
        <v>2.067674910260318</v>
      </c>
      <c r="AG42" s="427"/>
      <c r="AH42" s="372">
        <v>1.7367624511108395</v>
      </c>
      <c r="AI42" s="427"/>
      <c r="AJ42" s="372">
        <v>1.2093338761838786</v>
      </c>
      <c r="AK42" s="427"/>
      <c r="AL42" s="372">
        <v>0.91342069738418685</v>
      </c>
      <c r="AM42" s="427"/>
      <c r="AN42" s="372">
        <v>1.1024719480505267</v>
      </c>
      <c r="AO42" s="427"/>
      <c r="AP42" s="372">
        <v>0.82154089685346332</v>
      </c>
      <c r="AQ42" s="427"/>
      <c r="AR42" s="372">
        <v>0.69737703990974742</v>
      </c>
      <c r="AS42" s="427"/>
      <c r="AT42" s="372">
        <v>0.77663789660497273</v>
      </c>
      <c r="AU42" s="427"/>
      <c r="AV42" s="372">
        <v>0.98893004956609887</v>
      </c>
      <c r="AW42" s="427"/>
      <c r="AX42" s="372">
        <v>1.1506194665880509</v>
      </c>
      <c r="AY42" s="427"/>
      <c r="AZ42" s="372">
        <v>1.2922467584505364</v>
      </c>
      <c r="BA42" s="427"/>
      <c r="BB42" s="372">
        <v>1.1415088963945714</v>
      </c>
      <c r="BC42" s="427"/>
      <c r="BD42" s="372">
        <v>5.964836470526552</v>
      </c>
      <c r="BE42" s="427"/>
      <c r="BF42" s="372">
        <v>6.1166856338584195</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0</v>
      </c>
      <c r="G43" s="427"/>
      <c r="H43" s="372">
        <v>0</v>
      </c>
      <c r="I43" s="427"/>
      <c r="J43" s="372">
        <v>0</v>
      </c>
      <c r="K43" s="427"/>
      <c r="L43" s="372">
        <v>0</v>
      </c>
      <c r="M43" s="427"/>
      <c r="N43" s="372">
        <v>0</v>
      </c>
      <c r="O43" s="427"/>
      <c r="P43" s="372">
        <v>0</v>
      </c>
      <c r="Q43" s="427"/>
      <c r="R43" s="372">
        <v>0</v>
      </c>
      <c r="S43" s="427"/>
      <c r="T43" s="372">
        <v>0</v>
      </c>
      <c r="U43" s="427"/>
      <c r="V43" s="372">
        <v>0</v>
      </c>
      <c r="W43" s="427"/>
      <c r="X43" s="372">
        <v>0</v>
      </c>
      <c r="Y43" s="427"/>
      <c r="Z43" s="372">
        <v>0</v>
      </c>
      <c r="AA43" s="427"/>
      <c r="AB43" s="372">
        <v>0</v>
      </c>
      <c r="AC43" s="427"/>
      <c r="AD43" s="372">
        <v>3.3522652499431715</v>
      </c>
      <c r="AE43" s="427"/>
      <c r="AF43" s="372">
        <v>3.4883043812299515</v>
      </c>
      <c r="AG43" s="427"/>
      <c r="AH43" s="372">
        <v>5.2227380405498005</v>
      </c>
      <c r="AI43" s="427"/>
      <c r="AJ43" s="372">
        <v>5.7091008935550596</v>
      </c>
      <c r="AK43" s="427"/>
      <c r="AL43" s="372">
        <v>5.2729965257946017</v>
      </c>
      <c r="AM43" s="427"/>
      <c r="AN43" s="372">
        <v>4.0945511962989523</v>
      </c>
      <c r="AO43" s="427"/>
      <c r="AP43" s="372">
        <v>5.6815511580007039</v>
      </c>
      <c r="AQ43" s="427"/>
      <c r="AR43" s="372">
        <v>4.9361369234256429</v>
      </c>
      <c r="AS43" s="427"/>
      <c r="AT43" s="372">
        <v>4.5526006512241484</v>
      </c>
      <c r="AU43" s="427"/>
      <c r="AV43" s="372">
        <v>5.2623676192971152</v>
      </c>
      <c r="AW43" s="427"/>
      <c r="AX43" s="372">
        <v>5.4359537340600506</v>
      </c>
      <c r="AY43" s="427"/>
      <c r="AZ43" s="372">
        <v>6.0565968304200215</v>
      </c>
      <c r="BA43" s="427"/>
      <c r="BB43" s="372">
        <v>4.6169457613994842</v>
      </c>
      <c r="BC43" s="427"/>
      <c r="BD43" s="372">
        <v>7.1591820930850076</v>
      </c>
      <c r="BE43" s="427"/>
      <c r="BF43" s="372">
        <v>7.7469996329685866</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0</v>
      </c>
      <c r="G44" s="427"/>
      <c r="H44" s="372">
        <v>0</v>
      </c>
      <c r="I44" s="427"/>
      <c r="J44" s="372">
        <v>0</v>
      </c>
      <c r="K44" s="427"/>
      <c r="L44" s="372">
        <v>0</v>
      </c>
      <c r="M44" s="427"/>
      <c r="N44" s="372">
        <v>0</v>
      </c>
      <c r="O44" s="427"/>
      <c r="P44" s="372">
        <v>0</v>
      </c>
      <c r="Q44" s="427"/>
      <c r="R44" s="372">
        <v>0</v>
      </c>
      <c r="S44" s="427"/>
      <c r="T44" s="372">
        <v>0</v>
      </c>
      <c r="U44" s="427"/>
      <c r="V44" s="372">
        <v>0</v>
      </c>
      <c r="W44" s="427"/>
      <c r="X44" s="372">
        <v>0</v>
      </c>
      <c r="Y44" s="427"/>
      <c r="Z44" s="372">
        <v>0</v>
      </c>
      <c r="AA44" s="427"/>
      <c r="AB44" s="372">
        <v>0</v>
      </c>
      <c r="AC44" s="427"/>
      <c r="AD44" s="372">
        <v>3.0013721885095901</v>
      </c>
      <c r="AE44" s="427"/>
      <c r="AF44" s="372">
        <v>3.0345180294802505</v>
      </c>
      <c r="AG44" s="427"/>
      <c r="AH44" s="372">
        <v>3.6483252469577883</v>
      </c>
      <c r="AI44" s="427"/>
      <c r="AJ44" s="372">
        <v>4.1144811239825918</v>
      </c>
      <c r="AK44" s="427"/>
      <c r="AL44" s="372">
        <v>4.3286148670989055</v>
      </c>
      <c r="AM44" s="427"/>
      <c r="AN44" s="372">
        <v>5.5793936356987661</v>
      </c>
      <c r="AO44" s="427"/>
      <c r="AP44" s="372">
        <v>5.3457629546939094</v>
      </c>
      <c r="AQ44" s="427"/>
      <c r="AR44" s="372">
        <v>4.1188675071468737</v>
      </c>
      <c r="AS44" s="427"/>
      <c r="AT44" s="372">
        <v>4.0164065384488028</v>
      </c>
      <c r="AU44" s="427"/>
      <c r="AV44" s="372">
        <v>5.1226228916585432</v>
      </c>
      <c r="AW44" s="427"/>
      <c r="AX44" s="372">
        <v>6.0318013057580693</v>
      </c>
      <c r="AY44" s="427"/>
      <c r="AZ44" s="372">
        <v>5.7957172094128051</v>
      </c>
      <c r="BA44" s="427"/>
      <c r="BB44" s="372">
        <v>4.0354487990380923</v>
      </c>
      <c r="BC44" s="427"/>
      <c r="BD44" s="372">
        <v>5.3026956510465126</v>
      </c>
      <c r="BE44" s="427"/>
      <c r="BF44" s="372">
        <v>5.7882592677669837</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114.79507504308094</v>
      </c>
      <c r="G45" s="427"/>
      <c r="H45" s="370">
        <v>147.53819600511039</v>
      </c>
      <c r="I45" s="427"/>
      <c r="J45" s="370">
        <v>128.86711664398553</v>
      </c>
      <c r="K45" s="427"/>
      <c r="L45" s="370">
        <v>128.05805514281587</v>
      </c>
      <c r="M45" s="427"/>
      <c r="N45" s="370">
        <v>131.67648816329199</v>
      </c>
      <c r="O45" s="427"/>
      <c r="P45" s="370">
        <v>145.0993892978999</v>
      </c>
      <c r="Q45" s="427"/>
      <c r="R45" s="370">
        <v>165.30730907841368</v>
      </c>
      <c r="S45" s="427"/>
      <c r="T45" s="370">
        <v>160.78461507475842</v>
      </c>
      <c r="U45" s="427"/>
      <c r="V45" s="370">
        <v>188.78256191709903</v>
      </c>
      <c r="W45" s="427"/>
      <c r="X45" s="370">
        <v>227.76072713629776</v>
      </c>
      <c r="Y45" s="427"/>
      <c r="Z45" s="370">
        <v>332.8109561700428</v>
      </c>
      <c r="AA45" s="427"/>
      <c r="AB45" s="370">
        <v>320.43655452858388</v>
      </c>
      <c r="AC45" s="427"/>
      <c r="AD45" s="419">
        <v>457.36840742922095</v>
      </c>
      <c r="AE45" s="427" t="s">
        <v>352</v>
      </c>
      <c r="AF45" s="370">
        <v>435.97924630232512</v>
      </c>
      <c r="AG45" s="427"/>
      <c r="AH45" s="370">
        <v>421.69813691775641</v>
      </c>
      <c r="AI45" s="427"/>
      <c r="AJ45" s="370">
        <v>477.68112806434499</v>
      </c>
      <c r="AK45" s="427"/>
      <c r="AL45" s="370">
        <v>473.39091431181885</v>
      </c>
      <c r="AM45" s="427"/>
      <c r="AN45" s="370">
        <v>499.3524664435862</v>
      </c>
      <c r="AO45" s="427"/>
      <c r="AP45" s="370">
        <v>494.34070435541315</v>
      </c>
      <c r="AQ45" s="427"/>
      <c r="AR45" s="370">
        <v>364.80408793644443</v>
      </c>
      <c r="AS45" s="427"/>
      <c r="AT45" s="370">
        <v>482.82300658544267</v>
      </c>
      <c r="AU45" s="427"/>
      <c r="AV45" s="370">
        <v>536.36243034983181</v>
      </c>
      <c r="AW45" s="427"/>
      <c r="AX45" s="370">
        <v>531.47707916469176</v>
      </c>
      <c r="AY45" s="427"/>
      <c r="AZ45" s="370">
        <v>485.47339297301494</v>
      </c>
      <c r="BA45" s="427"/>
      <c r="BB45" s="370">
        <v>461.56207962416215</v>
      </c>
      <c r="BC45" s="427"/>
      <c r="BD45" s="370">
        <v>412.26289020637762</v>
      </c>
      <c r="BE45" s="427"/>
      <c r="BF45" s="370">
        <v>448.42424668002229</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12.992931360086043</v>
      </c>
      <c r="G46" s="427"/>
      <c r="H46" s="372">
        <v>16.74643622268459</v>
      </c>
      <c r="I46" s="427"/>
      <c r="J46" s="372">
        <v>14.576238925463919</v>
      </c>
      <c r="K46" s="427"/>
      <c r="L46" s="372">
        <v>14.466876350150258</v>
      </c>
      <c r="M46" s="427"/>
      <c r="N46" s="372">
        <v>14.867270378495503</v>
      </c>
      <c r="O46" s="427"/>
      <c r="P46" s="372">
        <v>16.421586795852416</v>
      </c>
      <c r="Q46" s="427"/>
      <c r="R46" s="372">
        <v>18.67618342689353</v>
      </c>
      <c r="S46" s="427"/>
      <c r="T46" s="372">
        <v>18.165114679964262</v>
      </c>
      <c r="U46" s="427"/>
      <c r="V46" s="372">
        <v>21.400785472610533</v>
      </c>
      <c r="W46" s="427"/>
      <c r="X46" s="372">
        <v>25.835101422040836</v>
      </c>
      <c r="Y46" s="427"/>
      <c r="Z46" s="372">
        <v>37.724844077571142</v>
      </c>
      <c r="AA46" s="427"/>
      <c r="AB46" s="372">
        <v>36.249404510534369</v>
      </c>
      <c r="AC46" s="427"/>
      <c r="AD46" s="424">
        <v>141.53833887720231</v>
      </c>
      <c r="AE46" s="427" t="s">
        <v>352</v>
      </c>
      <c r="AF46" s="372">
        <v>153.75297494587804</v>
      </c>
      <c r="AG46" s="427"/>
      <c r="AH46" s="372">
        <v>154.20848345929855</v>
      </c>
      <c r="AI46" s="427"/>
      <c r="AJ46" s="372">
        <v>161.25648609621615</v>
      </c>
      <c r="AK46" s="427"/>
      <c r="AL46" s="372">
        <v>164.91965841812237</v>
      </c>
      <c r="AM46" s="427"/>
      <c r="AN46" s="372">
        <v>159.57975989068152</v>
      </c>
      <c r="AO46" s="427"/>
      <c r="AP46" s="372">
        <v>165.47489458428856</v>
      </c>
      <c r="AQ46" s="427"/>
      <c r="AR46" s="372">
        <v>164.653267602184</v>
      </c>
      <c r="AS46" s="427"/>
      <c r="AT46" s="372">
        <v>198.45506612630535</v>
      </c>
      <c r="AU46" s="427"/>
      <c r="AV46" s="372">
        <v>221.70346222003371</v>
      </c>
      <c r="AW46" s="427"/>
      <c r="AX46" s="372">
        <v>233.84823191075324</v>
      </c>
      <c r="AY46" s="427"/>
      <c r="AZ46" s="372">
        <v>235.23182686691172</v>
      </c>
      <c r="BA46" s="427"/>
      <c r="BB46" s="372">
        <v>202.75093771827633</v>
      </c>
      <c r="BC46" s="427"/>
      <c r="BD46" s="372">
        <v>148.27291221969591</v>
      </c>
      <c r="BE46" s="427"/>
      <c r="BF46" s="372">
        <v>147.74134914730007</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v>
      </c>
      <c r="G47" s="427"/>
      <c r="H47" s="372">
        <v>0</v>
      </c>
      <c r="I47" s="427"/>
      <c r="J47" s="372">
        <v>0</v>
      </c>
      <c r="K47" s="427"/>
      <c r="L47" s="372">
        <v>0</v>
      </c>
      <c r="M47" s="427"/>
      <c r="N47" s="372">
        <v>0</v>
      </c>
      <c r="O47" s="427"/>
      <c r="P47" s="372">
        <v>0</v>
      </c>
      <c r="Q47" s="427"/>
      <c r="R47" s="372">
        <v>0</v>
      </c>
      <c r="S47" s="427"/>
      <c r="T47" s="372">
        <v>0</v>
      </c>
      <c r="U47" s="427"/>
      <c r="V47" s="372">
        <v>0</v>
      </c>
      <c r="W47" s="427"/>
      <c r="X47" s="372">
        <v>0</v>
      </c>
      <c r="Y47" s="427"/>
      <c r="Z47" s="372">
        <v>0</v>
      </c>
      <c r="AA47" s="427"/>
      <c r="AB47" s="372">
        <v>0</v>
      </c>
      <c r="AC47" s="427"/>
      <c r="AD47" s="372">
        <v>1.8485040783619081E-2</v>
      </c>
      <c r="AE47" s="427"/>
      <c r="AF47" s="372">
        <v>1.5668494964071369E-2</v>
      </c>
      <c r="AG47" s="427"/>
      <c r="AH47" s="372">
        <v>1.7725133520920072E-2</v>
      </c>
      <c r="AI47" s="427"/>
      <c r="AJ47" s="372">
        <v>2.1599159489826249E-2</v>
      </c>
      <c r="AK47" s="427"/>
      <c r="AL47" s="372">
        <v>4.0865817006276728E-2</v>
      </c>
      <c r="AM47" s="427"/>
      <c r="AN47" s="372">
        <v>5.5323398916541915E-2</v>
      </c>
      <c r="AO47" s="427"/>
      <c r="AP47" s="372">
        <v>0.15696202944814555</v>
      </c>
      <c r="AQ47" s="427"/>
      <c r="AR47" s="372">
        <v>0.2369013169837639</v>
      </c>
      <c r="AS47" s="427"/>
      <c r="AT47" s="372">
        <v>0.327251961893126</v>
      </c>
      <c r="AU47" s="427"/>
      <c r="AV47" s="372">
        <v>0.28273731559841236</v>
      </c>
      <c r="AW47" s="427"/>
      <c r="AX47" s="372">
        <v>0.2969109299123362</v>
      </c>
      <c r="AY47" s="427"/>
      <c r="AZ47" s="372">
        <v>0.17098469540804109</v>
      </c>
      <c r="BA47" s="427"/>
      <c r="BB47" s="372">
        <v>0.16347304162770052</v>
      </c>
      <c r="BC47" s="427"/>
      <c r="BD47" s="372">
        <v>6.3190971943638652E-2</v>
      </c>
      <c r="BE47" s="427"/>
      <c r="BF47" s="372">
        <v>7.1860833688490403E-2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v>
      </c>
      <c r="G48" s="427"/>
      <c r="H48" s="372">
        <v>0</v>
      </c>
      <c r="I48" s="427"/>
      <c r="J48" s="372">
        <v>0</v>
      </c>
      <c r="K48" s="427"/>
      <c r="L48" s="372">
        <v>0</v>
      </c>
      <c r="M48" s="427"/>
      <c r="N48" s="372">
        <v>0</v>
      </c>
      <c r="O48" s="427"/>
      <c r="P48" s="372">
        <v>0</v>
      </c>
      <c r="Q48" s="427"/>
      <c r="R48" s="372">
        <v>0</v>
      </c>
      <c r="S48" s="427"/>
      <c r="T48" s="372">
        <v>0</v>
      </c>
      <c r="U48" s="427"/>
      <c r="V48" s="372">
        <v>0</v>
      </c>
      <c r="W48" s="427"/>
      <c r="X48" s="372">
        <v>0</v>
      </c>
      <c r="Y48" s="427"/>
      <c r="Z48" s="372">
        <v>0</v>
      </c>
      <c r="AA48" s="427"/>
      <c r="AB48" s="372">
        <v>0</v>
      </c>
      <c r="AC48" s="427"/>
      <c r="AD48" s="372">
        <v>0.38511189255578737</v>
      </c>
      <c r="AE48" s="427"/>
      <c r="AF48" s="372">
        <v>0.40561559524282254</v>
      </c>
      <c r="AG48" s="427"/>
      <c r="AH48" s="372">
        <v>0.38277415969350442</v>
      </c>
      <c r="AI48" s="427"/>
      <c r="AJ48" s="372">
        <v>0.19547613487272927</v>
      </c>
      <c r="AK48" s="427"/>
      <c r="AL48" s="372">
        <v>0.18821315002401676</v>
      </c>
      <c r="AM48" s="427"/>
      <c r="AN48" s="372">
        <v>0.18036590338794511</v>
      </c>
      <c r="AO48" s="427"/>
      <c r="AP48" s="372">
        <v>0.15874958931689997</v>
      </c>
      <c r="AQ48" s="427"/>
      <c r="AR48" s="372">
        <v>0.19776368603796046</v>
      </c>
      <c r="AS48" s="427"/>
      <c r="AT48" s="372">
        <v>0.19866534960473539</v>
      </c>
      <c r="AU48" s="427"/>
      <c r="AV48" s="372">
        <v>0.21980927989369589</v>
      </c>
      <c r="AW48" s="427"/>
      <c r="AX48" s="372">
        <v>0.21748501633140946</v>
      </c>
      <c r="AY48" s="427"/>
      <c r="AZ48" s="372">
        <v>0.1895369551393144</v>
      </c>
      <c r="BA48" s="427"/>
      <c r="BB48" s="372">
        <v>4.6706583322200139E-3</v>
      </c>
      <c r="BC48" s="427"/>
      <c r="BD48" s="372">
        <v>2.8362775646188186E-2</v>
      </c>
      <c r="BE48" s="427"/>
      <c r="BF48" s="372">
        <v>3.1760412015243607E-2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30.019732715173323</v>
      </c>
      <c r="G49" s="427"/>
      <c r="H49" s="372">
        <v>38.692079978275117</v>
      </c>
      <c r="I49" s="427"/>
      <c r="J49" s="372">
        <v>33.677911812814685</v>
      </c>
      <c r="K49" s="427"/>
      <c r="L49" s="372">
        <v>33.425233245602001</v>
      </c>
      <c r="M49" s="427"/>
      <c r="N49" s="372">
        <v>34.350330237078467</v>
      </c>
      <c r="O49" s="427"/>
      <c r="P49" s="372">
        <v>37.941526258262662</v>
      </c>
      <c r="Q49" s="427"/>
      <c r="R49" s="372">
        <v>43.150696257598071</v>
      </c>
      <c r="S49" s="427"/>
      <c r="T49" s="372">
        <v>41.969889035832402</v>
      </c>
      <c r="U49" s="427"/>
      <c r="V49" s="372">
        <v>49.445798024925288</v>
      </c>
      <c r="W49" s="427"/>
      <c r="X49" s="372">
        <v>59.691136500695258</v>
      </c>
      <c r="Y49" s="427"/>
      <c r="Z49" s="372">
        <v>87.161988664794663</v>
      </c>
      <c r="AA49" s="427"/>
      <c r="AB49" s="372">
        <v>83.75303496433105</v>
      </c>
      <c r="AC49" s="427"/>
      <c r="AD49" s="372">
        <v>93.60146177523815</v>
      </c>
      <c r="AE49" s="427"/>
      <c r="AF49" s="372">
        <v>83.539012485062315</v>
      </c>
      <c r="AG49" s="427"/>
      <c r="AH49" s="372">
        <v>79.071546783360361</v>
      </c>
      <c r="AI49" s="427"/>
      <c r="AJ49" s="372">
        <v>93.596811553657361</v>
      </c>
      <c r="AK49" s="427"/>
      <c r="AL49" s="372">
        <v>91.343061861426392</v>
      </c>
      <c r="AM49" s="427"/>
      <c r="AN49" s="372">
        <v>100.47655691887749</v>
      </c>
      <c r="AO49" s="427"/>
      <c r="AP49" s="372">
        <v>95.396176576054174</v>
      </c>
      <c r="AQ49" s="427"/>
      <c r="AR49" s="372">
        <v>58.258216554892229</v>
      </c>
      <c r="AS49" s="427"/>
      <c r="AT49" s="372">
        <v>83.311970536757968</v>
      </c>
      <c r="AU49" s="427"/>
      <c r="AV49" s="372">
        <v>92.643064502887498</v>
      </c>
      <c r="AW49" s="427"/>
      <c r="AX49" s="372">
        <v>87.425655091930139</v>
      </c>
      <c r="AY49" s="427"/>
      <c r="AZ49" s="372">
        <v>73.315499438537145</v>
      </c>
      <c r="BA49" s="427"/>
      <c r="BB49" s="372">
        <v>76.046477800344888</v>
      </c>
      <c r="BC49" s="427"/>
      <c r="BD49" s="372">
        <v>77.846392273424158</v>
      </c>
      <c r="BE49" s="427"/>
      <c r="BF49" s="372">
        <v>89.310555181218049</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71.782410967821576</v>
      </c>
      <c r="G50" s="427"/>
      <c r="H50" s="372">
        <v>92.099679804150682</v>
      </c>
      <c r="I50" s="427"/>
      <c r="J50" s="372">
        <v>80.612965905706929</v>
      </c>
      <c r="K50" s="427"/>
      <c r="L50" s="372">
        <v>80.1659455470636</v>
      </c>
      <c r="M50" s="427"/>
      <c r="N50" s="372">
        <v>82.458887547718035</v>
      </c>
      <c r="O50" s="427"/>
      <c r="P50" s="372">
        <v>90.736276243784815</v>
      </c>
      <c r="Q50" s="427"/>
      <c r="R50" s="372">
        <v>103.48042939392208</v>
      </c>
      <c r="S50" s="427"/>
      <c r="T50" s="372">
        <v>100.64961135896176</v>
      </c>
      <c r="U50" s="427"/>
      <c r="V50" s="372">
        <v>117.93597841956323</v>
      </c>
      <c r="W50" s="427"/>
      <c r="X50" s="372">
        <v>142.23448921356166</v>
      </c>
      <c r="Y50" s="427"/>
      <c r="Z50" s="372">
        <v>207.92412342767702</v>
      </c>
      <c r="AA50" s="427"/>
      <c r="AB50" s="372">
        <v>200.43411505371844</v>
      </c>
      <c r="AC50" s="427"/>
      <c r="AD50" s="372">
        <v>221.82500984344111</v>
      </c>
      <c r="AE50" s="427"/>
      <c r="AF50" s="372">
        <v>198.2659747811779</v>
      </c>
      <c r="AG50" s="427"/>
      <c r="AH50" s="372">
        <v>188.0176073818831</v>
      </c>
      <c r="AI50" s="427"/>
      <c r="AJ50" s="372">
        <v>222.61075512010896</v>
      </c>
      <c r="AK50" s="427"/>
      <c r="AL50" s="372">
        <v>216.89911506523981</v>
      </c>
      <c r="AM50" s="427"/>
      <c r="AN50" s="372">
        <v>239.06046033172268</v>
      </c>
      <c r="AO50" s="427"/>
      <c r="AP50" s="372">
        <v>233.15392157630538</v>
      </c>
      <c r="AQ50" s="427"/>
      <c r="AR50" s="372">
        <v>141.45793877634645</v>
      </c>
      <c r="AS50" s="427"/>
      <c r="AT50" s="372">
        <v>200.53005261088146</v>
      </c>
      <c r="AU50" s="427"/>
      <c r="AV50" s="372">
        <v>221.51335703141854</v>
      </c>
      <c r="AW50" s="427"/>
      <c r="AX50" s="372">
        <v>209.6887962157646</v>
      </c>
      <c r="AY50" s="427"/>
      <c r="AZ50" s="372">
        <v>176.56554501701871</v>
      </c>
      <c r="BA50" s="427"/>
      <c r="BB50" s="372">
        <v>182.59652040558103</v>
      </c>
      <c r="BC50" s="427"/>
      <c r="BD50" s="372">
        <v>186.05203196566774</v>
      </c>
      <c r="BE50" s="427"/>
      <c r="BF50" s="372">
        <v>211.26872110580044</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25.455056739277637</v>
      </c>
      <c r="G51" s="427"/>
      <c r="H51" s="370">
        <v>32.808722867470571</v>
      </c>
      <c r="I51" s="427"/>
      <c r="J51" s="370">
        <v>28.556988304638768</v>
      </c>
      <c r="K51" s="427"/>
      <c r="L51" s="370">
        <v>28.3427309917498</v>
      </c>
      <c r="M51" s="427"/>
      <c r="N51" s="370">
        <v>29.127161573820441</v>
      </c>
      <c r="O51" s="427"/>
      <c r="P51" s="370">
        <v>32.172295231353203</v>
      </c>
      <c r="Q51" s="427"/>
      <c r="R51" s="370">
        <v>36.589380458451302</v>
      </c>
      <c r="S51" s="427"/>
      <c r="T51" s="370">
        <v>35.588121882521307</v>
      </c>
      <c r="U51" s="427"/>
      <c r="V51" s="370">
        <v>41.927275175476808</v>
      </c>
      <c r="W51" s="427"/>
      <c r="X51" s="370">
        <v>50.614750000394579</v>
      </c>
      <c r="Y51" s="427"/>
      <c r="Z51" s="370">
        <v>73.908498387435188</v>
      </c>
      <c r="AA51" s="427"/>
      <c r="AB51" s="370">
        <v>71.017896039633072</v>
      </c>
      <c r="AC51" s="427"/>
      <c r="AD51" s="370">
        <v>79.457314069850156</v>
      </c>
      <c r="AE51" s="427"/>
      <c r="AF51" s="370">
        <v>70.866876755888455</v>
      </c>
      <c r="AG51" s="427"/>
      <c r="AH51" s="370">
        <v>67.191846149786969</v>
      </c>
      <c r="AI51" s="427"/>
      <c r="AJ51" s="370">
        <v>79.441771034662395</v>
      </c>
      <c r="AK51" s="427"/>
      <c r="AL51" s="370">
        <v>77.208698928109328</v>
      </c>
      <c r="AM51" s="427"/>
      <c r="AN51" s="370">
        <v>85.31409662238265</v>
      </c>
      <c r="AO51" s="427"/>
      <c r="AP51" s="370">
        <v>80.943794144433738</v>
      </c>
      <c r="AQ51" s="427"/>
      <c r="AR51" s="370">
        <v>49.07969668367052</v>
      </c>
      <c r="AS51" s="427"/>
      <c r="AT51" s="370">
        <v>70.101310155069285</v>
      </c>
      <c r="AU51" s="427"/>
      <c r="AV51" s="370">
        <v>78.225568365567057</v>
      </c>
      <c r="AW51" s="427"/>
      <c r="AX51" s="370">
        <v>73.812880248719452</v>
      </c>
      <c r="AY51" s="427"/>
      <c r="AZ51" s="370">
        <v>61.982264936615145</v>
      </c>
      <c r="BA51" s="427"/>
      <c r="BB51" s="370">
        <v>64.31849210125759</v>
      </c>
      <c r="BC51" s="427"/>
      <c r="BD51" s="370">
        <v>66.159448516402279</v>
      </c>
      <c r="BE51" s="427"/>
      <c r="BF51" s="370">
        <v>75.891136321996797</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0</v>
      </c>
      <c r="G52" s="427"/>
      <c r="H52" s="370">
        <v>0</v>
      </c>
      <c r="I52" s="427"/>
      <c r="J52" s="370">
        <v>0</v>
      </c>
      <c r="K52" s="427"/>
      <c r="L52" s="370">
        <v>0</v>
      </c>
      <c r="M52" s="427"/>
      <c r="N52" s="370">
        <v>0</v>
      </c>
      <c r="O52" s="427"/>
      <c r="P52" s="370">
        <v>0</v>
      </c>
      <c r="Q52" s="427"/>
      <c r="R52" s="370">
        <v>0</v>
      </c>
      <c r="S52" s="427"/>
      <c r="T52" s="370">
        <v>0</v>
      </c>
      <c r="U52" s="427"/>
      <c r="V52" s="370">
        <v>0</v>
      </c>
      <c r="W52" s="427"/>
      <c r="X52" s="370">
        <v>0</v>
      </c>
      <c r="Y52" s="427"/>
      <c r="Z52" s="370">
        <v>0</v>
      </c>
      <c r="AA52" s="427"/>
      <c r="AB52" s="370">
        <v>0</v>
      </c>
      <c r="AC52" s="427"/>
      <c r="AD52" s="370">
        <v>1.0972287442298621</v>
      </c>
      <c r="AE52" s="427"/>
      <c r="AF52" s="370">
        <v>1.0247890839766249</v>
      </c>
      <c r="AG52" s="427"/>
      <c r="AH52" s="370">
        <v>1.4549670591794865</v>
      </c>
      <c r="AI52" s="427"/>
      <c r="AJ52" s="370">
        <v>1.7949299290860137</v>
      </c>
      <c r="AK52" s="427"/>
      <c r="AL52" s="370">
        <v>1.9253814533763682</v>
      </c>
      <c r="AM52" s="427"/>
      <c r="AN52" s="370">
        <v>2.2988691388151388</v>
      </c>
      <c r="AO52" s="427"/>
      <c r="AP52" s="370">
        <v>2.1632882856628886</v>
      </c>
      <c r="AQ52" s="427"/>
      <c r="AR52" s="370">
        <v>2.1304771219553627</v>
      </c>
      <c r="AS52" s="427"/>
      <c r="AT52" s="370">
        <v>1.8908273900174111</v>
      </c>
      <c r="AU52" s="427"/>
      <c r="AV52" s="370">
        <v>2.4560644548317305</v>
      </c>
      <c r="AW52" s="427"/>
      <c r="AX52" s="370">
        <v>2.7686699505068209</v>
      </c>
      <c r="AY52" s="427"/>
      <c r="AZ52" s="370">
        <v>3.005656579818023</v>
      </c>
      <c r="BA52" s="427"/>
      <c r="BB52" s="370">
        <v>3.4183310350206182</v>
      </c>
      <c r="BC52" s="427"/>
      <c r="BD52" s="370">
        <v>3.2821254955629073</v>
      </c>
      <c r="BE52" s="427"/>
      <c r="BF52" s="370">
        <v>3.9457133233515242</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0</v>
      </c>
      <c r="G54" s="427"/>
      <c r="H54" s="372">
        <v>0</v>
      </c>
      <c r="I54" s="427"/>
      <c r="J54" s="372">
        <v>0</v>
      </c>
      <c r="K54" s="427"/>
      <c r="L54" s="372">
        <v>0</v>
      </c>
      <c r="M54" s="427"/>
      <c r="N54" s="372">
        <v>0</v>
      </c>
      <c r="O54" s="427"/>
      <c r="P54" s="372">
        <v>0</v>
      </c>
      <c r="Q54" s="427"/>
      <c r="R54" s="372">
        <v>0</v>
      </c>
      <c r="S54" s="427"/>
      <c r="T54" s="372">
        <v>0</v>
      </c>
      <c r="U54" s="427"/>
      <c r="V54" s="372">
        <v>0</v>
      </c>
      <c r="W54" s="427"/>
      <c r="X54" s="372">
        <v>0</v>
      </c>
      <c r="Y54" s="427"/>
      <c r="Z54" s="372">
        <v>0</v>
      </c>
      <c r="AA54" s="427"/>
      <c r="AB54" s="372">
        <v>0</v>
      </c>
      <c r="AC54" s="427"/>
      <c r="AD54" s="372">
        <v>0.11452419542694592</v>
      </c>
      <c r="AE54" s="427"/>
      <c r="AF54" s="372">
        <v>0.13250871454359636</v>
      </c>
      <c r="AG54" s="427"/>
      <c r="AH54" s="372">
        <v>0.14155405553252989</v>
      </c>
      <c r="AI54" s="427"/>
      <c r="AJ54" s="372">
        <v>0.18852845502914811</v>
      </c>
      <c r="AK54" s="427"/>
      <c r="AL54" s="372">
        <v>0.17167636185305743</v>
      </c>
      <c r="AM54" s="427"/>
      <c r="AN54" s="372">
        <v>0.20284959161443772</v>
      </c>
      <c r="AO54" s="427"/>
      <c r="AP54" s="372">
        <v>0.14372684786240644</v>
      </c>
      <c r="AQ54" s="427"/>
      <c r="AR54" s="372">
        <v>0.12996303512487264</v>
      </c>
      <c r="AS54" s="427"/>
      <c r="AT54" s="372">
        <v>0.10972680533266449</v>
      </c>
      <c r="AU54" s="427"/>
      <c r="AV54" s="372">
        <v>0.16537761347231356</v>
      </c>
      <c r="AW54" s="427"/>
      <c r="AX54" s="372">
        <v>0.14768130111683417</v>
      </c>
      <c r="AY54" s="427"/>
      <c r="AZ54" s="372">
        <v>0.1474014190657674</v>
      </c>
      <c r="BA54" s="427"/>
      <c r="BB54" s="372">
        <v>0.13240743643422528</v>
      </c>
      <c r="BC54" s="427"/>
      <c r="BD54" s="372">
        <v>0.34054483421796861</v>
      </c>
      <c r="BE54" s="427"/>
      <c r="BF54" s="372">
        <v>0.41047950418041973</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v>
      </c>
      <c r="G55" s="427"/>
      <c r="H55" s="372">
        <v>0</v>
      </c>
      <c r="I55" s="427"/>
      <c r="J55" s="372">
        <v>0</v>
      </c>
      <c r="K55" s="427"/>
      <c r="L55" s="372">
        <v>0</v>
      </c>
      <c r="M55" s="427"/>
      <c r="N55" s="372">
        <v>0</v>
      </c>
      <c r="O55" s="427"/>
      <c r="P55" s="372">
        <v>0</v>
      </c>
      <c r="Q55" s="427"/>
      <c r="R55" s="372">
        <v>0</v>
      </c>
      <c r="S55" s="427"/>
      <c r="T55" s="372">
        <v>0</v>
      </c>
      <c r="U55" s="427"/>
      <c r="V55" s="372">
        <v>0</v>
      </c>
      <c r="W55" s="427"/>
      <c r="X55" s="372">
        <v>0</v>
      </c>
      <c r="Y55" s="427"/>
      <c r="Z55" s="372">
        <v>0</v>
      </c>
      <c r="AA55" s="427"/>
      <c r="AB55" s="372">
        <v>0</v>
      </c>
      <c r="AC55" s="427"/>
      <c r="AD55" s="372">
        <v>9.7129478660379062E-2</v>
      </c>
      <c r="AE55" s="427"/>
      <c r="AF55" s="372">
        <v>6.838859277366828E-2</v>
      </c>
      <c r="AG55" s="427"/>
      <c r="AH55" s="372">
        <v>0.11903904140914259</v>
      </c>
      <c r="AI55" s="427"/>
      <c r="AJ55" s="372">
        <v>0.12543347414406011</v>
      </c>
      <c r="AK55" s="427"/>
      <c r="AL55" s="372">
        <v>0.10421419569727455</v>
      </c>
      <c r="AM55" s="427"/>
      <c r="AN55" s="372">
        <v>0.13306778853845011</v>
      </c>
      <c r="AO55" s="427"/>
      <c r="AP55" s="372">
        <v>8.5702469430826031E-2</v>
      </c>
      <c r="AQ55" s="427"/>
      <c r="AR55" s="372">
        <v>0.1025468825058404</v>
      </c>
      <c r="AS55" s="427"/>
      <c r="AT55" s="372">
        <v>0.10109413734801485</v>
      </c>
      <c r="AU55" s="427"/>
      <c r="AV55" s="372">
        <v>0.16007720527372196</v>
      </c>
      <c r="AW55" s="427"/>
      <c r="AX55" s="372">
        <v>0.14424425448584952</v>
      </c>
      <c r="AY55" s="427"/>
      <c r="AZ55" s="372">
        <v>0.22477261149991573</v>
      </c>
      <c r="BA55" s="427"/>
      <c r="BB55" s="372">
        <v>0.23110144652874431</v>
      </c>
      <c r="BC55" s="427"/>
      <c r="BD55" s="372">
        <v>0.29636516932631407</v>
      </c>
      <c r="BE55" s="427"/>
      <c r="BF55" s="372">
        <v>0.3483641901914809</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0</v>
      </c>
      <c r="G56" s="427"/>
      <c r="H56" s="375">
        <v>0</v>
      </c>
      <c r="I56" s="427"/>
      <c r="J56" s="375">
        <v>0</v>
      </c>
      <c r="K56" s="427"/>
      <c r="L56" s="375">
        <v>0</v>
      </c>
      <c r="M56" s="427"/>
      <c r="N56" s="375">
        <v>0</v>
      </c>
      <c r="O56" s="427"/>
      <c r="P56" s="375">
        <v>0</v>
      </c>
      <c r="Q56" s="427"/>
      <c r="R56" s="375">
        <v>0</v>
      </c>
      <c r="S56" s="427"/>
      <c r="T56" s="375">
        <v>0</v>
      </c>
      <c r="U56" s="427"/>
      <c r="V56" s="375">
        <v>0</v>
      </c>
      <c r="W56" s="427"/>
      <c r="X56" s="375">
        <v>0</v>
      </c>
      <c r="Y56" s="427"/>
      <c r="Z56" s="375">
        <v>0</v>
      </c>
      <c r="AA56" s="427"/>
      <c r="AB56" s="375">
        <v>0</v>
      </c>
      <c r="AC56" s="427"/>
      <c r="AD56" s="375">
        <v>0.54055471947389477</v>
      </c>
      <c r="AE56" s="427"/>
      <c r="AF56" s="375">
        <v>0.47818203885312116</v>
      </c>
      <c r="AG56" s="427"/>
      <c r="AH56" s="375">
        <v>0.6169878711052218</v>
      </c>
      <c r="AI56" s="427"/>
      <c r="AJ56" s="375">
        <v>0.74781410419566252</v>
      </c>
      <c r="AK56" s="427"/>
      <c r="AL56" s="375">
        <v>0.74466837765559479</v>
      </c>
      <c r="AM56" s="427"/>
      <c r="AN56" s="375">
        <v>0.83345842033338557</v>
      </c>
      <c r="AO56" s="427"/>
      <c r="AP56" s="375">
        <v>0.83805559646661809</v>
      </c>
      <c r="AQ56" s="427"/>
      <c r="AR56" s="375">
        <v>0.89457244180949602</v>
      </c>
      <c r="AS56" s="427"/>
      <c r="AT56" s="375">
        <v>0.73189837408744662</v>
      </c>
      <c r="AU56" s="427"/>
      <c r="AV56" s="375">
        <v>0.82373383671578015</v>
      </c>
      <c r="AW56" s="427"/>
      <c r="AX56" s="375">
        <v>0.90872935138261679</v>
      </c>
      <c r="AY56" s="427"/>
      <c r="AZ56" s="375">
        <v>0.82510676972328967</v>
      </c>
      <c r="BA56" s="427"/>
      <c r="BB56" s="375">
        <v>0.90952779559061947</v>
      </c>
      <c r="BC56" s="427"/>
      <c r="BD56" s="375">
        <v>2.2034736185277652</v>
      </c>
      <c r="BE56" s="427"/>
      <c r="BF56" s="375">
        <v>2.6231729298798339</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v>
      </c>
      <c r="G57" s="427"/>
      <c r="H57" s="375">
        <v>0</v>
      </c>
      <c r="I57" s="427"/>
      <c r="J57" s="375">
        <v>0</v>
      </c>
      <c r="K57" s="427"/>
      <c r="L57" s="375">
        <v>0</v>
      </c>
      <c r="M57" s="427"/>
      <c r="N57" s="375">
        <v>0</v>
      </c>
      <c r="O57" s="427"/>
      <c r="P57" s="375">
        <v>0</v>
      </c>
      <c r="Q57" s="427"/>
      <c r="R57" s="375">
        <v>0</v>
      </c>
      <c r="S57" s="427"/>
      <c r="T57" s="375">
        <v>0</v>
      </c>
      <c r="U57" s="427"/>
      <c r="V57" s="375">
        <v>0</v>
      </c>
      <c r="W57" s="427"/>
      <c r="X57" s="375">
        <v>0</v>
      </c>
      <c r="Y57" s="427"/>
      <c r="Z57" s="375">
        <v>0</v>
      </c>
      <c r="AA57" s="427"/>
      <c r="AB57" s="375">
        <v>0</v>
      </c>
      <c r="AC57" s="427"/>
      <c r="AD57" s="375">
        <v>0.34502035066864223</v>
      </c>
      <c r="AE57" s="427"/>
      <c r="AF57" s="375">
        <v>0.34570973780623909</v>
      </c>
      <c r="AG57" s="427"/>
      <c r="AH57" s="375">
        <v>0.57738609113259243</v>
      </c>
      <c r="AI57" s="427"/>
      <c r="AJ57" s="375">
        <v>0.73315389571714296</v>
      </c>
      <c r="AK57" s="427"/>
      <c r="AL57" s="375">
        <v>0.90482251817044135</v>
      </c>
      <c r="AM57" s="427"/>
      <c r="AN57" s="375">
        <v>1.1294933383288657</v>
      </c>
      <c r="AO57" s="427"/>
      <c r="AP57" s="375">
        <v>1.0958033719030378</v>
      </c>
      <c r="AQ57" s="427"/>
      <c r="AR57" s="375">
        <v>1.0033947625151536</v>
      </c>
      <c r="AS57" s="427"/>
      <c r="AT57" s="375">
        <v>0.94810807324928492</v>
      </c>
      <c r="AU57" s="427"/>
      <c r="AV57" s="375">
        <v>1.3068757993699149</v>
      </c>
      <c r="AW57" s="427"/>
      <c r="AX57" s="375">
        <v>1.5680150435215203</v>
      </c>
      <c r="AY57" s="427"/>
      <c r="AZ57" s="375">
        <v>1.8083757795290503</v>
      </c>
      <c r="BA57" s="427"/>
      <c r="BB57" s="375">
        <v>2.145294356467029</v>
      </c>
      <c r="BC57" s="427"/>
      <c r="BD57" s="375">
        <v>0.44174187349085903</v>
      </c>
      <c r="BE57" s="427"/>
      <c r="BF57" s="375">
        <v>0.5636966990997897</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0</v>
      </c>
      <c r="G58" s="427"/>
      <c r="H58" s="370">
        <v>0</v>
      </c>
      <c r="I58" s="427"/>
      <c r="J58" s="370">
        <v>0</v>
      </c>
      <c r="K58" s="427"/>
      <c r="L58" s="370">
        <v>0</v>
      </c>
      <c r="M58" s="427"/>
      <c r="N58" s="370">
        <v>0</v>
      </c>
      <c r="O58" s="427"/>
      <c r="P58" s="370">
        <v>0</v>
      </c>
      <c r="Q58" s="427"/>
      <c r="R58" s="370">
        <v>0</v>
      </c>
      <c r="S58" s="427"/>
      <c r="T58" s="370">
        <v>0</v>
      </c>
      <c r="U58" s="427"/>
      <c r="V58" s="370">
        <v>0</v>
      </c>
      <c r="W58" s="427"/>
      <c r="X58" s="370">
        <v>0</v>
      </c>
      <c r="Y58" s="427"/>
      <c r="Z58" s="370">
        <v>0</v>
      </c>
      <c r="AA58" s="427"/>
      <c r="AB58" s="370">
        <v>0</v>
      </c>
      <c r="AC58" s="427"/>
      <c r="AD58" s="370">
        <v>1.0226476978209416</v>
      </c>
      <c r="AE58" s="427"/>
      <c r="AF58" s="370">
        <v>0.9084093833798933</v>
      </c>
      <c r="AG58" s="427"/>
      <c r="AH58" s="370">
        <v>1.2459616301192469</v>
      </c>
      <c r="AI58" s="427"/>
      <c r="AJ58" s="370">
        <v>1.6094643479641746</v>
      </c>
      <c r="AK58" s="427"/>
      <c r="AL58" s="370">
        <v>1.7475232467185813</v>
      </c>
      <c r="AM58" s="427"/>
      <c r="AN58" s="370">
        <v>1.8261863826173832</v>
      </c>
      <c r="AO58" s="427"/>
      <c r="AP58" s="370">
        <v>1.9083252576325271</v>
      </c>
      <c r="AQ58" s="427"/>
      <c r="AR58" s="370">
        <v>2.2303693571037542</v>
      </c>
      <c r="AS58" s="427"/>
      <c r="AT58" s="370">
        <v>2.1825949193541878</v>
      </c>
      <c r="AU58" s="427"/>
      <c r="AV58" s="370">
        <v>2.1968749199010151</v>
      </c>
      <c r="AW58" s="427"/>
      <c r="AX58" s="370">
        <v>2.3640989781223678</v>
      </c>
      <c r="AY58" s="427"/>
      <c r="AZ58" s="370">
        <v>2.1395397800630112</v>
      </c>
      <c r="BA58" s="427"/>
      <c r="BB58" s="370">
        <v>4.8154487405188346</v>
      </c>
      <c r="BC58" s="427"/>
      <c r="BD58" s="370">
        <v>5.0272594223870497</v>
      </c>
      <c r="BE58" s="427"/>
      <c r="BF58" s="370">
        <v>5.8864357957560784</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0</v>
      </c>
      <c r="G59" s="427"/>
      <c r="H59" s="372">
        <v>0</v>
      </c>
      <c r="I59" s="427"/>
      <c r="J59" s="372">
        <v>0</v>
      </c>
      <c r="K59" s="427"/>
      <c r="L59" s="372">
        <v>0</v>
      </c>
      <c r="M59" s="427"/>
      <c r="N59" s="372">
        <v>0</v>
      </c>
      <c r="O59" s="427"/>
      <c r="P59" s="372">
        <v>0</v>
      </c>
      <c r="Q59" s="427"/>
      <c r="R59" s="372">
        <v>0</v>
      </c>
      <c r="S59" s="427"/>
      <c r="T59" s="372">
        <v>0</v>
      </c>
      <c r="U59" s="427"/>
      <c r="V59" s="372">
        <v>0</v>
      </c>
      <c r="W59" s="427"/>
      <c r="X59" s="372">
        <v>0</v>
      </c>
      <c r="Y59" s="427"/>
      <c r="Z59" s="372">
        <v>0</v>
      </c>
      <c r="AA59" s="427"/>
      <c r="AB59" s="372">
        <v>0</v>
      </c>
      <c r="AC59" s="427"/>
      <c r="AD59" s="372">
        <v>0.71153805486854493</v>
      </c>
      <c r="AE59" s="427"/>
      <c r="AF59" s="372">
        <v>0.50608387849071701</v>
      </c>
      <c r="AG59" s="427"/>
      <c r="AH59" s="372">
        <v>0.89773920027662446</v>
      </c>
      <c r="AI59" s="427"/>
      <c r="AJ59" s="372">
        <v>1.2262706575552356</v>
      </c>
      <c r="AK59" s="427"/>
      <c r="AL59" s="372">
        <v>1.2500028697791723</v>
      </c>
      <c r="AM59" s="427"/>
      <c r="AN59" s="372">
        <v>1.4356346869570462</v>
      </c>
      <c r="AO59" s="427"/>
      <c r="AP59" s="372">
        <v>1.5124401543288335</v>
      </c>
      <c r="AQ59" s="427"/>
      <c r="AR59" s="372">
        <v>1.7162288250521562</v>
      </c>
      <c r="AS59" s="427"/>
      <c r="AT59" s="372">
        <v>1.5958245995738065</v>
      </c>
      <c r="AU59" s="427"/>
      <c r="AV59" s="372">
        <v>1.8502869270519529</v>
      </c>
      <c r="AW59" s="427"/>
      <c r="AX59" s="372">
        <v>1.5908691093491232</v>
      </c>
      <c r="AY59" s="427"/>
      <c r="AZ59" s="372">
        <v>1.3518097582217399</v>
      </c>
      <c r="BA59" s="427"/>
      <c r="BB59" s="372">
        <v>1.4946106663104044</v>
      </c>
      <c r="BC59" s="427"/>
      <c r="BD59" s="372">
        <v>2.7143286529626742</v>
      </c>
      <c r="BE59" s="427"/>
      <c r="BF59" s="372">
        <v>3.264635469291528</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0</v>
      </c>
      <c r="G60" s="427"/>
      <c r="H60" s="372">
        <v>0</v>
      </c>
      <c r="I60" s="427"/>
      <c r="J60" s="372">
        <v>0</v>
      </c>
      <c r="K60" s="427"/>
      <c r="L60" s="372">
        <v>0</v>
      </c>
      <c r="M60" s="427"/>
      <c r="N60" s="372">
        <v>0</v>
      </c>
      <c r="O60" s="427"/>
      <c r="P60" s="372">
        <v>0</v>
      </c>
      <c r="Q60" s="427"/>
      <c r="R60" s="372">
        <v>0</v>
      </c>
      <c r="S60" s="427"/>
      <c r="T60" s="372">
        <v>0</v>
      </c>
      <c r="U60" s="427"/>
      <c r="V60" s="372">
        <v>0</v>
      </c>
      <c r="W60" s="427"/>
      <c r="X60" s="372">
        <v>0</v>
      </c>
      <c r="Y60" s="427"/>
      <c r="Z60" s="372">
        <v>0</v>
      </c>
      <c r="AA60" s="427"/>
      <c r="AB60" s="372">
        <v>0</v>
      </c>
      <c r="AC60" s="427"/>
      <c r="AD60" s="372">
        <v>0.23268770364622304</v>
      </c>
      <c r="AE60" s="427"/>
      <c r="AF60" s="372">
        <v>0.25208954625520008</v>
      </c>
      <c r="AG60" s="427"/>
      <c r="AH60" s="372">
        <v>0.21576060141433678</v>
      </c>
      <c r="AI60" s="427"/>
      <c r="AJ60" s="372">
        <v>0.19387523779387639</v>
      </c>
      <c r="AK60" s="427"/>
      <c r="AL60" s="372">
        <v>0.29393213319086914</v>
      </c>
      <c r="AM60" s="427"/>
      <c r="AN60" s="372">
        <v>0.13608333477728982</v>
      </c>
      <c r="AO60" s="427"/>
      <c r="AP60" s="372">
        <v>0.18545821404856239</v>
      </c>
      <c r="AQ60" s="427"/>
      <c r="AR60" s="372">
        <v>0.24287201447684342</v>
      </c>
      <c r="AS60" s="427"/>
      <c r="AT60" s="372">
        <v>0.33542381770987167</v>
      </c>
      <c r="AU60" s="427"/>
      <c r="AV60" s="372">
        <v>4.7978979806815258E-2</v>
      </c>
      <c r="AW60" s="427"/>
      <c r="AX60" s="372">
        <v>0.4732733381450111</v>
      </c>
      <c r="AY60" s="427"/>
      <c r="AZ60" s="372">
        <v>0.49259795655461069</v>
      </c>
      <c r="BA60" s="427"/>
      <c r="BB60" s="372">
        <v>3.0592812076041094</v>
      </c>
      <c r="BC60" s="427"/>
      <c r="BD60" s="372">
        <v>2.2274708707376987</v>
      </c>
      <c r="BE60" s="427"/>
      <c r="BF60" s="372">
        <v>2.5113220047144402</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v>
      </c>
      <c r="G61" s="427"/>
      <c r="H61" s="372">
        <v>0</v>
      </c>
      <c r="I61" s="427"/>
      <c r="J61" s="372">
        <v>0</v>
      </c>
      <c r="K61" s="427"/>
      <c r="L61" s="372">
        <v>0</v>
      </c>
      <c r="M61" s="427"/>
      <c r="N61" s="372">
        <v>0</v>
      </c>
      <c r="O61" s="427"/>
      <c r="P61" s="372">
        <v>0</v>
      </c>
      <c r="Q61" s="427"/>
      <c r="R61" s="372">
        <v>0</v>
      </c>
      <c r="S61" s="427"/>
      <c r="T61" s="372">
        <v>0</v>
      </c>
      <c r="U61" s="427"/>
      <c r="V61" s="372">
        <v>0</v>
      </c>
      <c r="W61" s="427"/>
      <c r="X61" s="372">
        <v>0</v>
      </c>
      <c r="Y61" s="427"/>
      <c r="Z61" s="372">
        <v>0</v>
      </c>
      <c r="AA61" s="427"/>
      <c r="AB61" s="372">
        <v>0</v>
      </c>
      <c r="AC61" s="427"/>
      <c r="AD61" s="372">
        <v>7.8421939306173569E-2</v>
      </c>
      <c r="AE61" s="427"/>
      <c r="AF61" s="372">
        <v>0.15023595863397618</v>
      </c>
      <c r="AG61" s="427"/>
      <c r="AH61" s="372">
        <v>0.13246182842828561</v>
      </c>
      <c r="AI61" s="427"/>
      <c r="AJ61" s="372">
        <v>0.18931845261506272</v>
      </c>
      <c r="AK61" s="427"/>
      <c r="AL61" s="372">
        <v>0.20358824374853984</v>
      </c>
      <c r="AM61" s="427"/>
      <c r="AN61" s="372">
        <v>0.2544683608830472</v>
      </c>
      <c r="AO61" s="427"/>
      <c r="AP61" s="372">
        <v>0.21042688925513123</v>
      </c>
      <c r="AQ61" s="427"/>
      <c r="AR61" s="372">
        <v>0.27126851757475429</v>
      </c>
      <c r="AS61" s="427"/>
      <c r="AT61" s="372">
        <v>0.25134650207050985</v>
      </c>
      <c r="AU61" s="427"/>
      <c r="AV61" s="372">
        <v>0.29860901304224707</v>
      </c>
      <c r="AW61" s="427"/>
      <c r="AX61" s="372">
        <v>0.29995653062823363</v>
      </c>
      <c r="AY61" s="427"/>
      <c r="AZ61" s="372">
        <v>0.29513206528666069</v>
      </c>
      <c r="BA61" s="427"/>
      <c r="BB61" s="372">
        <v>0.26155686660432076</v>
      </c>
      <c r="BC61" s="427"/>
      <c r="BD61" s="372">
        <v>8.5459898686676236E-2</v>
      </c>
      <c r="BE61" s="427"/>
      <c r="BF61" s="372">
        <v>0.11047832175010942</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41.262304926236773</v>
      </c>
      <c r="G62" s="427"/>
      <c r="H62" s="370">
        <v>53.182498906360131</v>
      </c>
      <c r="I62" s="427"/>
      <c r="J62" s="370">
        <v>46.29049431199266</v>
      </c>
      <c r="K62" s="427"/>
      <c r="L62" s="370">
        <v>45.943186086847</v>
      </c>
      <c r="M62" s="427"/>
      <c r="N62" s="370">
        <v>47.214737519726761</v>
      </c>
      <c r="O62" s="427"/>
      <c r="P62" s="370">
        <v>52.150858260105416</v>
      </c>
      <c r="Q62" s="427"/>
      <c r="R62" s="370">
        <v>59.310894059376224</v>
      </c>
      <c r="S62" s="427"/>
      <c r="T62" s="370">
        <v>57.68786736204089</v>
      </c>
      <c r="U62" s="427"/>
      <c r="V62" s="370">
        <v>67.963549668593501</v>
      </c>
      <c r="W62" s="427"/>
      <c r="X62" s="370">
        <v>82.04582962327315</v>
      </c>
      <c r="Y62" s="427"/>
      <c r="Z62" s="370">
        <v>119.80468275275869</v>
      </c>
      <c r="AA62" s="427"/>
      <c r="AB62" s="370">
        <v>115.11905518896441</v>
      </c>
      <c r="AC62" s="427"/>
      <c r="AD62" s="370">
        <v>130.07748840668398</v>
      </c>
      <c r="AE62" s="427"/>
      <c r="AF62" s="370">
        <v>116.12674009943612</v>
      </c>
      <c r="AG62" s="427"/>
      <c r="AH62" s="370">
        <v>110.50452825379456</v>
      </c>
      <c r="AI62" s="427"/>
      <c r="AJ62" s="370">
        <v>130.71876846926099</v>
      </c>
      <c r="AK62" s="427"/>
      <c r="AL62" s="370">
        <v>127.35791450527303</v>
      </c>
      <c r="AM62" s="427"/>
      <c r="AN62" s="370">
        <v>140.5018974839756</v>
      </c>
      <c r="AO62" s="427"/>
      <c r="AP62" s="370">
        <v>134.41185018435024</v>
      </c>
      <c r="AQ62" s="427"/>
      <c r="AR62" s="370">
        <v>81.622367237044614</v>
      </c>
      <c r="AS62" s="427"/>
      <c r="AT62" s="370">
        <v>115.62942088863772</v>
      </c>
      <c r="AU62" s="427"/>
      <c r="AV62" s="370">
        <v>129.16435706357285</v>
      </c>
      <c r="AW62" s="427"/>
      <c r="AX62" s="370">
        <v>122.20341103313078</v>
      </c>
      <c r="AY62" s="427"/>
      <c r="AZ62" s="370">
        <v>104.96868064238245</v>
      </c>
      <c r="BA62" s="427"/>
      <c r="BB62" s="370">
        <v>108.94690186754691</v>
      </c>
      <c r="BC62" s="427"/>
      <c r="BD62" s="370">
        <v>111.6053953743764</v>
      </c>
      <c r="BE62" s="427"/>
      <c r="BF62" s="370">
        <v>128.28677483721657</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41.262304926236773</v>
      </c>
      <c r="G63" s="427"/>
      <c r="H63" s="379">
        <v>53.182498906360131</v>
      </c>
      <c r="I63" s="427"/>
      <c r="J63" s="379">
        <v>46.29049431199266</v>
      </c>
      <c r="K63" s="427"/>
      <c r="L63" s="379">
        <v>45.943186086847</v>
      </c>
      <c r="M63" s="427"/>
      <c r="N63" s="379">
        <v>47.214737519726761</v>
      </c>
      <c r="O63" s="427"/>
      <c r="P63" s="379">
        <v>52.150858260105416</v>
      </c>
      <c r="Q63" s="427"/>
      <c r="R63" s="379">
        <v>59.310894059376224</v>
      </c>
      <c r="S63" s="427"/>
      <c r="T63" s="379">
        <v>57.68786736204089</v>
      </c>
      <c r="U63" s="427"/>
      <c r="V63" s="379">
        <v>67.963549668593501</v>
      </c>
      <c r="W63" s="427"/>
      <c r="X63" s="379">
        <v>82.04582962327315</v>
      </c>
      <c r="Y63" s="427"/>
      <c r="Z63" s="379">
        <v>119.80468275275869</v>
      </c>
      <c r="AA63" s="427"/>
      <c r="AB63" s="379">
        <v>115.11905518896441</v>
      </c>
      <c r="AC63" s="427"/>
      <c r="AD63" s="379">
        <v>130.07748840668398</v>
      </c>
      <c r="AE63" s="427"/>
      <c r="AF63" s="379">
        <v>116.12674009943612</v>
      </c>
      <c r="AG63" s="427"/>
      <c r="AH63" s="379">
        <v>110.50452825379456</v>
      </c>
      <c r="AI63" s="427"/>
      <c r="AJ63" s="379">
        <v>130.71876846926099</v>
      </c>
      <c r="AK63" s="427"/>
      <c r="AL63" s="379">
        <v>127.35791450527303</v>
      </c>
      <c r="AM63" s="427"/>
      <c r="AN63" s="379">
        <v>140.5018974839756</v>
      </c>
      <c r="AO63" s="427"/>
      <c r="AP63" s="379">
        <v>134.41185018435024</v>
      </c>
      <c r="AQ63" s="427"/>
      <c r="AR63" s="379">
        <v>81.622367237044614</v>
      </c>
      <c r="AS63" s="427"/>
      <c r="AT63" s="379">
        <v>115.62942088863772</v>
      </c>
      <c r="AU63" s="427"/>
      <c r="AV63" s="379">
        <v>129.16435706357285</v>
      </c>
      <c r="AW63" s="427"/>
      <c r="AX63" s="379">
        <v>122.20341103313078</v>
      </c>
      <c r="AY63" s="427"/>
      <c r="AZ63" s="379">
        <v>104.96868064238245</v>
      </c>
      <c r="BA63" s="427"/>
      <c r="BB63" s="379">
        <v>108.94690186754691</v>
      </c>
      <c r="BC63" s="427"/>
      <c r="BD63" s="379">
        <v>111.6053953743764</v>
      </c>
      <c r="BE63" s="427"/>
      <c r="BF63" s="379">
        <v>128.28677483721657</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79.389275805789055</v>
      </c>
      <c r="G64" s="427"/>
      <c r="H64" s="370">
        <v>102.32390268226267</v>
      </c>
      <c r="I64" s="427"/>
      <c r="J64" s="370">
        <v>89.063585436894826</v>
      </c>
      <c r="K64" s="427"/>
      <c r="L64" s="370">
        <v>88.395359351973042</v>
      </c>
      <c r="M64" s="427"/>
      <c r="N64" s="370">
        <v>90.841842833363572</v>
      </c>
      <c r="O64" s="427"/>
      <c r="P64" s="370">
        <v>100.33901104946634</v>
      </c>
      <c r="Q64" s="427"/>
      <c r="R64" s="370">
        <v>114.11502423786668</v>
      </c>
      <c r="S64" s="427"/>
      <c r="T64" s="370">
        <v>110.99229722721479</v>
      </c>
      <c r="U64" s="427"/>
      <c r="V64" s="370">
        <v>130.76285968575684</v>
      </c>
      <c r="W64" s="427"/>
      <c r="X64" s="370">
        <v>157.85737147551205</v>
      </c>
      <c r="Y64" s="427"/>
      <c r="Z64" s="370">
        <v>230.50595498449928</v>
      </c>
      <c r="AA64" s="427"/>
      <c r="AB64" s="370">
        <v>221.49073928944151</v>
      </c>
      <c r="AC64" s="427"/>
      <c r="AD64" s="370">
        <v>247.79781764166708</v>
      </c>
      <c r="AE64" s="427"/>
      <c r="AF64" s="370">
        <v>221.00899441177867</v>
      </c>
      <c r="AG64" s="427"/>
      <c r="AH64" s="370">
        <v>209.68874352180643</v>
      </c>
      <c r="AI64" s="427"/>
      <c r="AJ64" s="370">
        <v>248.1815189493619</v>
      </c>
      <c r="AK64" s="427"/>
      <c r="AL64" s="370">
        <v>241.52718871566259</v>
      </c>
      <c r="AM64" s="427"/>
      <c r="AN64" s="370">
        <v>266.56025433619936</v>
      </c>
      <c r="AO64" s="427"/>
      <c r="AP64" s="370">
        <v>252.89212381288709</v>
      </c>
      <c r="AQ64" s="427"/>
      <c r="AR64" s="370">
        <v>153.46561145291099</v>
      </c>
      <c r="AS64" s="427"/>
      <c r="AT64" s="370">
        <v>219.18484556266449</v>
      </c>
      <c r="AU64" s="427"/>
      <c r="AV64" s="370">
        <v>244.88282340264934</v>
      </c>
      <c r="AW64" s="427"/>
      <c r="AX64" s="370">
        <v>231.19737949785201</v>
      </c>
      <c r="AY64" s="427"/>
      <c r="AZ64" s="370">
        <v>194.29188078926751</v>
      </c>
      <c r="BA64" s="427"/>
      <c r="BB64" s="370">
        <v>199.50222738628742</v>
      </c>
      <c r="BC64" s="427"/>
      <c r="BD64" s="370">
        <v>203.25395142226654</v>
      </c>
      <c r="BE64" s="427"/>
      <c r="BF64" s="370">
        <v>233.10506416597892</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79.389275805789055</v>
      </c>
      <c r="G66" s="427"/>
      <c r="H66" s="372">
        <v>102.32390268226267</v>
      </c>
      <c r="I66" s="427"/>
      <c r="J66" s="372">
        <v>89.063585436894826</v>
      </c>
      <c r="K66" s="427"/>
      <c r="L66" s="372">
        <v>88.395359351973042</v>
      </c>
      <c r="M66" s="427"/>
      <c r="N66" s="372">
        <v>90.841842833363572</v>
      </c>
      <c r="O66" s="427"/>
      <c r="P66" s="372">
        <v>100.33901104946634</v>
      </c>
      <c r="Q66" s="427"/>
      <c r="R66" s="372">
        <v>114.11502423786668</v>
      </c>
      <c r="S66" s="427"/>
      <c r="T66" s="372">
        <v>110.99229722721479</v>
      </c>
      <c r="U66" s="427"/>
      <c r="V66" s="372">
        <v>130.76285968575684</v>
      </c>
      <c r="W66" s="427"/>
      <c r="X66" s="372">
        <v>157.85737147551205</v>
      </c>
      <c r="Y66" s="427"/>
      <c r="Z66" s="372">
        <v>230.50595498449928</v>
      </c>
      <c r="AA66" s="427"/>
      <c r="AB66" s="372">
        <v>221.49073928944151</v>
      </c>
      <c r="AC66" s="427"/>
      <c r="AD66" s="372">
        <v>247.08441114682665</v>
      </c>
      <c r="AE66" s="427"/>
      <c r="AF66" s="372">
        <v>220.27415593591681</v>
      </c>
      <c r="AG66" s="427"/>
      <c r="AH66" s="372">
        <v>208.95188158878574</v>
      </c>
      <c r="AI66" s="427"/>
      <c r="AJ66" s="372">
        <v>247.15131784003088</v>
      </c>
      <c r="AK66" s="427"/>
      <c r="AL66" s="372">
        <v>240.36051407432655</v>
      </c>
      <c r="AM66" s="427"/>
      <c r="AN66" s="372">
        <v>265.16792700958058</v>
      </c>
      <c r="AO66" s="427"/>
      <c r="AP66" s="372">
        <v>251.5081681040632</v>
      </c>
      <c r="AQ66" s="427"/>
      <c r="AR66" s="372">
        <v>152.11176911302084</v>
      </c>
      <c r="AS66" s="427"/>
      <c r="AT66" s="372">
        <v>218.00725993489527</v>
      </c>
      <c r="AU66" s="427"/>
      <c r="AV66" s="372">
        <v>243.33344463593974</v>
      </c>
      <c r="AW66" s="427"/>
      <c r="AX66" s="372">
        <v>229.37482484212109</v>
      </c>
      <c r="AY66" s="427"/>
      <c r="AZ66" s="372">
        <v>192.18560026951209</v>
      </c>
      <c r="BA66" s="427"/>
      <c r="BB66" s="372">
        <v>197.9609101366548</v>
      </c>
      <c r="BC66" s="427"/>
      <c r="BD66" s="372">
        <v>201.49194960406228</v>
      </c>
      <c r="BE66" s="427"/>
      <c r="BF66" s="372">
        <v>231.00118447116949</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0</v>
      </c>
      <c r="G67" s="427"/>
      <c r="H67" s="372">
        <v>0</v>
      </c>
      <c r="I67" s="427"/>
      <c r="J67" s="372">
        <v>0</v>
      </c>
      <c r="K67" s="427"/>
      <c r="L67" s="372">
        <v>0</v>
      </c>
      <c r="M67" s="427"/>
      <c r="N67" s="372">
        <v>0</v>
      </c>
      <c r="O67" s="427"/>
      <c r="P67" s="372">
        <v>0</v>
      </c>
      <c r="Q67" s="427"/>
      <c r="R67" s="372">
        <v>0</v>
      </c>
      <c r="S67" s="427"/>
      <c r="T67" s="372">
        <v>0</v>
      </c>
      <c r="U67" s="427"/>
      <c r="V67" s="372">
        <v>0</v>
      </c>
      <c r="W67" s="427"/>
      <c r="X67" s="372">
        <v>0</v>
      </c>
      <c r="Y67" s="427"/>
      <c r="Z67" s="372">
        <v>0</v>
      </c>
      <c r="AA67" s="427"/>
      <c r="AB67" s="372">
        <v>0</v>
      </c>
      <c r="AC67" s="427"/>
      <c r="AD67" s="372">
        <v>0.39329418129508581</v>
      </c>
      <c r="AE67" s="427"/>
      <c r="AF67" s="372">
        <v>0.40247363598099056</v>
      </c>
      <c r="AG67" s="427"/>
      <c r="AH67" s="372">
        <v>0.36311254159795281</v>
      </c>
      <c r="AI67" s="427"/>
      <c r="AJ67" s="372">
        <v>0.53652280103021921</v>
      </c>
      <c r="AK67" s="427"/>
      <c r="AL67" s="372">
        <v>0.60942554378873015</v>
      </c>
      <c r="AM67" s="427"/>
      <c r="AN67" s="372">
        <v>0.65788171716048038</v>
      </c>
      <c r="AO67" s="427"/>
      <c r="AP67" s="372">
        <v>0.69763426565426767</v>
      </c>
      <c r="AQ67" s="427"/>
      <c r="AR67" s="372">
        <v>0.63275414770902738</v>
      </c>
      <c r="AS67" s="427"/>
      <c r="AT67" s="372">
        <v>0.55522464090978718</v>
      </c>
      <c r="AU67" s="427"/>
      <c r="AV67" s="372">
        <v>0.88061132880333315</v>
      </c>
      <c r="AW67" s="427"/>
      <c r="AX67" s="372">
        <v>0.91934947682203438</v>
      </c>
      <c r="AY67" s="427"/>
      <c r="AZ67" s="372">
        <v>1.0423827414985343</v>
      </c>
      <c r="BA67" s="427"/>
      <c r="BB67" s="372">
        <v>0.70059874983300208</v>
      </c>
      <c r="BC67" s="427"/>
      <c r="BD67" s="372">
        <v>0.69857989239289009</v>
      </c>
      <c r="BE67" s="427"/>
      <c r="BF67" s="372">
        <v>0.8564943314626261</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v>
      </c>
      <c r="G68" s="427"/>
      <c r="H68" s="375">
        <v>0</v>
      </c>
      <c r="I68" s="427"/>
      <c r="J68" s="375">
        <v>0</v>
      </c>
      <c r="K68" s="427"/>
      <c r="L68" s="375">
        <v>0</v>
      </c>
      <c r="M68" s="427"/>
      <c r="N68" s="375">
        <v>0</v>
      </c>
      <c r="O68" s="427"/>
      <c r="P68" s="375">
        <v>0</v>
      </c>
      <c r="Q68" s="427"/>
      <c r="R68" s="375">
        <v>0</v>
      </c>
      <c r="S68" s="427"/>
      <c r="T68" s="375">
        <v>0</v>
      </c>
      <c r="U68" s="427"/>
      <c r="V68" s="375">
        <v>0</v>
      </c>
      <c r="W68" s="427"/>
      <c r="X68" s="375">
        <v>0</v>
      </c>
      <c r="Y68" s="427"/>
      <c r="Z68" s="375">
        <v>0</v>
      </c>
      <c r="AA68" s="427"/>
      <c r="AB68" s="375">
        <v>0</v>
      </c>
      <c r="AC68" s="427"/>
      <c r="AD68" s="375">
        <v>7.0985389065232163E-2</v>
      </c>
      <c r="AE68" s="427"/>
      <c r="AF68" s="375">
        <v>6.0898031519479527E-2</v>
      </c>
      <c r="AG68" s="427"/>
      <c r="AH68" s="375">
        <v>7.7074698755227558E-2</v>
      </c>
      <c r="AI68" s="427"/>
      <c r="AJ68" s="375">
        <v>9.9919548868155475E-2</v>
      </c>
      <c r="AK68" s="427"/>
      <c r="AL68" s="375">
        <v>0.12046324245155379</v>
      </c>
      <c r="AM68" s="427"/>
      <c r="AN68" s="375">
        <v>0.12628005678646681</v>
      </c>
      <c r="AO68" s="427"/>
      <c r="AP68" s="375">
        <v>0.14833048086537057</v>
      </c>
      <c r="AQ68" s="427"/>
      <c r="AR68" s="375">
        <v>0.11664896616025425</v>
      </c>
      <c r="AS68" s="427"/>
      <c r="AT68" s="375">
        <v>0.10068770962403654</v>
      </c>
      <c r="AU68" s="427"/>
      <c r="AV68" s="375">
        <v>0.16755158970469952</v>
      </c>
      <c r="AW68" s="427"/>
      <c r="AX68" s="375">
        <v>0.15286303772391363</v>
      </c>
      <c r="AY68" s="427"/>
      <c r="AZ68" s="375">
        <v>0.21195450005458361</v>
      </c>
      <c r="BA68" s="427"/>
      <c r="BB68" s="375">
        <v>0.14011974996660043</v>
      </c>
      <c r="BC68" s="427"/>
      <c r="BD68" s="375">
        <v>0.67072585841979981</v>
      </c>
      <c r="BE68" s="427"/>
      <c r="BF68" s="375">
        <v>0.75996551563801196</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v>
      </c>
      <c r="G70" s="427"/>
      <c r="H70" s="372">
        <v>0</v>
      </c>
      <c r="I70" s="427"/>
      <c r="J70" s="372">
        <v>0</v>
      </c>
      <c r="K70" s="427"/>
      <c r="L70" s="372">
        <v>0</v>
      </c>
      <c r="M70" s="427"/>
      <c r="N70" s="372">
        <v>0</v>
      </c>
      <c r="O70" s="427"/>
      <c r="P70" s="372">
        <v>0</v>
      </c>
      <c r="Q70" s="427"/>
      <c r="R70" s="372">
        <v>0</v>
      </c>
      <c r="S70" s="427"/>
      <c r="T70" s="372">
        <v>0</v>
      </c>
      <c r="U70" s="427"/>
      <c r="V70" s="372">
        <v>0</v>
      </c>
      <c r="W70" s="427"/>
      <c r="X70" s="372">
        <v>0</v>
      </c>
      <c r="Y70" s="427"/>
      <c r="Z70" s="372">
        <v>0</v>
      </c>
      <c r="AA70" s="427"/>
      <c r="AB70" s="372">
        <v>0</v>
      </c>
      <c r="AC70" s="427"/>
      <c r="AD70" s="372">
        <v>0.10738290831909941</v>
      </c>
      <c r="AE70" s="427"/>
      <c r="AF70" s="372">
        <v>0.12438711296635936</v>
      </c>
      <c r="AG70" s="427"/>
      <c r="AH70" s="372">
        <v>0.13754657003945783</v>
      </c>
      <c r="AI70" s="427"/>
      <c r="AJ70" s="372">
        <v>0.19976601827902704</v>
      </c>
      <c r="AK70" s="427"/>
      <c r="AL70" s="372">
        <v>0.23679423440583139</v>
      </c>
      <c r="AM70" s="427"/>
      <c r="AN70" s="372">
        <v>0.35001944673920471</v>
      </c>
      <c r="AO70" s="427"/>
      <c r="AP70" s="372">
        <v>0.29192749910682292</v>
      </c>
      <c r="AQ70" s="427"/>
      <c r="AR70" s="372">
        <v>0.34498456786821258</v>
      </c>
      <c r="AS70" s="427"/>
      <c r="AT70" s="372">
        <v>0.30846411047892647</v>
      </c>
      <c r="AU70" s="427"/>
      <c r="AV70" s="372">
        <v>0.33495432552189669</v>
      </c>
      <c r="AW70" s="427"/>
      <c r="AX70" s="372">
        <v>0.45834397198867832</v>
      </c>
      <c r="AY70" s="427"/>
      <c r="AZ70" s="372">
        <v>0.55000717121249232</v>
      </c>
      <c r="BA70" s="427"/>
      <c r="BB70" s="372">
        <v>0.46706583322200146</v>
      </c>
      <c r="BC70" s="427"/>
      <c r="BD70" s="372">
        <v>0.14487029672842214</v>
      </c>
      <c r="BE70" s="427"/>
      <c r="BF70" s="372">
        <v>0.18296370526387054</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v>
      </c>
      <c r="G71" s="427"/>
      <c r="H71" s="372">
        <v>0</v>
      </c>
      <c r="I71" s="427"/>
      <c r="J71" s="372">
        <v>0</v>
      </c>
      <c r="K71" s="427"/>
      <c r="L71" s="372">
        <v>0</v>
      </c>
      <c r="M71" s="427"/>
      <c r="N71" s="372">
        <v>0</v>
      </c>
      <c r="O71" s="427"/>
      <c r="P71" s="372">
        <v>0</v>
      </c>
      <c r="Q71" s="427"/>
      <c r="R71" s="372">
        <v>0</v>
      </c>
      <c r="S71" s="427"/>
      <c r="T71" s="372">
        <v>0</v>
      </c>
      <c r="U71" s="427"/>
      <c r="V71" s="372">
        <v>0</v>
      </c>
      <c r="W71" s="427"/>
      <c r="X71" s="372">
        <v>0</v>
      </c>
      <c r="Y71" s="427"/>
      <c r="Z71" s="372">
        <v>0</v>
      </c>
      <c r="AA71" s="427"/>
      <c r="AB71" s="372">
        <v>0</v>
      </c>
      <c r="AC71" s="427"/>
      <c r="AD71" s="372">
        <v>0.14174401616101073</v>
      </c>
      <c r="AE71" s="427"/>
      <c r="AF71" s="372">
        <v>0.14707969539504273</v>
      </c>
      <c r="AG71" s="427"/>
      <c r="AH71" s="372">
        <v>0.15912812262803677</v>
      </c>
      <c r="AI71" s="427"/>
      <c r="AJ71" s="372">
        <v>0.19399274115359968</v>
      </c>
      <c r="AK71" s="427"/>
      <c r="AL71" s="372">
        <v>0.19999162068993959</v>
      </c>
      <c r="AM71" s="427"/>
      <c r="AN71" s="372">
        <v>0.25814610593259607</v>
      </c>
      <c r="AO71" s="427"/>
      <c r="AP71" s="372">
        <v>0.24606346319740241</v>
      </c>
      <c r="AQ71" s="427"/>
      <c r="AR71" s="372">
        <v>0.25945465815266455</v>
      </c>
      <c r="AS71" s="427"/>
      <c r="AT71" s="372">
        <v>0.213209166756474</v>
      </c>
      <c r="AU71" s="427"/>
      <c r="AV71" s="372">
        <v>0.16626152267967936</v>
      </c>
      <c r="AW71" s="427"/>
      <c r="AX71" s="372">
        <v>0.29199816919633259</v>
      </c>
      <c r="AY71" s="427"/>
      <c r="AZ71" s="372">
        <v>0.30193610698982631</v>
      </c>
      <c r="BA71" s="427"/>
      <c r="BB71" s="372">
        <v>0.23353291661100073</v>
      </c>
      <c r="BC71" s="427"/>
      <c r="BD71" s="372">
        <v>0.24782577066316075</v>
      </c>
      <c r="BE71" s="427"/>
      <c r="BF71" s="372">
        <v>0.30445614244493963</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27.465881688662918</v>
      </c>
      <c r="G72" s="427"/>
      <c r="H72" s="370">
        <v>35.400451464860815</v>
      </c>
      <c r="I72" s="427"/>
      <c r="J72" s="370">
        <v>30.812850672199954</v>
      </c>
      <c r="K72" s="427"/>
      <c r="L72" s="370">
        <v>30.581668079797442</v>
      </c>
      <c r="M72" s="427"/>
      <c r="N72" s="370">
        <v>31.428064840205234</v>
      </c>
      <c r="O72" s="427"/>
      <c r="P72" s="370">
        <v>34.71374915906619</v>
      </c>
      <c r="Q72" s="427"/>
      <c r="R72" s="370">
        <v>39.479762509530239</v>
      </c>
      <c r="S72" s="427"/>
      <c r="T72" s="370">
        <v>38.399409404529344</v>
      </c>
      <c r="U72" s="427"/>
      <c r="V72" s="370">
        <v>45.239324794777055</v>
      </c>
      <c r="W72" s="427"/>
      <c r="X72" s="370">
        <v>54.613067629388404</v>
      </c>
      <c r="Y72" s="427"/>
      <c r="Z72" s="370">
        <v>79.746908179692184</v>
      </c>
      <c r="AA72" s="427"/>
      <c r="AB72" s="370">
        <v>76.627962388021672</v>
      </c>
      <c r="AC72" s="427"/>
      <c r="AD72" s="370">
        <v>85.924238250556769</v>
      </c>
      <c r="AE72" s="427"/>
      <c r="AF72" s="370">
        <v>76.699402823760849</v>
      </c>
      <c r="AG72" s="427"/>
      <c r="AH72" s="370">
        <v>72.872491688813454</v>
      </c>
      <c r="AI72" s="427"/>
      <c r="AJ72" s="370">
        <v>86.221716774382855</v>
      </c>
      <c r="AK72" s="427"/>
      <c r="AL72" s="370">
        <v>83.854438065596</v>
      </c>
      <c r="AM72" s="427"/>
      <c r="AN72" s="370">
        <v>92.945269443838669</v>
      </c>
      <c r="AO72" s="427"/>
      <c r="AP72" s="370">
        <v>87.986564333196498</v>
      </c>
      <c r="AQ72" s="427"/>
      <c r="AR72" s="370">
        <v>53.367924341288564</v>
      </c>
      <c r="AS72" s="427"/>
      <c r="AT72" s="370">
        <v>76.153630594406678</v>
      </c>
      <c r="AU72" s="427"/>
      <c r="AV72" s="370">
        <v>85.090291736346856</v>
      </c>
      <c r="AW72" s="427"/>
      <c r="AX72" s="370">
        <v>80.570850434965493</v>
      </c>
      <c r="AY72" s="427"/>
      <c r="AZ72" s="370">
        <v>67.864679062776986</v>
      </c>
      <c r="BA72" s="427"/>
      <c r="BB72" s="370">
        <v>69.015979684542458</v>
      </c>
      <c r="BC72" s="427"/>
      <c r="BD72" s="370">
        <v>70.769764553479689</v>
      </c>
      <c r="BE72" s="427"/>
      <c r="BF72" s="370">
        <v>81.172458843379957</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27.465881688662918</v>
      </c>
      <c r="G73" s="427"/>
      <c r="H73" s="372">
        <v>35.400451464860815</v>
      </c>
      <c r="I73" s="427"/>
      <c r="J73" s="372">
        <v>30.812850672199954</v>
      </c>
      <c r="K73" s="427"/>
      <c r="L73" s="372">
        <v>30.581668079797442</v>
      </c>
      <c r="M73" s="427"/>
      <c r="N73" s="372">
        <v>31.428064840205234</v>
      </c>
      <c r="O73" s="427"/>
      <c r="P73" s="372">
        <v>34.71374915906619</v>
      </c>
      <c r="Q73" s="427"/>
      <c r="R73" s="372">
        <v>39.479762509530239</v>
      </c>
      <c r="S73" s="427"/>
      <c r="T73" s="372">
        <v>38.399409404529344</v>
      </c>
      <c r="U73" s="427"/>
      <c r="V73" s="372">
        <v>45.239324794777055</v>
      </c>
      <c r="W73" s="427"/>
      <c r="X73" s="372">
        <v>54.613067629388404</v>
      </c>
      <c r="Y73" s="427"/>
      <c r="Z73" s="372">
        <v>79.746908179692184</v>
      </c>
      <c r="AA73" s="427"/>
      <c r="AB73" s="372">
        <v>76.627962388021672</v>
      </c>
      <c r="AC73" s="427"/>
      <c r="AD73" s="372">
        <v>85.414495250835827</v>
      </c>
      <c r="AE73" s="427"/>
      <c r="AF73" s="372">
        <v>76.162961206603782</v>
      </c>
      <c r="AG73" s="427"/>
      <c r="AH73" s="372">
        <v>72.209457312347439</v>
      </c>
      <c r="AI73" s="427"/>
      <c r="AJ73" s="372">
        <v>85.395867044620061</v>
      </c>
      <c r="AK73" s="427"/>
      <c r="AL73" s="372">
        <v>82.93025275870464</v>
      </c>
      <c r="AM73" s="427"/>
      <c r="AN73" s="372">
        <v>91.605479368025925</v>
      </c>
      <c r="AO73" s="427"/>
      <c r="AP73" s="372">
        <v>86.98089841713653</v>
      </c>
      <c r="AQ73" s="427"/>
      <c r="AR73" s="372">
        <v>52.3743582210802</v>
      </c>
      <c r="AS73" s="427"/>
      <c r="AT73" s="372">
        <v>75.218007064169242</v>
      </c>
      <c r="AU73" s="427"/>
      <c r="AV73" s="372">
        <v>83.749082282250967</v>
      </c>
      <c r="AW73" s="427"/>
      <c r="AX73" s="372">
        <v>78.879288528800217</v>
      </c>
      <c r="AY73" s="427"/>
      <c r="AZ73" s="372">
        <v>66.034982761395526</v>
      </c>
      <c r="BA73" s="427"/>
      <c r="BB73" s="372">
        <v>67.918374976470744</v>
      </c>
      <c r="BC73" s="427"/>
      <c r="BD73" s="372">
        <v>69.716235857562083</v>
      </c>
      <c r="BE73" s="427"/>
      <c r="BF73" s="372">
        <v>79.920512903922742</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v>
      </c>
      <c r="G74" s="427"/>
      <c r="H74" s="372">
        <v>0</v>
      </c>
      <c r="I74" s="427"/>
      <c r="J74" s="372">
        <v>0</v>
      </c>
      <c r="K74" s="427"/>
      <c r="L74" s="372">
        <v>0</v>
      </c>
      <c r="M74" s="427"/>
      <c r="N74" s="372">
        <v>0</v>
      </c>
      <c r="O74" s="427"/>
      <c r="P74" s="372">
        <v>0</v>
      </c>
      <c r="Q74" s="427"/>
      <c r="R74" s="372">
        <v>0</v>
      </c>
      <c r="S74" s="427"/>
      <c r="T74" s="372">
        <v>0</v>
      </c>
      <c r="U74" s="427"/>
      <c r="V74" s="372">
        <v>0</v>
      </c>
      <c r="W74" s="427"/>
      <c r="X74" s="372">
        <v>0</v>
      </c>
      <c r="Y74" s="427"/>
      <c r="Z74" s="372">
        <v>0</v>
      </c>
      <c r="AA74" s="427"/>
      <c r="AB74" s="372">
        <v>0</v>
      </c>
      <c r="AC74" s="427"/>
      <c r="AD74" s="372">
        <v>5.7961087709706344E-2</v>
      </c>
      <c r="AE74" s="427"/>
      <c r="AF74" s="372">
        <v>7.9137487312639671E-2</v>
      </c>
      <c r="AG74" s="427"/>
      <c r="AH74" s="372">
        <v>7.0000404807620722E-2</v>
      </c>
      <c r="AI74" s="427"/>
      <c r="AJ74" s="372">
        <v>0.12332821634756916</v>
      </c>
      <c r="AK74" s="427"/>
      <c r="AL74" s="372">
        <v>0.17029506002915301</v>
      </c>
      <c r="AM74" s="427"/>
      <c r="AN74" s="372">
        <v>0.23916702034418463</v>
      </c>
      <c r="AO74" s="427"/>
      <c r="AP74" s="372">
        <v>0.15827286297139836</v>
      </c>
      <c r="AQ74" s="427"/>
      <c r="AR74" s="372">
        <v>0.183035390719542</v>
      </c>
      <c r="AS74" s="427"/>
      <c r="AT74" s="372">
        <v>0.19688664123124941</v>
      </c>
      <c r="AU74" s="427"/>
      <c r="AV74" s="372">
        <v>0.23585615433341001</v>
      </c>
      <c r="AW74" s="427"/>
      <c r="AX74" s="372">
        <v>0.23428194284831766</v>
      </c>
      <c r="AY74" s="427"/>
      <c r="AZ74" s="372">
        <v>0.23171839348868983</v>
      </c>
      <c r="BA74" s="427"/>
      <c r="BB74" s="372">
        <v>0.11676645830550036</v>
      </c>
      <c r="BC74" s="427"/>
      <c r="BD74" s="372">
        <v>1.7077497127376533E-2</v>
      </c>
      <c r="BE74" s="427"/>
      <c r="BF74" s="372">
        <v>2.2919747815737256E-2</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v>
      </c>
      <c r="G75" s="427"/>
      <c r="H75" s="372">
        <v>0</v>
      </c>
      <c r="I75" s="427"/>
      <c r="J75" s="372">
        <v>0</v>
      </c>
      <c r="K75" s="427"/>
      <c r="L75" s="372">
        <v>0</v>
      </c>
      <c r="M75" s="427"/>
      <c r="N75" s="372">
        <v>0</v>
      </c>
      <c r="O75" s="427"/>
      <c r="P75" s="372">
        <v>0</v>
      </c>
      <c r="Q75" s="427"/>
      <c r="R75" s="372">
        <v>0</v>
      </c>
      <c r="S75" s="427"/>
      <c r="T75" s="372">
        <v>0</v>
      </c>
      <c r="U75" s="427"/>
      <c r="V75" s="372">
        <v>0</v>
      </c>
      <c r="W75" s="427"/>
      <c r="X75" s="372">
        <v>0</v>
      </c>
      <c r="Y75" s="427"/>
      <c r="Z75" s="372">
        <v>0</v>
      </c>
      <c r="AA75" s="427"/>
      <c r="AB75" s="372">
        <v>0</v>
      </c>
      <c r="AC75" s="427"/>
      <c r="AD75" s="372">
        <v>5.5355303693595606E-2</v>
      </c>
      <c r="AE75" s="427"/>
      <c r="AF75" s="372">
        <v>5.2518514307479051E-2</v>
      </c>
      <c r="AG75" s="427"/>
      <c r="AH75" s="372">
        <v>5.9343725707794316E-2</v>
      </c>
      <c r="AI75" s="427"/>
      <c r="AJ75" s="372">
        <v>7.0281658908239508E-2</v>
      </c>
      <c r="AK75" s="427"/>
      <c r="AL75" s="372">
        <v>0.10322927505756335</v>
      </c>
      <c r="AM75" s="427"/>
      <c r="AN75" s="372">
        <v>0.13037169332499457</v>
      </c>
      <c r="AO75" s="427"/>
      <c r="AP75" s="372">
        <v>0.11135548891362168</v>
      </c>
      <c r="AQ75" s="427"/>
      <c r="AR75" s="372">
        <v>0.10208132745896938</v>
      </c>
      <c r="AS75" s="427"/>
      <c r="AT75" s="372">
        <v>8.6076806158944946E-2</v>
      </c>
      <c r="AU75" s="427"/>
      <c r="AV75" s="372">
        <v>8.2769211133965237E-2</v>
      </c>
      <c r="AW75" s="427"/>
      <c r="AX75" s="372">
        <v>0.12608282492005396</v>
      </c>
      <c r="AY75" s="427"/>
      <c r="AZ75" s="372">
        <v>0.14587653559767047</v>
      </c>
      <c r="BA75" s="427"/>
      <c r="BB75" s="372">
        <v>4.6706583322200138E-2</v>
      </c>
      <c r="BC75" s="427"/>
      <c r="BD75" s="372">
        <v>0.46237181802135324</v>
      </c>
      <c r="BE75" s="427"/>
      <c r="BF75" s="372">
        <v>0.52240178441477103</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0</v>
      </c>
      <c r="G76" s="427"/>
      <c r="H76" s="372">
        <v>0</v>
      </c>
      <c r="I76" s="427"/>
      <c r="J76" s="372">
        <v>0</v>
      </c>
      <c r="K76" s="427"/>
      <c r="L76" s="372">
        <v>0</v>
      </c>
      <c r="M76" s="427"/>
      <c r="N76" s="372">
        <v>0</v>
      </c>
      <c r="O76" s="427"/>
      <c r="P76" s="372">
        <v>0</v>
      </c>
      <c r="Q76" s="427"/>
      <c r="R76" s="372">
        <v>0</v>
      </c>
      <c r="S76" s="427"/>
      <c r="T76" s="372">
        <v>0</v>
      </c>
      <c r="U76" s="427"/>
      <c r="V76" s="372">
        <v>0</v>
      </c>
      <c r="W76" s="427"/>
      <c r="X76" s="372">
        <v>0</v>
      </c>
      <c r="Y76" s="427"/>
      <c r="Z76" s="372">
        <v>0</v>
      </c>
      <c r="AA76" s="427"/>
      <c r="AB76" s="372">
        <v>0</v>
      </c>
      <c r="AC76" s="427"/>
      <c r="AD76" s="372">
        <v>0.39642660831764637</v>
      </c>
      <c r="AE76" s="427"/>
      <c r="AF76" s="372">
        <v>0.40478561553694642</v>
      </c>
      <c r="AG76" s="427"/>
      <c r="AH76" s="372">
        <v>0.53369024595061165</v>
      </c>
      <c r="AI76" s="427"/>
      <c r="AJ76" s="372">
        <v>0.63223985450698372</v>
      </c>
      <c r="AK76" s="427"/>
      <c r="AL76" s="372">
        <v>0.65066097180464855</v>
      </c>
      <c r="AM76" s="427"/>
      <c r="AN76" s="372">
        <v>0.97025136214357732</v>
      </c>
      <c r="AO76" s="427"/>
      <c r="AP76" s="372">
        <v>0.73603756417494604</v>
      </c>
      <c r="AQ76" s="427"/>
      <c r="AR76" s="372">
        <v>0.70844940202985507</v>
      </c>
      <c r="AS76" s="427"/>
      <c r="AT76" s="372">
        <v>0.65266008284725463</v>
      </c>
      <c r="AU76" s="427"/>
      <c r="AV76" s="372">
        <v>1.0225840886285149</v>
      </c>
      <c r="AW76" s="427"/>
      <c r="AX76" s="372">
        <v>1.3311971383969219</v>
      </c>
      <c r="AY76" s="427"/>
      <c r="AZ76" s="372">
        <v>1.4521013722951017</v>
      </c>
      <c r="BA76" s="427"/>
      <c r="BB76" s="372">
        <v>0.93413166644400292</v>
      </c>
      <c r="BC76" s="427"/>
      <c r="BD76" s="372">
        <v>0.57407938076887721</v>
      </c>
      <c r="BE76" s="427"/>
      <c r="BF76" s="372">
        <v>0.70662440722671915</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59.494552178557086</v>
      </c>
      <c r="G77" s="427"/>
      <c r="H77" s="370">
        <v>76.68182768332494</v>
      </c>
      <c r="I77" s="427"/>
      <c r="J77" s="370">
        <v>66.744507708411788</v>
      </c>
      <c r="K77" s="427"/>
      <c r="L77" s="370">
        <v>66.243737153787919</v>
      </c>
      <c r="M77" s="427"/>
      <c r="N77" s="370">
        <v>68.077138928274863</v>
      </c>
      <c r="O77" s="427"/>
      <c r="P77" s="370">
        <v>75.19434417100436</v>
      </c>
      <c r="Q77" s="427"/>
      <c r="R77" s="370">
        <v>85.518128172445145</v>
      </c>
      <c r="S77" s="427"/>
      <c r="T77" s="370">
        <v>83.177947547430904</v>
      </c>
      <c r="U77" s="427"/>
      <c r="V77" s="370">
        <v>97.994064054987973</v>
      </c>
      <c r="W77" s="427"/>
      <c r="X77" s="370">
        <v>118.29876930726309</v>
      </c>
      <c r="Y77" s="427"/>
      <c r="Z77" s="370">
        <v>172.74182724429659</v>
      </c>
      <c r="AA77" s="427"/>
      <c r="AB77" s="370">
        <v>165.98579861037052</v>
      </c>
      <c r="AC77" s="427"/>
      <c r="AD77" s="370">
        <v>186.47280284890314</v>
      </c>
      <c r="AE77" s="427"/>
      <c r="AF77" s="370">
        <v>166.28905223482434</v>
      </c>
      <c r="AG77" s="427"/>
      <c r="AH77" s="370">
        <v>158.34953525370128</v>
      </c>
      <c r="AI77" s="427"/>
      <c r="AJ77" s="370">
        <v>187.57680351753481</v>
      </c>
      <c r="AK77" s="427"/>
      <c r="AL77" s="370">
        <v>182.27100182131144</v>
      </c>
      <c r="AM77" s="427"/>
      <c r="AN77" s="370">
        <v>200.92278127903745</v>
      </c>
      <c r="AO77" s="427"/>
      <c r="AP77" s="370">
        <v>190.91268706606519</v>
      </c>
      <c r="AQ77" s="427"/>
      <c r="AR77" s="370">
        <v>116.04413525133295</v>
      </c>
      <c r="AS77" s="427"/>
      <c r="AT77" s="370">
        <v>165.12714150121798</v>
      </c>
      <c r="AU77" s="427"/>
      <c r="AV77" s="370">
        <v>184.69537801825498</v>
      </c>
      <c r="AW77" s="427"/>
      <c r="AX77" s="370">
        <v>174.42487693026254</v>
      </c>
      <c r="AY77" s="427"/>
      <c r="AZ77" s="370">
        <v>146.46427396353889</v>
      </c>
      <c r="BA77" s="427"/>
      <c r="BB77" s="370">
        <v>152.05511699281195</v>
      </c>
      <c r="BC77" s="427"/>
      <c r="BD77" s="370">
        <v>155.05354278684433</v>
      </c>
      <c r="BE77" s="427"/>
      <c r="BF77" s="370">
        <v>178.06527565557212</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18.400663330384639</v>
      </c>
      <c r="G78" s="427"/>
      <c r="H78" s="370">
        <v>23.716398276680867</v>
      </c>
      <c r="I78" s="427"/>
      <c r="J78" s="370">
        <v>20.642952514522708</v>
      </c>
      <c r="K78" s="427"/>
      <c r="L78" s="370">
        <v>20.488072613019312</v>
      </c>
      <c r="M78" s="427"/>
      <c r="N78" s="370">
        <v>21.055112914464306</v>
      </c>
      <c r="O78" s="427"/>
      <c r="P78" s="370">
        <v>23.256344669796601</v>
      </c>
      <c r="Q78" s="427"/>
      <c r="R78" s="370">
        <v>26.449317248798369</v>
      </c>
      <c r="S78" s="427"/>
      <c r="T78" s="370">
        <v>25.725538781083547</v>
      </c>
      <c r="U78" s="427"/>
      <c r="V78" s="370">
        <v>30.30791417070067</v>
      </c>
      <c r="W78" s="427"/>
      <c r="X78" s="370">
        <v>36.587817652425954</v>
      </c>
      <c r="Y78" s="427"/>
      <c r="Z78" s="370">
        <v>53.426138861557448</v>
      </c>
      <c r="AA78" s="427"/>
      <c r="AB78" s="370">
        <v>51.336612950509128</v>
      </c>
      <c r="AC78" s="427"/>
      <c r="AD78" s="370">
        <v>58.020861448057097</v>
      </c>
      <c r="AE78" s="427"/>
      <c r="AF78" s="370">
        <v>51.830765286739656</v>
      </c>
      <c r="AG78" s="427"/>
      <c r="AH78" s="370">
        <v>49.407267235579731</v>
      </c>
      <c r="AI78" s="427"/>
      <c r="AJ78" s="370">
        <v>58.450650588140221</v>
      </c>
      <c r="AK78" s="427"/>
      <c r="AL78" s="370">
        <v>56.884005318512351</v>
      </c>
      <c r="AM78" s="427"/>
      <c r="AN78" s="370">
        <v>62.68976130797062</v>
      </c>
      <c r="AO78" s="427"/>
      <c r="AP78" s="370">
        <v>59.628600880191307</v>
      </c>
      <c r="AQ78" s="427"/>
      <c r="AR78" s="370">
        <v>36.564888630957235</v>
      </c>
      <c r="AS78" s="427"/>
      <c r="AT78" s="370">
        <v>51.653707926293038</v>
      </c>
      <c r="AU78" s="427"/>
      <c r="AV78" s="370">
        <v>57.771947893464734</v>
      </c>
      <c r="AW78" s="427"/>
      <c r="AX78" s="370">
        <v>54.675054613439222</v>
      </c>
      <c r="AY78" s="427"/>
      <c r="AZ78" s="370">
        <v>46.510412653175315</v>
      </c>
      <c r="BA78" s="427"/>
      <c r="BB78" s="370">
        <v>47.867818412877376</v>
      </c>
      <c r="BC78" s="427"/>
      <c r="BD78" s="370">
        <v>49.52426495382916</v>
      </c>
      <c r="BE78" s="427"/>
      <c r="BF78" s="370">
        <v>56.946384934786217</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29.578713010539239</v>
      </c>
      <c r="G79" s="427"/>
      <c r="H79" s="370">
        <v>38.123654874507544</v>
      </c>
      <c r="I79" s="427"/>
      <c r="J79" s="370">
        <v>33.183149822050083</v>
      </c>
      <c r="K79" s="427"/>
      <c r="L79" s="370">
        <v>32.934183354080155</v>
      </c>
      <c r="M79" s="427"/>
      <c r="N79" s="370">
        <v>33.845689751469401</v>
      </c>
      <c r="O79" s="427"/>
      <c r="P79" s="370">
        <v>37.384127534478303</v>
      </c>
      <c r="Q79" s="427"/>
      <c r="R79" s="370">
        <v>42.516769650094929</v>
      </c>
      <c r="S79" s="427"/>
      <c r="T79" s="370">
        <v>41.353309659802434</v>
      </c>
      <c r="U79" s="427"/>
      <c r="V79" s="370">
        <v>48.719390116925261</v>
      </c>
      <c r="W79" s="427"/>
      <c r="X79" s="370">
        <v>58.814214389543231</v>
      </c>
      <c r="Y79" s="427"/>
      <c r="Z79" s="370">
        <v>85.881492437163786</v>
      </c>
      <c r="AA79" s="427"/>
      <c r="AB79" s="370">
        <v>82.522619654087208</v>
      </c>
      <c r="AC79" s="427"/>
      <c r="AD79" s="370">
        <v>92.886368832679466</v>
      </c>
      <c r="AE79" s="427"/>
      <c r="AF79" s="370">
        <v>82.857354182940696</v>
      </c>
      <c r="AG79" s="427"/>
      <c r="AH79" s="370">
        <v>78.715207136666052</v>
      </c>
      <c r="AI79" s="427"/>
      <c r="AJ79" s="370">
        <v>93.152352103974621</v>
      </c>
      <c r="AK79" s="427"/>
      <c r="AL79" s="370">
        <v>90.543379898918275</v>
      </c>
      <c r="AM79" s="427"/>
      <c r="AN79" s="370">
        <v>99.868132554701518</v>
      </c>
      <c r="AO79" s="427"/>
      <c r="AP79" s="370">
        <v>94.875165870483713</v>
      </c>
      <c r="AQ79" s="427"/>
      <c r="AR79" s="370">
        <v>57.803649405611615</v>
      </c>
      <c r="AS79" s="427"/>
      <c r="AT79" s="370">
        <v>82.292124983164243</v>
      </c>
      <c r="AU79" s="427"/>
      <c r="AV79" s="370">
        <v>92.065431183868455</v>
      </c>
      <c r="AW79" s="427"/>
      <c r="AX79" s="370">
        <v>86.820952369411913</v>
      </c>
      <c r="AY79" s="427"/>
      <c r="AZ79" s="370">
        <v>73.118395178415327</v>
      </c>
      <c r="BA79" s="427"/>
      <c r="BB79" s="370">
        <v>76.171783450338751</v>
      </c>
      <c r="BC79" s="427"/>
      <c r="BD79" s="370">
        <v>79.924576391602685</v>
      </c>
      <c r="BE79" s="427"/>
      <c r="BF79" s="370">
        <v>91.722167353095898</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29.578713010539239</v>
      </c>
      <c r="G80" s="427"/>
      <c r="H80" s="372">
        <v>38.123654874507544</v>
      </c>
      <c r="I80" s="427"/>
      <c r="J80" s="372">
        <v>33.183149822050083</v>
      </c>
      <c r="K80" s="427"/>
      <c r="L80" s="372">
        <v>32.934183354080155</v>
      </c>
      <c r="M80" s="427"/>
      <c r="N80" s="372">
        <v>33.845689751469401</v>
      </c>
      <c r="O80" s="427"/>
      <c r="P80" s="372">
        <v>37.384127534478303</v>
      </c>
      <c r="Q80" s="427"/>
      <c r="R80" s="372">
        <v>42.516769650094929</v>
      </c>
      <c r="S80" s="427"/>
      <c r="T80" s="372">
        <v>41.353309659802434</v>
      </c>
      <c r="U80" s="427"/>
      <c r="V80" s="372">
        <v>48.719390116925261</v>
      </c>
      <c r="W80" s="427"/>
      <c r="X80" s="372">
        <v>58.814214389543231</v>
      </c>
      <c r="Y80" s="427"/>
      <c r="Z80" s="372">
        <v>85.881492437163786</v>
      </c>
      <c r="AA80" s="427"/>
      <c r="AB80" s="372">
        <v>82.522619654087208</v>
      </c>
      <c r="AC80" s="427"/>
      <c r="AD80" s="372">
        <v>92.712931431021786</v>
      </c>
      <c r="AE80" s="427"/>
      <c r="AF80" s="372">
        <v>82.743251761519616</v>
      </c>
      <c r="AG80" s="427"/>
      <c r="AH80" s="372">
        <v>78.570987608689691</v>
      </c>
      <c r="AI80" s="427"/>
      <c r="AJ80" s="372">
        <v>92.98053655931993</v>
      </c>
      <c r="AK80" s="427"/>
      <c r="AL80" s="372">
        <v>90.357712209981358</v>
      </c>
      <c r="AM80" s="427"/>
      <c r="AN80" s="372">
        <v>99.685202767119279</v>
      </c>
      <c r="AO80" s="427"/>
      <c r="AP80" s="372">
        <v>94.683534518685377</v>
      </c>
      <c r="AQ80" s="427"/>
      <c r="AR80" s="372">
        <v>57.60817779558873</v>
      </c>
      <c r="AS80" s="427"/>
      <c r="AT80" s="372">
        <v>82.117049793947146</v>
      </c>
      <c r="AU80" s="427"/>
      <c r="AV80" s="372">
        <v>91.841982592474039</v>
      </c>
      <c r="AW80" s="427"/>
      <c r="AX80" s="372">
        <v>86.583204433818153</v>
      </c>
      <c r="AY80" s="427"/>
      <c r="AZ80" s="372">
        <v>72.707562799901538</v>
      </c>
      <c r="BA80" s="427"/>
      <c r="BB80" s="372">
        <v>75.471184700505745</v>
      </c>
      <c r="BC80" s="427"/>
      <c r="BD80" s="372">
        <v>78.533773763096121</v>
      </c>
      <c r="BE80" s="427"/>
      <c r="BF80" s="372">
        <v>90.161141219744337</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0</v>
      </c>
      <c r="G81" s="427"/>
      <c r="H81" s="372">
        <v>0</v>
      </c>
      <c r="I81" s="427"/>
      <c r="J81" s="372">
        <v>0</v>
      </c>
      <c r="K81" s="427"/>
      <c r="L81" s="372">
        <v>0</v>
      </c>
      <c r="M81" s="427"/>
      <c r="N81" s="372">
        <v>0</v>
      </c>
      <c r="O81" s="427"/>
      <c r="P81" s="372">
        <v>0</v>
      </c>
      <c r="Q81" s="427"/>
      <c r="R81" s="372">
        <v>0</v>
      </c>
      <c r="S81" s="427"/>
      <c r="T81" s="372">
        <v>0</v>
      </c>
      <c r="U81" s="427"/>
      <c r="V81" s="372">
        <v>0</v>
      </c>
      <c r="W81" s="427"/>
      <c r="X81" s="372">
        <v>0</v>
      </c>
      <c r="Y81" s="427"/>
      <c r="Z81" s="372">
        <v>0</v>
      </c>
      <c r="AA81" s="427"/>
      <c r="AB81" s="372">
        <v>0</v>
      </c>
      <c r="AC81" s="427"/>
      <c r="AD81" s="372">
        <v>0.17343740165767779</v>
      </c>
      <c r="AE81" s="427"/>
      <c r="AF81" s="372">
        <v>0.11410242142107727</v>
      </c>
      <c r="AG81" s="427"/>
      <c r="AH81" s="372">
        <v>0.14421952797636303</v>
      </c>
      <c r="AI81" s="427"/>
      <c r="AJ81" s="372">
        <v>0.17181554465469365</v>
      </c>
      <c r="AK81" s="427"/>
      <c r="AL81" s="372">
        <v>0.18566768893691152</v>
      </c>
      <c r="AM81" s="427"/>
      <c r="AN81" s="372">
        <v>0.18292978758223444</v>
      </c>
      <c r="AO81" s="427"/>
      <c r="AP81" s="372">
        <v>0.19163135179833993</v>
      </c>
      <c r="AQ81" s="427"/>
      <c r="AR81" s="372">
        <v>0.19547161002288627</v>
      </c>
      <c r="AS81" s="427"/>
      <c r="AT81" s="372">
        <v>0.17507518921709747</v>
      </c>
      <c r="AU81" s="427"/>
      <c r="AV81" s="372">
        <v>0.22344859139440953</v>
      </c>
      <c r="AW81" s="427"/>
      <c r="AX81" s="372">
        <v>0.2377479355937544</v>
      </c>
      <c r="AY81" s="427"/>
      <c r="AZ81" s="372">
        <v>0.41083237851378213</v>
      </c>
      <c r="BA81" s="427"/>
      <c r="BB81" s="372">
        <v>0.70059874983300208</v>
      </c>
      <c r="BC81" s="427"/>
      <c r="BD81" s="372">
        <v>1.3908026285065638</v>
      </c>
      <c r="BE81" s="427"/>
      <c r="BF81" s="372">
        <v>1.5610261333515671</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22.515000049042317</v>
      </c>
      <c r="G82" s="427"/>
      <c r="H82" s="370">
        <v>29.019318422115539</v>
      </c>
      <c r="I82" s="427"/>
      <c r="J82" s="370">
        <v>25.258658806575838</v>
      </c>
      <c r="K82" s="427"/>
      <c r="L82" s="370">
        <v>25.069148193434707</v>
      </c>
      <c r="M82" s="427"/>
      <c r="N82" s="370">
        <v>25.762977116099758</v>
      </c>
      <c r="O82" s="427"/>
      <c r="P82" s="370">
        <v>28.456398118886192</v>
      </c>
      <c r="Q82" s="427"/>
      <c r="R82" s="370">
        <v>32.363310412319954</v>
      </c>
      <c r="S82" s="427"/>
      <c r="T82" s="370">
        <v>31.477697108956804</v>
      </c>
      <c r="U82" s="427"/>
      <c r="V82" s="370">
        <v>37.084678785078978</v>
      </c>
      <c r="W82" s="427"/>
      <c r="X82" s="370">
        <v>44.768751074231076</v>
      </c>
      <c r="Y82" s="427"/>
      <c r="Z82" s="370">
        <v>65.372073685072039</v>
      </c>
      <c r="AA82" s="427"/>
      <c r="AB82" s="370">
        <v>62.815335640088477</v>
      </c>
      <c r="AC82" s="427"/>
      <c r="AD82" s="370">
        <v>70.422080351398492</v>
      </c>
      <c r="AE82" s="427"/>
      <c r="AF82" s="370">
        <v>62.647930922377292</v>
      </c>
      <c r="AG82" s="427"/>
      <c r="AH82" s="370">
        <v>59.684746331173301</v>
      </c>
      <c r="AI82" s="427"/>
      <c r="AJ82" s="370">
        <v>70.631951009517039</v>
      </c>
      <c r="AK82" s="427"/>
      <c r="AL82" s="370">
        <v>68.781898301098067</v>
      </c>
      <c r="AM82" s="427"/>
      <c r="AN82" s="370">
        <v>75.938129315019253</v>
      </c>
      <c r="AO82" s="427"/>
      <c r="AP82" s="370">
        <v>72.104633186719624</v>
      </c>
      <c r="AQ82" s="427"/>
      <c r="AR82" s="370">
        <v>43.967475154943074</v>
      </c>
      <c r="AS82" s="427"/>
      <c r="AT82" s="370">
        <v>62.640207300972243</v>
      </c>
      <c r="AU82" s="427"/>
      <c r="AV82" s="370">
        <v>69.03285331996355</v>
      </c>
      <c r="AW82" s="427"/>
      <c r="AX82" s="370">
        <v>65.695579086007143</v>
      </c>
      <c r="AY82" s="427"/>
      <c r="AZ82" s="370">
        <v>54.389184987996153</v>
      </c>
      <c r="BA82" s="427"/>
      <c r="BB82" s="370">
        <v>56.603317605706017</v>
      </c>
      <c r="BC82" s="427"/>
      <c r="BD82" s="370">
        <v>58.328062851560574</v>
      </c>
      <c r="BE82" s="427"/>
      <c r="BF82" s="370">
        <v>66.91425227370155</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22.515000049042317</v>
      </c>
      <c r="G83" s="427"/>
      <c r="H83" s="372">
        <v>29.019318422115539</v>
      </c>
      <c r="I83" s="427"/>
      <c r="J83" s="372">
        <v>25.258658806575838</v>
      </c>
      <c r="K83" s="427"/>
      <c r="L83" s="372">
        <v>25.069148193434707</v>
      </c>
      <c r="M83" s="427"/>
      <c r="N83" s="372">
        <v>25.762977116099758</v>
      </c>
      <c r="O83" s="427"/>
      <c r="P83" s="372">
        <v>28.456398118886192</v>
      </c>
      <c r="Q83" s="427"/>
      <c r="R83" s="372">
        <v>32.363310412319954</v>
      </c>
      <c r="S83" s="427"/>
      <c r="T83" s="372">
        <v>31.477697108956804</v>
      </c>
      <c r="U83" s="427"/>
      <c r="V83" s="372">
        <v>37.084678785078978</v>
      </c>
      <c r="W83" s="427"/>
      <c r="X83" s="372">
        <v>44.768751074231076</v>
      </c>
      <c r="Y83" s="427"/>
      <c r="Z83" s="372">
        <v>65.372073685072039</v>
      </c>
      <c r="AA83" s="427"/>
      <c r="AB83" s="372">
        <v>62.815335640088477</v>
      </c>
      <c r="AC83" s="427"/>
      <c r="AD83" s="372">
        <v>70.345286920940993</v>
      </c>
      <c r="AE83" s="427"/>
      <c r="AF83" s="372">
        <v>62.587215869254692</v>
      </c>
      <c r="AG83" s="427"/>
      <c r="AH83" s="372">
        <v>59.611952246725366</v>
      </c>
      <c r="AI83" s="427"/>
      <c r="AJ83" s="372">
        <v>70.539132869727908</v>
      </c>
      <c r="AK83" s="427"/>
      <c r="AL83" s="372">
        <v>68.669617217970654</v>
      </c>
      <c r="AM83" s="427"/>
      <c r="AN83" s="372">
        <v>75.797745988915494</v>
      </c>
      <c r="AO83" s="427"/>
      <c r="AP83" s="372">
        <v>71.985881532122548</v>
      </c>
      <c r="AQ83" s="427"/>
      <c r="AR83" s="372">
        <v>43.845693311895332</v>
      </c>
      <c r="AS83" s="427"/>
      <c r="AT83" s="372">
        <v>62.547541836059402</v>
      </c>
      <c r="AU83" s="427"/>
      <c r="AV83" s="372">
        <v>68.888859494896309</v>
      </c>
      <c r="AW83" s="427"/>
      <c r="AX83" s="372">
        <v>65.554748979487954</v>
      </c>
      <c r="AY83" s="427"/>
      <c r="AZ83" s="372">
        <v>54.216788229686912</v>
      </c>
      <c r="BA83" s="427"/>
      <c r="BB83" s="372">
        <v>56.533257730722717</v>
      </c>
      <c r="BC83" s="427"/>
      <c r="BD83" s="372">
        <v>57.812750921923296</v>
      </c>
      <c r="BE83" s="427"/>
      <c r="BF83" s="372">
        <v>66.317940772190937</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0</v>
      </c>
      <c r="G84" s="427"/>
      <c r="H84" s="372">
        <v>0</v>
      </c>
      <c r="I84" s="427"/>
      <c r="J84" s="372">
        <v>0</v>
      </c>
      <c r="K84" s="427"/>
      <c r="L84" s="372">
        <v>0</v>
      </c>
      <c r="M84" s="427"/>
      <c r="N84" s="372">
        <v>0</v>
      </c>
      <c r="O84" s="427"/>
      <c r="P84" s="372">
        <v>0</v>
      </c>
      <c r="Q84" s="427"/>
      <c r="R84" s="372">
        <v>0</v>
      </c>
      <c r="S84" s="427"/>
      <c r="T84" s="372">
        <v>0</v>
      </c>
      <c r="U84" s="427"/>
      <c r="V84" s="372">
        <v>0</v>
      </c>
      <c r="W84" s="427"/>
      <c r="X84" s="372">
        <v>0</v>
      </c>
      <c r="Y84" s="427"/>
      <c r="Z84" s="372">
        <v>0</v>
      </c>
      <c r="AA84" s="427"/>
      <c r="AB84" s="372">
        <v>0</v>
      </c>
      <c r="AC84" s="427"/>
      <c r="AD84" s="372">
        <v>7.6793430457505571E-2</v>
      </c>
      <c r="AE84" s="427"/>
      <c r="AF84" s="372">
        <v>6.0715053122600497E-2</v>
      </c>
      <c r="AG84" s="427"/>
      <c r="AH84" s="372">
        <v>7.2794084447933699E-2</v>
      </c>
      <c r="AI84" s="427"/>
      <c r="AJ84" s="372">
        <v>9.2818139789127396E-2</v>
      </c>
      <c r="AK84" s="427"/>
      <c r="AL84" s="372">
        <v>0.1122810831274153</v>
      </c>
      <c r="AM84" s="427"/>
      <c r="AN84" s="372">
        <v>0.14038332610376031</v>
      </c>
      <c r="AO84" s="427"/>
      <c r="AP84" s="372">
        <v>0.11875165459707691</v>
      </c>
      <c r="AQ84" s="427"/>
      <c r="AR84" s="372">
        <v>0.12178184304774174</v>
      </c>
      <c r="AS84" s="427"/>
      <c r="AT84" s="372">
        <v>9.2665464912841722E-2</v>
      </c>
      <c r="AU84" s="427"/>
      <c r="AV84" s="372">
        <v>0.14399382506723574</v>
      </c>
      <c r="AW84" s="427"/>
      <c r="AX84" s="372">
        <v>0.14083010651918357</v>
      </c>
      <c r="AY84" s="427"/>
      <c r="AZ84" s="372">
        <v>0.17239675830923748</v>
      </c>
      <c r="BA84" s="427"/>
      <c r="BB84" s="372">
        <v>7.0059874983300213E-2</v>
      </c>
      <c r="BC84" s="427"/>
      <c r="BD84" s="372">
        <v>0.51531192963727701</v>
      </c>
      <c r="BE84" s="427"/>
      <c r="BF84" s="372">
        <v>0.59631150151061751</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25.078856331531984</v>
      </c>
      <c r="G85" s="427"/>
      <c r="H85" s="370">
        <v>32.32384259213763</v>
      </c>
      <c r="I85" s="427"/>
      <c r="J85" s="370">
        <v>28.134944435154235</v>
      </c>
      <c r="K85" s="427"/>
      <c r="L85" s="370">
        <v>27.923853632137821</v>
      </c>
      <c r="M85" s="427"/>
      <c r="N85" s="370">
        <v>28.696691110808782</v>
      </c>
      <c r="O85" s="427"/>
      <c r="P85" s="370">
        <v>31.69682072315959</v>
      </c>
      <c r="Q85" s="427"/>
      <c r="R85" s="370">
        <v>36.048625826135336</v>
      </c>
      <c r="S85" s="427"/>
      <c r="T85" s="370">
        <v>35.062164855584165</v>
      </c>
      <c r="U85" s="427"/>
      <c r="V85" s="370">
        <v>41.307631771094194</v>
      </c>
      <c r="W85" s="427"/>
      <c r="X85" s="370">
        <v>49.866714363188095</v>
      </c>
      <c r="Y85" s="427"/>
      <c r="Z85" s="370">
        <v>72.816204329165828</v>
      </c>
      <c r="AA85" s="427"/>
      <c r="AB85" s="370">
        <v>69.968322207565222</v>
      </c>
      <c r="AC85" s="427"/>
      <c r="AD85" s="370">
        <v>78.238970582779288</v>
      </c>
      <c r="AE85" s="427"/>
      <c r="AF85" s="370">
        <v>69.74062394179964</v>
      </c>
      <c r="AG85" s="427"/>
      <c r="AH85" s="370">
        <v>66.114384810620351</v>
      </c>
      <c r="AI85" s="427"/>
      <c r="AJ85" s="370">
        <v>78.225581108800341</v>
      </c>
      <c r="AK85" s="427"/>
      <c r="AL85" s="370">
        <v>75.995910375688197</v>
      </c>
      <c r="AM85" s="427"/>
      <c r="AN85" s="370">
        <v>83.865201169249957</v>
      </c>
      <c r="AO85" s="427"/>
      <c r="AP85" s="370">
        <v>79.604784369168769</v>
      </c>
      <c r="AQ85" s="427"/>
      <c r="AR85" s="370">
        <v>48.099514570371632</v>
      </c>
      <c r="AS85" s="427"/>
      <c r="AT85" s="370">
        <v>68.93015883134639</v>
      </c>
      <c r="AU85" s="427"/>
      <c r="AV85" s="370">
        <v>76.811105286818545</v>
      </c>
      <c r="AW85" s="427"/>
      <c r="AX85" s="370">
        <v>72.402711728460119</v>
      </c>
      <c r="AY85" s="427"/>
      <c r="AZ85" s="370">
        <v>60.594698839604412</v>
      </c>
      <c r="BA85" s="427"/>
      <c r="BB85" s="370">
        <v>62.397445210862315</v>
      </c>
      <c r="BC85" s="427"/>
      <c r="BD85" s="370">
        <v>64.339892135632908</v>
      </c>
      <c r="BE85" s="427"/>
      <c r="BF85" s="370">
        <v>73.785563536905244</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25.078856331531984</v>
      </c>
      <c r="G86" s="427"/>
      <c r="H86" s="372">
        <v>32.32384259213763</v>
      </c>
      <c r="I86" s="427"/>
      <c r="J86" s="372">
        <v>28.134944435154235</v>
      </c>
      <c r="K86" s="427"/>
      <c r="L86" s="372">
        <v>27.923853632137821</v>
      </c>
      <c r="M86" s="427"/>
      <c r="N86" s="372">
        <v>28.696691110808782</v>
      </c>
      <c r="O86" s="427"/>
      <c r="P86" s="372">
        <v>31.69682072315959</v>
      </c>
      <c r="Q86" s="427"/>
      <c r="R86" s="372">
        <v>36.048625826135336</v>
      </c>
      <c r="S86" s="427"/>
      <c r="T86" s="372">
        <v>35.062164855584165</v>
      </c>
      <c r="U86" s="427"/>
      <c r="V86" s="372">
        <v>41.307631771094194</v>
      </c>
      <c r="W86" s="427"/>
      <c r="X86" s="372">
        <v>49.866714363188095</v>
      </c>
      <c r="Y86" s="427"/>
      <c r="Z86" s="372">
        <v>72.816204329165828</v>
      </c>
      <c r="AA86" s="427"/>
      <c r="AB86" s="372">
        <v>69.968322207565222</v>
      </c>
      <c r="AC86" s="427"/>
      <c r="AD86" s="372">
        <v>77.998689303924849</v>
      </c>
      <c r="AE86" s="427"/>
      <c r="AF86" s="372">
        <v>69.502921887010899</v>
      </c>
      <c r="AG86" s="427"/>
      <c r="AH86" s="372">
        <v>65.843514180798195</v>
      </c>
      <c r="AI86" s="427"/>
      <c r="AJ86" s="372">
        <v>77.875610909359608</v>
      </c>
      <c r="AK86" s="427"/>
      <c r="AL86" s="372">
        <v>75.661172955526212</v>
      </c>
      <c r="AM86" s="427"/>
      <c r="AN86" s="372">
        <v>83.486572876528086</v>
      </c>
      <c r="AO86" s="427"/>
      <c r="AP86" s="372">
        <v>79.21950507539249</v>
      </c>
      <c r="AQ86" s="427"/>
      <c r="AR86" s="372">
        <v>47.714394254045828</v>
      </c>
      <c r="AS86" s="427"/>
      <c r="AT86" s="372">
        <v>68.595758799571584</v>
      </c>
      <c r="AU86" s="427"/>
      <c r="AV86" s="372">
        <v>76.414336026979811</v>
      </c>
      <c r="AW86" s="427"/>
      <c r="AX86" s="372">
        <v>71.985461199386052</v>
      </c>
      <c r="AY86" s="427"/>
      <c r="AZ86" s="372">
        <v>60.180056026995558</v>
      </c>
      <c r="BA86" s="427"/>
      <c r="BB86" s="372">
        <v>62.056487152610252</v>
      </c>
      <c r="BC86" s="427"/>
      <c r="BD86" s="372">
        <v>63.704992949203664</v>
      </c>
      <c r="BE86" s="427"/>
      <c r="BF86" s="372">
        <v>73.027376697443628</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v>
      </c>
      <c r="G87" s="427"/>
      <c r="H87" s="372">
        <v>0</v>
      </c>
      <c r="I87" s="427"/>
      <c r="J87" s="372">
        <v>0</v>
      </c>
      <c r="K87" s="427"/>
      <c r="L87" s="372">
        <v>0</v>
      </c>
      <c r="M87" s="427"/>
      <c r="N87" s="372">
        <v>0</v>
      </c>
      <c r="O87" s="427"/>
      <c r="P87" s="372">
        <v>0</v>
      </c>
      <c r="Q87" s="427"/>
      <c r="R87" s="372">
        <v>0</v>
      </c>
      <c r="S87" s="427"/>
      <c r="T87" s="372">
        <v>0</v>
      </c>
      <c r="U87" s="427"/>
      <c r="V87" s="372">
        <v>0</v>
      </c>
      <c r="W87" s="427"/>
      <c r="X87" s="372">
        <v>0</v>
      </c>
      <c r="Y87" s="427"/>
      <c r="Z87" s="372">
        <v>0</v>
      </c>
      <c r="AA87" s="427"/>
      <c r="AB87" s="372">
        <v>0</v>
      </c>
      <c r="AC87" s="427"/>
      <c r="AD87" s="372">
        <v>0.15081062513591106</v>
      </c>
      <c r="AE87" s="427"/>
      <c r="AF87" s="372">
        <v>0.13368420068645881</v>
      </c>
      <c r="AG87" s="427"/>
      <c r="AH87" s="372">
        <v>8.3992451047997185E-2</v>
      </c>
      <c r="AI87" s="427"/>
      <c r="AJ87" s="372">
        <v>7.2136317925738033E-2</v>
      </c>
      <c r="AK87" s="427"/>
      <c r="AL87" s="372">
        <v>7.4725471262730561E-2</v>
      </c>
      <c r="AM87" s="427"/>
      <c r="AN87" s="372">
        <v>8.8154028559775791E-2</v>
      </c>
      <c r="AO87" s="427"/>
      <c r="AP87" s="372">
        <v>8.8077648536018904E-2</v>
      </c>
      <c r="AQ87" s="427"/>
      <c r="AR87" s="372">
        <v>7.973028133797086E-2</v>
      </c>
      <c r="AS87" s="427"/>
      <c r="AT87" s="372">
        <v>7.6017863583878048E-2</v>
      </c>
      <c r="AU87" s="427"/>
      <c r="AV87" s="372">
        <v>0.1024998089944717</v>
      </c>
      <c r="AW87" s="427"/>
      <c r="AX87" s="372">
        <v>9.5836626924948543E-2</v>
      </c>
      <c r="AY87" s="427"/>
      <c r="AZ87" s="372">
        <v>8.1001908331777978E-2</v>
      </c>
      <c r="BA87" s="427"/>
      <c r="BB87" s="372">
        <v>6.071855831886018E-2</v>
      </c>
      <c r="BC87" s="427"/>
      <c r="BD87" s="372">
        <v>0.31825689936909624</v>
      </c>
      <c r="BE87" s="427"/>
      <c r="BF87" s="372">
        <v>0.37395486798665722</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v>
      </c>
      <c r="G88" s="427"/>
      <c r="H88" s="372">
        <v>0</v>
      </c>
      <c r="I88" s="427"/>
      <c r="J88" s="372">
        <v>0</v>
      </c>
      <c r="K88" s="427"/>
      <c r="L88" s="372">
        <v>0</v>
      </c>
      <c r="M88" s="427"/>
      <c r="N88" s="372">
        <v>0</v>
      </c>
      <c r="O88" s="427"/>
      <c r="P88" s="372">
        <v>0</v>
      </c>
      <c r="Q88" s="427"/>
      <c r="R88" s="372">
        <v>0</v>
      </c>
      <c r="S88" s="427"/>
      <c r="T88" s="372">
        <v>0</v>
      </c>
      <c r="U88" s="427"/>
      <c r="V88" s="372">
        <v>0</v>
      </c>
      <c r="W88" s="427"/>
      <c r="X88" s="372">
        <v>0</v>
      </c>
      <c r="Y88" s="427"/>
      <c r="Z88" s="372">
        <v>0</v>
      </c>
      <c r="AA88" s="427"/>
      <c r="AB88" s="372">
        <v>0</v>
      </c>
      <c r="AC88" s="427"/>
      <c r="AD88" s="372">
        <v>8.9470653718515258E-2</v>
      </c>
      <c r="AE88" s="427"/>
      <c r="AF88" s="372">
        <v>0.1040178541022868</v>
      </c>
      <c r="AG88" s="427"/>
      <c r="AH88" s="372">
        <v>0.1868781787741666</v>
      </c>
      <c r="AI88" s="427"/>
      <c r="AJ88" s="372">
        <v>0.27783388151499705</v>
      </c>
      <c r="AK88" s="427"/>
      <c r="AL88" s="372">
        <v>0.26001194889926482</v>
      </c>
      <c r="AM88" s="427"/>
      <c r="AN88" s="372">
        <v>0.29047426416209782</v>
      </c>
      <c r="AO88" s="427"/>
      <c r="AP88" s="372">
        <v>0.29720164524026293</v>
      </c>
      <c r="AQ88" s="427"/>
      <c r="AR88" s="372">
        <v>0.30539003498782902</v>
      </c>
      <c r="AS88" s="427"/>
      <c r="AT88" s="372">
        <v>0.25838216819094079</v>
      </c>
      <c r="AU88" s="427"/>
      <c r="AV88" s="372">
        <v>0.29426945084427297</v>
      </c>
      <c r="AW88" s="427"/>
      <c r="AX88" s="372">
        <v>0.32141390214911936</v>
      </c>
      <c r="AY88" s="427"/>
      <c r="AZ88" s="372">
        <v>0.33364090427707488</v>
      </c>
      <c r="BA88" s="427"/>
      <c r="BB88" s="372">
        <v>0.28023949993320085</v>
      </c>
      <c r="BC88" s="427"/>
      <c r="BD88" s="372">
        <v>0.31664228706015085</v>
      </c>
      <c r="BE88" s="427"/>
      <c r="BF88" s="372">
        <v>0.38423197147496296</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370">
        <v>0</v>
      </c>
      <c r="I89" s="427"/>
      <c r="J89" s="370">
        <v>0</v>
      </c>
      <c r="K89" s="427"/>
      <c r="L89" s="370">
        <v>0</v>
      </c>
      <c r="M89" s="427"/>
      <c r="N89" s="370">
        <v>0</v>
      </c>
      <c r="O89" s="427"/>
      <c r="P89" s="370">
        <v>0</v>
      </c>
      <c r="Q89" s="427"/>
      <c r="R89" s="370">
        <v>0</v>
      </c>
      <c r="S89" s="427"/>
      <c r="T89" s="370">
        <v>0</v>
      </c>
      <c r="U89" s="427"/>
      <c r="V89" s="370">
        <v>0</v>
      </c>
      <c r="W89" s="427"/>
      <c r="X89" s="370">
        <v>0</v>
      </c>
      <c r="Y89" s="427"/>
      <c r="Z89" s="370">
        <v>0</v>
      </c>
      <c r="AA89" s="427"/>
      <c r="AB89" s="370">
        <v>0</v>
      </c>
      <c r="AC89" s="427"/>
      <c r="AD89" s="370">
        <v>0</v>
      </c>
      <c r="AE89" s="427"/>
      <c r="AF89" s="370">
        <v>0</v>
      </c>
      <c r="AG89" s="427"/>
      <c r="AH89" s="370">
        <v>0</v>
      </c>
      <c r="AI89" s="427"/>
      <c r="AJ89" s="370">
        <v>0</v>
      </c>
      <c r="AK89" s="427"/>
      <c r="AL89" s="370">
        <v>0</v>
      </c>
      <c r="AM89" s="427"/>
      <c r="AN89" s="370">
        <v>0</v>
      </c>
      <c r="AO89" s="427"/>
      <c r="AP89" s="370">
        <v>0</v>
      </c>
      <c r="AQ89" s="427"/>
      <c r="AR89" s="370">
        <v>0</v>
      </c>
      <c r="AS89" s="427"/>
      <c r="AT89" s="370">
        <v>0</v>
      </c>
      <c r="AU89" s="427"/>
      <c r="AV89" s="370">
        <v>0</v>
      </c>
      <c r="AW89" s="427"/>
      <c r="AX89" s="370">
        <v>0</v>
      </c>
      <c r="AY89" s="427"/>
      <c r="AZ89" s="370">
        <v>3.1801108379282281E-2</v>
      </c>
      <c r="BA89" s="427"/>
      <c r="BB89" s="370">
        <v>0.52311373320864152</v>
      </c>
      <c r="BC89" s="427"/>
      <c r="BD89" s="370">
        <v>0</v>
      </c>
      <c r="BE89" s="427"/>
      <c r="BF89" s="370">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708.46783712707099</v>
      </c>
      <c r="G91" s="426"/>
      <c r="H91" s="381">
        <v>913.13585221566336</v>
      </c>
      <c r="I91" s="426"/>
      <c r="J91" s="381">
        <v>794.80112522525144</v>
      </c>
      <c r="K91" s="426"/>
      <c r="L91" s="381">
        <v>788.83789298397812</v>
      </c>
      <c r="M91" s="426"/>
      <c r="N91" s="381">
        <v>810.67024808528845</v>
      </c>
      <c r="O91" s="426"/>
      <c r="P91" s="381">
        <v>895.42273079282882</v>
      </c>
      <c r="Q91" s="426"/>
      <c r="R91" s="381">
        <v>1018.3595149964744</v>
      </c>
      <c r="S91" s="426"/>
      <c r="T91" s="381">
        <v>990.4923801886581</v>
      </c>
      <c r="U91" s="426"/>
      <c r="V91" s="381">
        <v>1166.9243665195825</v>
      </c>
      <c r="W91" s="426"/>
      <c r="X91" s="381">
        <v>1408.7150866246532</v>
      </c>
      <c r="Y91" s="426"/>
      <c r="Z91" s="416">
        <v>2057.0291606170558</v>
      </c>
      <c r="AA91" s="426" t="s">
        <v>353</v>
      </c>
      <c r="AB91" s="381">
        <v>1976.5776097005794</v>
      </c>
      <c r="AC91" s="426"/>
      <c r="AD91" s="381">
        <v>2250.8758741656229</v>
      </c>
      <c r="AE91" s="426"/>
      <c r="AF91" s="381">
        <v>2011.1254075388874</v>
      </c>
      <c r="AG91" s="426"/>
      <c r="AH91" s="381">
        <v>1919.4064759898811</v>
      </c>
      <c r="AI91" s="426"/>
      <c r="AJ91" s="381">
        <v>2281.8543526771964</v>
      </c>
      <c r="AK91" s="426"/>
      <c r="AL91" s="381">
        <v>2225.9202194930449</v>
      </c>
      <c r="AM91" s="426"/>
      <c r="AN91" s="381">
        <v>2460.2291452223999</v>
      </c>
      <c r="AO91" s="426"/>
      <c r="AP91" s="381">
        <v>2342.6269243911138</v>
      </c>
      <c r="AQ91" s="426"/>
      <c r="AR91" s="416">
        <v>1473.1820345611527</v>
      </c>
      <c r="AS91" s="426" t="s">
        <v>353</v>
      </c>
      <c r="AT91" s="416">
        <v>2075.9553493262842</v>
      </c>
      <c r="AU91" s="426" t="s">
        <v>353</v>
      </c>
      <c r="AV91" s="381">
        <v>2322.1665350892745</v>
      </c>
      <c r="AW91" s="426"/>
      <c r="AX91" s="381">
        <v>2214.9219685123126</v>
      </c>
      <c r="AY91" s="426"/>
      <c r="AZ91" s="381">
        <v>1898.1501906700244</v>
      </c>
      <c r="BA91" s="426"/>
      <c r="BB91" s="381">
        <v>1955.2454345820504</v>
      </c>
      <c r="BC91" s="426"/>
      <c r="BD91" s="381">
        <v>2030.2971370027321</v>
      </c>
      <c r="BE91" s="426"/>
      <c r="BF91" s="381">
        <v>2332.5070549124612</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0</v>
      </c>
      <c r="G92" s="427"/>
      <c r="H92" s="383">
        <v>0</v>
      </c>
      <c r="I92" s="427"/>
      <c r="J92" s="383">
        <v>0</v>
      </c>
      <c r="K92" s="427"/>
      <c r="L92" s="383">
        <v>0</v>
      </c>
      <c r="M92" s="427"/>
      <c r="N92" s="383">
        <v>0</v>
      </c>
      <c r="O92" s="427"/>
      <c r="P92" s="383">
        <v>0</v>
      </c>
      <c r="Q92" s="427"/>
      <c r="R92" s="383">
        <v>0</v>
      </c>
      <c r="S92" s="427"/>
      <c r="T92" s="383">
        <v>0</v>
      </c>
      <c r="U92" s="427"/>
      <c r="V92" s="383">
        <v>0</v>
      </c>
      <c r="W92" s="427"/>
      <c r="X92" s="383">
        <v>0</v>
      </c>
      <c r="Y92" s="427"/>
      <c r="Z92" s="383">
        <v>0</v>
      </c>
      <c r="AA92" s="427"/>
      <c r="AB92" s="383">
        <v>0</v>
      </c>
      <c r="AC92" s="427"/>
      <c r="AD92" s="383">
        <v>49.905344066833116</v>
      </c>
      <c r="AE92" s="427"/>
      <c r="AF92" s="383">
        <v>49.372706296364413</v>
      </c>
      <c r="AG92" s="427"/>
      <c r="AH92" s="383">
        <v>61.560376762671766</v>
      </c>
      <c r="AI92" s="427"/>
      <c r="AJ92" s="383">
        <v>84.824208970078161</v>
      </c>
      <c r="AK92" s="427"/>
      <c r="AL92" s="383">
        <v>91.313280339213293</v>
      </c>
      <c r="AM92" s="427"/>
      <c r="AN92" s="383">
        <v>104.78343660960519</v>
      </c>
      <c r="AO92" s="427"/>
      <c r="AP92" s="383">
        <v>107.53818324841768</v>
      </c>
      <c r="AQ92" s="427"/>
      <c r="AR92" s="383">
        <v>128.18678590557306</v>
      </c>
      <c r="AS92" s="427"/>
      <c r="AT92" s="383">
        <v>141.28539457135605</v>
      </c>
      <c r="AU92" s="427"/>
      <c r="AV92" s="383">
        <v>167.56874921401942</v>
      </c>
      <c r="AW92" s="427"/>
      <c r="AX92" s="383">
        <v>186.09137046531501</v>
      </c>
      <c r="AY92" s="427"/>
      <c r="AZ92" s="383">
        <v>202.74621569315488</v>
      </c>
      <c r="BA92" s="427"/>
      <c r="BB92" s="383">
        <v>205.73655147679077</v>
      </c>
      <c r="BC92" s="427"/>
      <c r="BD92" s="383">
        <v>236.15091320529757</v>
      </c>
      <c r="BE92" s="427"/>
      <c r="BF92" s="383">
        <v>276.12502644421448</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708.46783712707099</v>
      </c>
      <c r="G93" s="427"/>
      <c r="H93" s="383">
        <v>913.13585221566336</v>
      </c>
      <c r="I93" s="427"/>
      <c r="J93" s="383">
        <v>794.80112522525144</v>
      </c>
      <c r="K93" s="427"/>
      <c r="L93" s="383">
        <v>788.83789298397812</v>
      </c>
      <c r="M93" s="427"/>
      <c r="N93" s="383">
        <v>810.67024808528845</v>
      </c>
      <c r="O93" s="427"/>
      <c r="P93" s="383">
        <v>895.42273079282882</v>
      </c>
      <c r="Q93" s="427"/>
      <c r="R93" s="383">
        <v>1018.3595149964744</v>
      </c>
      <c r="S93" s="427"/>
      <c r="T93" s="383">
        <v>990.4923801886581</v>
      </c>
      <c r="U93" s="427"/>
      <c r="V93" s="383">
        <v>1166.9243665195825</v>
      </c>
      <c r="W93" s="427"/>
      <c r="X93" s="383">
        <v>1408.7150866246532</v>
      </c>
      <c r="Y93" s="427"/>
      <c r="Z93" s="420">
        <v>2057.0291606170558</v>
      </c>
      <c r="AA93" s="427" t="s">
        <v>353</v>
      </c>
      <c r="AB93" s="383">
        <v>1976.5776097005794</v>
      </c>
      <c r="AC93" s="427"/>
      <c r="AD93" s="383">
        <v>2200.9705300987898</v>
      </c>
      <c r="AE93" s="427"/>
      <c r="AF93" s="383">
        <v>1961.752701242523</v>
      </c>
      <c r="AG93" s="427"/>
      <c r="AH93" s="383">
        <v>1857.8460992272094</v>
      </c>
      <c r="AI93" s="427"/>
      <c r="AJ93" s="383">
        <v>2197.0301437071184</v>
      </c>
      <c r="AK93" s="427"/>
      <c r="AL93" s="383">
        <v>2134.6069391538317</v>
      </c>
      <c r="AM93" s="427"/>
      <c r="AN93" s="383">
        <v>2355.4457086127945</v>
      </c>
      <c r="AO93" s="427"/>
      <c r="AP93" s="383">
        <v>2235.0887411426961</v>
      </c>
      <c r="AQ93" s="427"/>
      <c r="AR93" s="420">
        <v>1344.9952486555796</v>
      </c>
      <c r="AS93" s="427" t="s">
        <v>353</v>
      </c>
      <c r="AT93" s="420">
        <v>1934.6699547549281</v>
      </c>
      <c r="AU93" s="427" t="s">
        <v>353</v>
      </c>
      <c r="AV93" s="383">
        <v>2154.5977858752549</v>
      </c>
      <c r="AW93" s="427"/>
      <c r="AX93" s="383">
        <v>2028.8305980469977</v>
      </c>
      <c r="AY93" s="427"/>
      <c r="AZ93" s="383">
        <v>1695.4039749768694</v>
      </c>
      <c r="BA93" s="427"/>
      <c r="BB93" s="383">
        <v>1749.5088831052597</v>
      </c>
      <c r="BC93" s="427"/>
      <c r="BD93" s="383">
        <v>1794.1462237974345</v>
      </c>
      <c r="BE93" s="427"/>
      <c r="BF93" s="383">
        <v>2056.3820284682465</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1446.7223064565505</v>
      </c>
      <c r="G95" s="427"/>
      <c r="H95" s="383">
        <v>1770.4221936144038</v>
      </c>
      <c r="I95" s="427"/>
      <c r="J95" s="383">
        <v>1564.0328502268958</v>
      </c>
      <c r="K95" s="427"/>
      <c r="L95" s="383">
        <v>1552.6333350992095</v>
      </c>
      <c r="M95" s="427"/>
      <c r="N95" s="383">
        <v>1581.4683474056762</v>
      </c>
      <c r="O95" s="427"/>
      <c r="P95" s="383">
        <v>2840.1148059457755</v>
      </c>
      <c r="Q95" s="427"/>
      <c r="R95" s="383">
        <v>3079.5017904727752</v>
      </c>
      <c r="S95" s="427"/>
      <c r="T95" s="383">
        <v>3117.7219432002162</v>
      </c>
      <c r="U95" s="427"/>
      <c r="V95" s="383">
        <v>3404.5765200887727</v>
      </c>
      <c r="W95" s="427"/>
      <c r="X95" s="383">
        <v>4705.0499803596977</v>
      </c>
      <c r="Y95" s="427"/>
      <c r="Z95" s="383">
        <v>5542.4700588782889</v>
      </c>
      <c r="AA95" s="427"/>
      <c r="AB95" s="383">
        <v>5692.7258732713917</v>
      </c>
      <c r="AC95" s="427"/>
      <c r="AD95" s="383">
        <v>6557.2976881443446</v>
      </c>
      <c r="AE95" s="427"/>
      <c r="AF95" s="383">
        <v>6168.1923714181812</v>
      </c>
      <c r="AG95" s="427"/>
      <c r="AH95" s="383">
        <v>6343.5107679533603</v>
      </c>
      <c r="AI95" s="427"/>
      <c r="AJ95" s="383">
        <v>7269.5546953765233</v>
      </c>
      <c r="AK95" s="427"/>
      <c r="AL95" s="383">
        <v>7433.3964378151677</v>
      </c>
      <c r="AM95" s="427"/>
      <c r="AN95" s="383">
        <v>8251.6320980476248</v>
      </c>
      <c r="AO95" s="427"/>
      <c r="AP95" s="383">
        <v>8209.1295545913563</v>
      </c>
      <c r="AQ95" s="427"/>
      <c r="AR95" s="383">
        <v>7057.6148283904422</v>
      </c>
      <c r="AS95" s="427"/>
      <c r="AT95" s="383">
        <v>8177.0537925124936</v>
      </c>
      <c r="AU95" s="427"/>
      <c r="AV95" s="383">
        <v>8067.3983741939846</v>
      </c>
      <c r="AW95" s="427"/>
      <c r="AX95" s="383">
        <v>8051.4415167854895</v>
      </c>
      <c r="AY95" s="427"/>
      <c r="AZ95" s="383">
        <v>7401.2699767828008</v>
      </c>
      <c r="BA95" s="427"/>
      <c r="BB95" s="383">
        <v>7340.4794668243867</v>
      </c>
      <c r="BC95" s="427"/>
      <c r="BD95" s="383">
        <v>7437.8505531558276</v>
      </c>
      <c r="BE95" s="427"/>
      <c r="BF95" s="383">
        <v>8186.6918923144531</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83" t="s">
        <v>700</v>
      </c>
      <c r="I96" s="436"/>
      <c r="J96" s="383" t="s">
        <v>700</v>
      </c>
      <c r="K96" s="427"/>
      <c r="L96" s="383" t="s">
        <v>700</v>
      </c>
      <c r="M96" s="427"/>
      <c r="N96" s="383" t="s">
        <v>700</v>
      </c>
      <c r="O96" s="427"/>
      <c r="P96" s="383" t="s">
        <v>700</v>
      </c>
      <c r="Q96" s="427"/>
      <c r="R96" s="383" t="s">
        <v>700</v>
      </c>
      <c r="S96" s="427"/>
      <c r="T96" s="383" t="s">
        <v>700</v>
      </c>
      <c r="U96" s="427"/>
      <c r="V96" s="383" t="s">
        <v>700</v>
      </c>
      <c r="W96" s="427"/>
      <c r="X96" s="383" t="s">
        <v>700</v>
      </c>
      <c r="Y96" s="427"/>
      <c r="Z96" s="383" t="s">
        <v>700</v>
      </c>
      <c r="AA96" s="427"/>
      <c r="AB96" s="383" t="s">
        <v>700</v>
      </c>
      <c r="AC96" s="427"/>
      <c r="AD96" s="383" t="s">
        <v>700</v>
      </c>
      <c r="AE96" s="427"/>
      <c r="AF96" s="383" t="str">
        <f>AF98</f>
        <v>:</v>
      </c>
      <c r="AG96" s="427"/>
      <c r="AH96" s="383" t="str">
        <f>AH98</f>
        <v>:</v>
      </c>
      <c r="AI96" s="427"/>
      <c r="AJ96" s="383" t="str">
        <f>AJ98</f>
        <v>:</v>
      </c>
      <c r="AK96" s="427"/>
      <c r="AL96" s="383" t="str">
        <f>AL98</f>
        <v>:</v>
      </c>
      <c r="AM96" s="427"/>
      <c r="AN96" s="383" t="str">
        <f>AN98</f>
        <v>:</v>
      </c>
      <c r="AO96" s="427"/>
      <c r="AP96" s="383" t="str">
        <f>AP98</f>
        <v>:</v>
      </c>
      <c r="AQ96" s="427"/>
      <c r="AR96" s="383" t="str">
        <f>AR98</f>
        <v>:</v>
      </c>
      <c r="AS96" s="427"/>
      <c r="AT96" s="383" t="str">
        <f>AT98</f>
        <v>:</v>
      </c>
      <c r="AU96" s="427"/>
      <c r="AV96" s="383" t="str">
        <f>AV98</f>
        <v>:</v>
      </c>
      <c r="AW96" s="427"/>
      <c r="AX96" s="438" t="str">
        <f>AX98</f>
        <v>:</v>
      </c>
      <c r="AY96" s="427"/>
      <c r="AZ96" s="438" t="str">
        <f>AZ98</f>
        <v>:</v>
      </c>
      <c r="BA96" s="427"/>
      <c r="BB96" s="438" t="str">
        <f>BB98</f>
        <v>:</v>
      </c>
      <c r="BC96" s="427"/>
      <c r="BD96" s="438" t="str">
        <f>BD98</f>
        <v>:</v>
      </c>
      <c r="BE96" s="427"/>
      <c r="BF96" s="438" t="str">
        <f>BF98</f>
        <v>:</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72" t="s">
        <v>700</v>
      </c>
      <c r="I97" s="436"/>
      <c r="J97" s="372" t="s">
        <v>700</v>
      </c>
      <c r="K97" s="427"/>
      <c r="L97" s="372" t="s">
        <v>700</v>
      </c>
      <c r="M97" s="427"/>
      <c r="N97" s="372" t="s">
        <v>700</v>
      </c>
      <c r="O97" s="427"/>
      <c r="P97" s="372" t="s">
        <v>700</v>
      </c>
      <c r="Q97" s="427"/>
      <c r="R97" s="372" t="s">
        <v>700</v>
      </c>
      <c r="S97" s="427"/>
      <c r="T97" s="372" t="s">
        <v>700</v>
      </c>
      <c r="U97" s="427"/>
      <c r="V97" s="372" t="s">
        <v>700</v>
      </c>
      <c r="W97" s="427"/>
      <c r="X97" s="372" t="s">
        <v>700</v>
      </c>
      <c r="Y97" s="427"/>
      <c r="Z97" s="372" t="s">
        <v>700</v>
      </c>
      <c r="AA97" s="427"/>
      <c r="AB97" s="372" t="s">
        <v>700</v>
      </c>
      <c r="AC97" s="427"/>
      <c r="AD97" s="372" t="s">
        <v>700</v>
      </c>
      <c r="AE97" s="427"/>
      <c r="AF97" s="372" t="s">
        <v>700</v>
      </c>
      <c r="AG97" s="427"/>
      <c r="AH97" s="372" t="s">
        <v>700</v>
      </c>
      <c r="AI97" s="427"/>
      <c r="AJ97" s="372" t="s">
        <v>700</v>
      </c>
      <c r="AK97" s="427"/>
      <c r="AL97" s="372" t="s">
        <v>700</v>
      </c>
      <c r="AM97" s="427"/>
      <c r="AN97" s="372" t="s">
        <v>700</v>
      </c>
      <c r="AO97" s="427"/>
      <c r="AP97" s="372" t="s">
        <v>700</v>
      </c>
      <c r="AQ97" s="427"/>
      <c r="AR97" s="372" t="s">
        <v>700</v>
      </c>
      <c r="AS97" s="427"/>
      <c r="AT97" s="372" t="s">
        <v>700</v>
      </c>
      <c r="AU97" s="427"/>
      <c r="AV97" s="372" t="s">
        <v>700</v>
      </c>
      <c r="AW97" s="427"/>
      <c r="AX97" s="437" t="s">
        <v>700</v>
      </c>
      <c r="AY97" s="427"/>
      <c r="AZ97" s="437" t="s">
        <v>700</v>
      </c>
      <c r="BA97" s="427"/>
      <c r="BB97" s="437" t="s">
        <v>700</v>
      </c>
      <c r="BC97" s="427"/>
      <c r="BD97" s="437" t="s">
        <v>700</v>
      </c>
      <c r="BE97" s="427"/>
      <c r="BF97" s="437"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72" t="s">
        <v>700</v>
      </c>
      <c r="I98" s="436"/>
      <c r="J98" s="372" t="s">
        <v>700</v>
      </c>
      <c r="K98" s="427"/>
      <c r="L98" s="372" t="s">
        <v>700</v>
      </c>
      <c r="M98" s="427"/>
      <c r="N98" s="372" t="s">
        <v>700</v>
      </c>
      <c r="O98" s="427"/>
      <c r="P98" s="372" t="s">
        <v>700</v>
      </c>
      <c r="Q98" s="427"/>
      <c r="R98" s="372" t="s">
        <v>700</v>
      </c>
      <c r="S98" s="427"/>
      <c r="T98" s="372" t="s">
        <v>700</v>
      </c>
      <c r="U98" s="427"/>
      <c r="V98" s="372" t="s">
        <v>700</v>
      </c>
      <c r="W98" s="427"/>
      <c r="X98" s="372" t="s">
        <v>700</v>
      </c>
      <c r="Y98" s="427"/>
      <c r="Z98" s="372" t="s">
        <v>700</v>
      </c>
      <c r="AA98" s="427"/>
      <c r="AB98" s="372" t="s">
        <v>700</v>
      </c>
      <c r="AC98" s="427"/>
      <c r="AD98" s="372" t="s">
        <v>700</v>
      </c>
      <c r="AE98" s="427"/>
      <c r="AF98" s="372" t="s">
        <v>700</v>
      </c>
      <c r="AG98" s="427"/>
      <c r="AH98" s="372" t="s">
        <v>700</v>
      </c>
      <c r="AI98" s="427"/>
      <c r="AJ98" s="372" t="s">
        <v>700</v>
      </c>
      <c r="AK98" s="427"/>
      <c r="AL98" s="372" t="s">
        <v>700</v>
      </c>
      <c r="AM98" s="427"/>
      <c r="AN98" s="372" t="s">
        <v>700</v>
      </c>
      <c r="AO98" s="427"/>
      <c r="AP98" s="372" t="s">
        <v>700</v>
      </c>
      <c r="AQ98" s="427"/>
      <c r="AR98" s="372" t="s">
        <v>700</v>
      </c>
      <c r="AS98" s="427"/>
      <c r="AT98" s="372" t="s">
        <v>700</v>
      </c>
      <c r="AU98" s="427"/>
      <c r="AV98" s="372" t="s">
        <v>700</v>
      </c>
      <c r="AW98" s="427"/>
      <c r="AX98" s="437" t="s">
        <v>700</v>
      </c>
      <c r="AY98" s="427"/>
      <c r="AZ98" s="437" t="s">
        <v>700</v>
      </c>
      <c r="BA98" s="427"/>
      <c r="BB98" s="437" t="s">
        <v>700</v>
      </c>
      <c r="BC98" s="427"/>
      <c r="BD98" s="437" t="s">
        <v>700</v>
      </c>
      <c r="BE98" s="427"/>
      <c r="BF98" s="437"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72" t="s">
        <v>700</v>
      </c>
      <c r="I99" s="436"/>
      <c r="J99" s="372" t="s">
        <v>700</v>
      </c>
      <c r="K99" s="427"/>
      <c r="L99" s="372" t="s">
        <v>700</v>
      </c>
      <c r="M99" s="427"/>
      <c r="N99" s="372" t="s">
        <v>700</v>
      </c>
      <c r="O99" s="427"/>
      <c r="P99" s="372" t="s">
        <v>700</v>
      </c>
      <c r="Q99" s="427"/>
      <c r="R99" s="372" t="s">
        <v>700</v>
      </c>
      <c r="S99" s="427"/>
      <c r="T99" s="372" t="s">
        <v>700</v>
      </c>
      <c r="U99" s="427"/>
      <c r="V99" s="372" t="s">
        <v>700</v>
      </c>
      <c r="W99" s="427"/>
      <c r="X99" s="372" t="s">
        <v>700</v>
      </c>
      <c r="Y99" s="427"/>
      <c r="Z99" s="372" t="s">
        <v>700</v>
      </c>
      <c r="AA99" s="427"/>
      <c r="AB99" s="372" t="s">
        <v>700</v>
      </c>
      <c r="AC99" s="427"/>
      <c r="AD99" s="372" t="s">
        <v>700</v>
      </c>
      <c r="AE99" s="427"/>
      <c r="AF99" s="372" t="s">
        <v>700</v>
      </c>
      <c r="AG99" s="427"/>
      <c r="AH99" s="372" t="s">
        <v>700</v>
      </c>
      <c r="AI99" s="427"/>
      <c r="AJ99" s="372" t="s">
        <v>700</v>
      </c>
      <c r="AK99" s="427"/>
      <c r="AL99" s="372" t="s">
        <v>700</v>
      </c>
      <c r="AM99" s="427"/>
      <c r="AN99" s="372" t="s">
        <v>700</v>
      </c>
      <c r="AO99" s="427"/>
      <c r="AP99" s="372" t="s">
        <v>700</v>
      </c>
      <c r="AQ99" s="427"/>
      <c r="AR99" s="372" t="s">
        <v>700</v>
      </c>
      <c r="AS99" s="427"/>
      <c r="AT99" s="372" t="s">
        <v>700</v>
      </c>
      <c r="AU99" s="427"/>
      <c r="AV99" s="372" t="s">
        <v>700</v>
      </c>
      <c r="AW99" s="427"/>
      <c r="AX99" s="437" t="s">
        <v>700</v>
      </c>
      <c r="AY99" s="427"/>
      <c r="AZ99" s="437" t="s">
        <v>700</v>
      </c>
      <c r="BA99" s="427"/>
      <c r="BB99" s="437" t="s">
        <v>700</v>
      </c>
      <c r="BC99" s="427"/>
      <c r="BD99" s="437" t="s">
        <v>700</v>
      </c>
      <c r="BE99" s="427"/>
      <c r="BF99" s="437" t="s">
        <v>700</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t="s">
        <v>700</v>
      </c>
      <c r="G100" s="427"/>
      <c r="H100" s="372" t="s">
        <v>700</v>
      </c>
      <c r="I100" s="436"/>
      <c r="J100" s="372" t="s">
        <v>700</v>
      </c>
      <c r="K100" s="427"/>
      <c r="L100" s="372" t="s">
        <v>700</v>
      </c>
      <c r="M100" s="427"/>
      <c r="N100" s="372" t="s">
        <v>700</v>
      </c>
      <c r="O100" s="427"/>
      <c r="P100" s="372" t="s">
        <v>700</v>
      </c>
      <c r="Q100" s="427"/>
      <c r="R100" s="372" t="s">
        <v>700</v>
      </c>
      <c r="S100" s="427"/>
      <c r="T100" s="372" t="s">
        <v>700</v>
      </c>
      <c r="U100" s="427"/>
      <c r="V100" s="372" t="s">
        <v>700</v>
      </c>
      <c r="W100" s="427"/>
      <c r="X100" s="372" t="s">
        <v>700</v>
      </c>
      <c r="Y100" s="427"/>
      <c r="Z100" s="372" t="s">
        <v>700</v>
      </c>
      <c r="AA100" s="427"/>
      <c r="AB100" s="372" t="s">
        <v>700</v>
      </c>
      <c r="AC100" s="427"/>
      <c r="AD100" s="372" t="s">
        <v>700</v>
      </c>
      <c r="AE100" s="427"/>
      <c r="AF100" s="372" t="s">
        <v>700</v>
      </c>
      <c r="AG100" s="427"/>
      <c r="AH100" s="372" t="s">
        <v>700</v>
      </c>
      <c r="AI100" s="427"/>
      <c r="AJ100" s="372" t="s">
        <v>700</v>
      </c>
      <c r="AK100" s="427"/>
      <c r="AL100" s="372" t="s">
        <v>700</v>
      </c>
      <c r="AM100" s="427"/>
      <c r="AN100" s="372" t="s">
        <v>700</v>
      </c>
      <c r="AO100" s="427"/>
      <c r="AP100" s="372" t="s">
        <v>700</v>
      </c>
      <c r="AQ100" s="427"/>
      <c r="AR100" s="372" t="s">
        <v>700</v>
      </c>
      <c r="AS100" s="427"/>
      <c r="AT100" s="372" t="s">
        <v>700</v>
      </c>
      <c r="AU100" s="427"/>
      <c r="AV100" s="372" t="s">
        <v>700</v>
      </c>
      <c r="AW100" s="427"/>
      <c r="AX100" s="437" t="s">
        <v>700</v>
      </c>
      <c r="AY100" s="427"/>
      <c r="AZ100" s="437" t="s">
        <v>700</v>
      </c>
      <c r="BA100" s="427"/>
      <c r="BB100" s="437" t="s">
        <v>700</v>
      </c>
      <c r="BC100" s="427"/>
      <c r="BD100" s="437" t="s">
        <v>700</v>
      </c>
      <c r="BE100" s="427"/>
      <c r="BF100" s="437" t="s">
        <v>700</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83" t="s">
        <v>700</v>
      </c>
      <c r="I101" s="436"/>
      <c r="J101" s="383" t="s">
        <v>700</v>
      </c>
      <c r="K101" s="427"/>
      <c r="L101" s="383" t="s">
        <v>700</v>
      </c>
      <c r="M101" s="427"/>
      <c r="N101" s="383" t="s">
        <v>700</v>
      </c>
      <c r="O101" s="427"/>
      <c r="P101" s="383" t="s">
        <v>700</v>
      </c>
      <c r="Q101" s="427"/>
      <c r="R101" s="383" t="s">
        <v>700</v>
      </c>
      <c r="S101" s="427"/>
      <c r="T101" s="383" t="s">
        <v>700</v>
      </c>
      <c r="U101" s="427"/>
      <c r="V101" s="383" t="s">
        <v>700</v>
      </c>
      <c r="W101" s="427"/>
      <c r="X101" s="383" t="s">
        <v>700</v>
      </c>
      <c r="Y101" s="427"/>
      <c r="Z101" s="383" t="s">
        <v>700</v>
      </c>
      <c r="AA101" s="427"/>
      <c r="AB101" s="383" t="s">
        <v>700</v>
      </c>
      <c r="AC101" s="427"/>
      <c r="AD101" s="383" t="s">
        <v>700</v>
      </c>
      <c r="AE101" s="427"/>
      <c r="AF101" s="383" t="s">
        <v>700</v>
      </c>
      <c r="AG101" s="427"/>
      <c r="AH101" s="383" t="s">
        <v>700</v>
      </c>
      <c r="AI101" s="427"/>
      <c r="AJ101" s="383" t="s">
        <v>700</v>
      </c>
      <c r="AK101" s="427"/>
      <c r="AL101" s="383" t="s">
        <v>700</v>
      </c>
      <c r="AM101" s="427"/>
      <c r="AN101" s="383" t="s">
        <v>700</v>
      </c>
      <c r="AO101" s="427"/>
      <c r="AP101" s="383" t="s">
        <v>700</v>
      </c>
      <c r="AQ101" s="427"/>
      <c r="AR101" s="383" t="s">
        <v>700</v>
      </c>
      <c r="AS101" s="427"/>
      <c r="AT101" s="383" t="s">
        <v>700</v>
      </c>
      <c r="AU101" s="427"/>
      <c r="AV101" s="383" t="s">
        <v>700</v>
      </c>
      <c r="AW101" s="427"/>
      <c r="AX101" s="438" t="s">
        <v>700</v>
      </c>
      <c r="AY101" s="427"/>
      <c r="AZ101" s="438" t="s">
        <v>700</v>
      </c>
      <c r="BA101" s="427"/>
      <c r="BB101" s="438" t="s">
        <v>700</v>
      </c>
      <c r="BC101" s="427"/>
      <c r="BD101" s="438" t="s">
        <v>700</v>
      </c>
      <c r="BE101" s="427"/>
      <c r="BF101" s="43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72" t="s">
        <v>700</v>
      </c>
      <c r="I102" s="436"/>
      <c r="J102" s="372" t="s">
        <v>700</v>
      </c>
      <c r="K102" s="427"/>
      <c r="L102" s="372" t="s">
        <v>700</v>
      </c>
      <c r="M102" s="427"/>
      <c r="N102" s="372" t="s">
        <v>700</v>
      </c>
      <c r="O102" s="427"/>
      <c r="P102" s="372" t="s">
        <v>700</v>
      </c>
      <c r="Q102" s="427"/>
      <c r="R102" s="372" t="s">
        <v>700</v>
      </c>
      <c r="S102" s="427"/>
      <c r="T102" s="372" t="s">
        <v>700</v>
      </c>
      <c r="U102" s="427"/>
      <c r="V102" s="372" t="s">
        <v>700</v>
      </c>
      <c r="W102" s="427"/>
      <c r="X102" s="372" t="s">
        <v>700</v>
      </c>
      <c r="Y102" s="427"/>
      <c r="Z102" s="372" t="s">
        <v>700</v>
      </c>
      <c r="AA102" s="427"/>
      <c r="AB102" s="372" t="s">
        <v>700</v>
      </c>
      <c r="AC102" s="427"/>
      <c r="AD102" s="372" t="s">
        <v>700</v>
      </c>
      <c r="AE102" s="427"/>
      <c r="AF102" s="372" t="s">
        <v>700</v>
      </c>
      <c r="AG102" s="427"/>
      <c r="AH102" s="372" t="s">
        <v>700</v>
      </c>
      <c r="AI102" s="427"/>
      <c r="AJ102" s="372" t="s">
        <v>700</v>
      </c>
      <c r="AK102" s="427"/>
      <c r="AL102" s="372" t="s">
        <v>700</v>
      </c>
      <c r="AM102" s="427"/>
      <c r="AN102" s="372" t="s">
        <v>700</v>
      </c>
      <c r="AO102" s="427"/>
      <c r="AP102" s="372" t="s">
        <v>700</v>
      </c>
      <c r="AQ102" s="427"/>
      <c r="AR102" s="372" t="s">
        <v>700</v>
      </c>
      <c r="AS102" s="427"/>
      <c r="AT102" s="372" t="s">
        <v>700</v>
      </c>
      <c r="AU102" s="427"/>
      <c r="AV102" s="372" t="s">
        <v>700</v>
      </c>
      <c r="AW102" s="427"/>
      <c r="AX102" s="437" t="s">
        <v>700</v>
      </c>
      <c r="AY102" s="427"/>
      <c r="AZ102" s="437" t="s">
        <v>700</v>
      </c>
      <c r="BA102" s="427"/>
      <c r="BB102" s="437" t="s">
        <v>700</v>
      </c>
      <c r="BC102" s="427"/>
      <c r="BD102" s="437" t="s">
        <v>700</v>
      </c>
      <c r="BE102" s="427"/>
      <c r="BF102" s="437"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t="s">
        <v>700</v>
      </c>
      <c r="G103" s="427"/>
      <c r="H103" s="372" t="s">
        <v>700</v>
      </c>
      <c r="I103" s="436"/>
      <c r="J103" s="372" t="s">
        <v>700</v>
      </c>
      <c r="K103" s="427"/>
      <c r="L103" s="372" t="s">
        <v>700</v>
      </c>
      <c r="M103" s="427"/>
      <c r="N103" s="372" t="s">
        <v>700</v>
      </c>
      <c r="O103" s="427"/>
      <c r="P103" s="372" t="s">
        <v>700</v>
      </c>
      <c r="Q103" s="427"/>
      <c r="R103" s="372" t="s">
        <v>700</v>
      </c>
      <c r="S103" s="427"/>
      <c r="T103" s="372" t="s">
        <v>700</v>
      </c>
      <c r="U103" s="427"/>
      <c r="V103" s="372" t="s">
        <v>700</v>
      </c>
      <c r="W103" s="427"/>
      <c r="X103" s="372" t="s">
        <v>700</v>
      </c>
      <c r="Y103" s="427"/>
      <c r="Z103" s="372" t="s">
        <v>700</v>
      </c>
      <c r="AA103" s="427"/>
      <c r="AB103" s="372" t="s">
        <v>700</v>
      </c>
      <c r="AC103" s="427"/>
      <c r="AD103" s="372" t="s">
        <v>700</v>
      </c>
      <c r="AE103" s="427"/>
      <c r="AF103" s="372" t="s">
        <v>700</v>
      </c>
      <c r="AG103" s="427"/>
      <c r="AH103" s="372" t="s">
        <v>700</v>
      </c>
      <c r="AI103" s="427"/>
      <c r="AJ103" s="372" t="s">
        <v>700</v>
      </c>
      <c r="AK103" s="427"/>
      <c r="AL103" s="372" t="s">
        <v>700</v>
      </c>
      <c r="AM103" s="427"/>
      <c r="AN103" s="372" t="s">
        <v>700</v>
      </c>
      <c r="AO103" s="427"/>
      <c r="AP103" s="372" t="s">
        <v>700</v>
      </c>
      <c r="AQ103" s="427"/>
      <c r="AR103" s="372" t="s">
        <v>700</v>
      </c>
      <c r="AS103" s="427"/>
      <c r="AT103" s="372" t="s">
        <v>700</v>
      </c>
      <c r="AU103" s="427"/>
      <c r="AV103" s="372" t="s">
        <v>700</v>
      </c>
      <c r="AW103" s="427"/>
      <c r="AX103" s="437" t="s">
        <v>700</v>
      </c>
      <c r="AY103" s="427"/>
      <c r="AZ103" s="437" t="s">
        <v>700</v>
      </c>
      <c r="BA103" s="427"/>
      <c r="BB103" s="437" t="s">
        <v>700</v>
      </c>
      <c r="BC103" s="427"/>
      <c r="BD103" s="437" t="s">
        <v>700</v>
      </c>
      <c r="BE103" s="427"/>
      <c r="BF103" s="437" t="s">
        <v>700</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t="s">
        <v>700</v>
      </c>
      <c r="G104" s="427"/>
      <c r="H104" s="372" t="s">
        <v>700</v>
      </c>
      <c r="I104" s="436"/>
      <c r="J104" s="372" t="s">
        <v>700</v>
      </c>
      <c r="K104" s="427"/>
      <c r="L104" s="372" t="s">
        <v>700</v>
      </c>
      <c r="M104" s="427"/>
      <c r="N104" s="372" t="s">
        <v>700</v>
      </c>
      <c r="O104" s="427"/>
      <c r="P104" s="372" t="s">
        <v>700</v>
      </c>
      <c r="Q104" s="427"/>
      <c r="R104" s="372" t="s">
        <v>700</v>
      </c>
      <c r="S104" s="427"/>
      <c r="T104" s="372" t="s">
        <v>700</v>
      </c>
      <c r="U104" s="427"/>
      <c r="V104" s="372" t="s">
        <v>700</v>
      </c>
      <c r="W104" s="427"/>
      <c r="X104" s="372" t="s">
        <v>700</v>
      </c>
      <c r="Y104" s="427"/>
      <c r="Z104" s="372" t="s">
        <v>700</v>
      </c>
      <c r="AA104" s="427"/>
      <c r="AB104" s="372" t="s">
        <v>700</v>
      </c>
      <c r="AC104" s="427"/>
      <c r="AD104" s="372" t="s">
        <v>700</v>
      </c>
      <c r="AE104" s="427"/>
      <c r="AF104" s="372" t="s">
        <v>700</v>
      </c>
      <c r="AG104" s="427"/>
      <c r="AH104" s="372" t="s">
        <v>700</v>
      </c>
      <c r="AI104" s="427"/>
      <c r="AJ104" s="372" t="s">
        <v>700</v>
      </c>
      <c r="AK104" s="427"/>
      <c r="AL104" s="372" t="s">
        <v>700</v>
      </c>
      <c r="AM104" s="427"/>
      <c r="AN104" s="372" t="s">
        <v>700</v>
      </c>
      <c r="AO104" s="427"/>
      <c r="AP104" s="372" t="s">
        <v>700</v>
      </c>
      <c r="AQ104" s="427"/>
      <c r="AR104" s="372" t="s">
        <v>700</v>
      </c>
      <c r="AS104" s="427"/>
      <c r="AT104" s="372" t="s">
        <v>700</v>
      </c>
      <c r="AU104" s="427"/>
      <c r="AV104" s="372" t="s">
        <v>700</v>
      </c>
      <c r="AW104" s="427"/>
      <c r="AX104" s="437" t="s">
        <v>700</v>
      </c>
      <c r="AY104" s="427"/>
      <c r="AZ104" s="437" t="s">
        <v>700</v>
      </c>
      <c r="BA104" s="427"/>
      <c r="BB104" s="437" t="s">
        <v>700</v>
      </c>
      <c r="BC104" s="427"/>
      <c r="BD104" s="437" t="s">
        <v>700</v>
      </c>
      <c r="BE104" s="427"/>
      <c r="BF104" s="437" t="s">
        <v>700</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3">
        <v>0</v>
      </c>
      <c r="G105" s="427"/>
      <c r="H105" s="383">
        <v>0</v>
      </c>
      <c r="I105" s="436"/>
      <c r="J105" s="383">
        <v>0</v>
      </c>
      <c r="K105" s="436"/>
      <c r="L105" s="383">
        <v>0</v>
      </c>
      <c r="M105" s="436"/>
      <c r="N105" s="383">
        <v>0</v>
      </c>
      <c r="O105" s="436"/>
      <c r="P105" s="383">
        <v>0</v>
      </c>
      <c r="Q105" s="436"/>
      <c r="R105" s="383">
        <v>0</v>
      </c>
      <c r="S105" s="436"/>
      <c r="T105" s="383">
        <v>0</v>
      </c>
      <c r="U105" s="436"/>
      <c r="V105" s="383">
        <v>0</v>
      </c>
      <c r="W105" s="436"/>
      <c r="X105" s="383">
        <v>0</v>
      </c>
      <c r="Y105" s="436"/>
      <c r="Z105" s="383">
        <v>0</v>
      </c>
      <c r="AA105" s="436"/>
      <c r="AB105" s="383">
        <v>0</v>
      </c>
      <c r="AC105" s="436"/>
      <c r="AD105" s="383">
        <v>0</v>
      </c>
      <c r="AE105" s="436"/>
      <c r="AF105" s="383">
        <v>0</v>
      </c>
      <c r="AG105" s="436"/>
      <c r="AH105" s="383">
        <v>0</v>
      </c>
      <c r="AI105" s="436"/>
      <c r="AJ105" s="383">
        <v>0</v>
      </c>
      <c r="AK105" s="436"/>
      <c r="AL105" s="383">
        <v>0</v>
      </c>
      <c r="AM105" s="436"/>
      <c r="AN105" s="383">
        <v>0</v>
      </c>
      <c r="AO105" s="436"/>
      <c r="AP105" s="383">
        <v>0</v>
      </c>
      <c r="AQ105" s="436"/>
      <c r="AR105" s="383">
        <v>0</v>
      </c>
      <c r="AS105" s="436"/>
      <c r="AT105" s="383">
        <v>0</v>
      </c>
      <c r="AU105" s="436"/>
      <c r="AV105" s="383">
        <v>0</v>
      </c>
      <c r="AW105" s="436"/>
      <c r="AX105" s="383">
        <v>0</v>
      </c>
      <c r="AY105" s="436"/>
      <c r="AZ105" s="383">
        <v>0</v>
      </c>
      <c r="BA105" s="436"/>
      <c r="BB105" s="383">
        <v>0</v>
      </c>
      <c r="BC105" s="436"/>
      <c r="BD105" s="383">
        <v>0</v>
      </c>
      <c r="BE105" s="427"/>
      <c r="BF105" s="383">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622</v>
      </c>
      <c r="E106" s="594"/>
      <c r="F106" s="369">
        <v>1446.7223064565508</v>
      </c>
      <c r="G106" s="427"/>
      <c r="H106" s="370">
        <v>1770.4221936144038</v>
      </c>
      <c r="I106" s="427"/>
      <c r="J106" s="370">
        <v>1564.032850226896</v>
      </c>
      <c r="K106" s="427"/>
      <c r="L106" s="370">
        <v>1552.6333350992095</v>
      </c>
      <c r="M106" s="427"/>
      <c r="N106" s="370">
        <v>1581.4683474056762</v>
      </c>
      <c r="O106" s="427"/>
      <c r="P106" s="370">
        <v>2840.1148059457764</v>
      </c>
      <c r="Q106" s="427"/>
      <c r="R106" s="370">
        <v>3079.5017904727747</v>
      </c>
      <c r="S106" s="427"/>
      <c r="T106" s="370">
        <v>3117.7219432002166</v>
      </c>
      <c r="U106" s="427"/>
      <c r="V106" s="370">
        <v>3404.5765200887727</v>
      </c>
      <c r="W106" s="427"/>
      <c r="X106" s="370">
        <v>4705.0499803596958</v>
      </c>
      <c r="Y106" s="427"/>
      <c r="Z106" s="370">
        <v>5542.4700588782898</v>
      </c>
      <c r="AA106" s="427"/>
      <c r="AB106" s="370">
        <v>5692.7258732713917</v>
      </c>
      <c r="AC106" s="427"/>
      <c r="AD106" s="370">
        <v>6557.2976881443456</v>
      </c>
      <c r="AE106" s="427"/>
      <c r="AF106" s="370">
        <v>6168.1923714181812</v>
      </c>
      <c r="AG106" s="427"/>
      <c r="AH106" s="370">
        <v>6343.5107679533603</v>
      </c>
      <c r="AI106" s="427"/>
      <c r="AJ106" s="370">
        <v>7269.5546953765224</v>
      </c>
      <c r="AK106" s="427"/>
      <c r="AL106" s="370">
        <v>7433.3964378151695</v>
      </c>
      <c r="AM106" s="427"/>
      <c r="AN106" s="370">
        <v>8251.6320980476248</v>
      </c>
      <c r="AO106" s="427"/>
      <c r="AP106" s="370">
        <v>8209.1295545913545</v>
      </c>
      <c r="AQ106" s="427"/>
      <c r="AR106" s="370">
        <v>7057.6148283904431</v>
      </c>
      <c r="AS106" s="427"/>
      <c r="AT106" s="370">
        <v>8177.0537925124963</v>
      </c>
      <c r="AU106" s="427"/>
      <c r="AV106" s="370">
        <v>8067.3983741939846</v>
      </c>
      <c r="AW106" s="427"/>
      <c r="AX106" s="370">
        <v>8051.4415167854895</v>
      </c>
      <c r="AY106" s="427"/>
      <c r="AZ106" s="370">
        <v>7401.2699767828017</v>
      </c>
      <c r="BA106" s="427"/>
      <c r="BB106" s="370">
        <v>7340.4794668243858</v>
      </c>
      <c r="BC106" s="427"/>
      <c r="BD106" s="370">
        <v>7437.8505531558258</v>
      </c>
      <c r="BE106" s="427"/>
      <c r="BF106" s="370">
        <v>8186.691892314454</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335</v>
      </c>
      <c r="E107" s="596"/>
      <c r="F107" s="386">
        <v>2023</v>
      </c>
      <c r="G107" s="430"/>
      <c r="H107" s="387">
        <v>2023</v>
      </c>
      <c r="I107" s="430"/>
      <c r="J107" s="387">
        <v>2023</v>
      </c>
      <c r="K107" s="430"/>
      <c r="L107" s="387">
        <v>2023</v>
      </c>
      <c r="M107" s="430"/>
      <c r="N107" s="387">
        <v>2023</v>
      </c>
      <c r="O107" s="430"/>
      <c r="P107" s="387">
        <v>2023</v>
      </c>
      <c r="Q107" s="430"/>
      <c r="R107" s="387">
        <v>2023</v>
      </c>
      <c r="S107" s="430"/>
      <c r="T107" s="387">
        <v>2023</v>
      </c>
      <c r="U107" s="430"/>
      <c r="V107" s="387">
        <v>2023</v>
      </c>
      <c r="W107" s="430"/>
      <c r="X107" s="387">
        <v>2023</v>
      </c>
      <c r="Y107" s="430"/>
      <c r="Z107" s="387">
        <v>2023</v>
      </c>
      <c r="AA107" s="430"/>
      <c r="AB107" s="387">
        <v>2023</v>
      </c>
      <c r="AC107" s="430"/>
      <c r="AD107" s="387">
        <v>2023</v>
      </c>
      <c r="AE107" s="430"/>
      <c r="AF107" s="387">
        <v>2023</v>
      </c>
      <c r="AG107" s="430"/>
      <c r="AH107" s="387">
        <v>2023</v>
      </c>
      <c r="AI107" s="430"/>
      <c r="AJ107" s="387">
        <v>2023</v>
      </c>
      <c r="AK107" s="430"/>
      <c r="AL107" s="387">
        <v>2023</v>
      </c>
      <c r="AM107" s="430"/>
      <c r="AN107" s="387">
        <v>2023</v>
      </c>
      <c r="AO107" s="430"/>
      <c r="AP107" s="387">
        <v>2023</v>
      </c>
      <c r="AQ107" s="430"/>
      <c r="AR107" s="387">
        <v>2023</v>
      </c>
      <c r="AS107" s="430"/>
      <c r="AT107" s="387">
        <v>2023</v>
      </c>
      <c r="AU107" s="430"/>
      <c r="AV107" s="387">
        <v>2023</v>
      </c>
      <c r="AW107" s="430"/>
      <c r="AX107" s="387">
        <v>2023</v>
      </c>
      <c r="AY107" s="430"/>
      <c r="AZ107" s="387">
        <v>2023</v>
      </c>
      <c r="BA107" s="430"/>
      <c r="BB107" s="387">
        <v>2023</v>
      </c>
      <c r="BC107" s="430"/>
      <c r="BD107" s="387">
        <v>2023</v>
      </c>
      <c r="BE107" s="430"/>
      <c r="BF107" s="387">
        <v>2023</v>
      </c>
      <c r="BG107" s="430"/>
      <c r="BH107" s="387" t="s">
        <v>700</v>
      </c>
      <c r="BI107" s="391"/>
      <c r="CJ107" s="310"/>
      <c r="CK107" s="303"/>
      <c r="CL107" s="310"/>
      <c r="CM107" s="312"/>
      <c r="CN107" s="310"/>
      <c r="CO107" s="310"/>
      <c r="CP107" s="310"/>
      <c r="CQ107" s="310"/>
      <c r="CR107" s="310"/>
      <c r="CS107" s="310"/>
      <c r="CT107" s="310"/>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13"/>
      <c r="CK108" s="308"/>
      <c r="CL108" s="313"/>
      <c r="CM108" s="314"/>
      <c r="CN108" s="313"/>
      <c r="CO108" s="313"/>
      <c r="CP108" s="313"/>
      <c r="CQ108" s="313"/>
      <c r="CR108" s="313"/>
      <c r="CS108" s="313"/>
      <c r="CT108" s="313"/>
    </row>
    <row r="109" spans="1:98">
      <c r="B109" s="348" t="s">
        <v>1018</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13"/>
      <c r="CK109" s="308"/>
      <c r="CL109" s="313"/>
      <c r="CM109" s="314"/>
      <c r="CN109" s="313"/>
      <c r="CO109" s="313"/>
      <c r="CP109" s="313"/>
      <c r="CQ109" s="313"/>
      <c r="CR109" s="313"/>
      <c r="CS109" s="313"/>
      <c r="CT109" s="313"/>
    </row>
    <row r="110" spans="1:98">
      <c r="B110" s="349">
        <v>1</v>
      </c>
      <c r="C110" t="s">
        <v>1019</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13"/>
      <c r="CK110" s="308"/>
      <c r="CL110" s="313"/>
      <c r="CM110" s="314"/>
      <c r="CN110" s="313"/>
      <c r="CO110" s="313"/>
      <c r="CP110" s="313"/>
      <c r="CQ110" s="313"/>
      <c r="CR110" s="313"/>
      <c r="CS110" s="313"/>
      <c r="CT110" s="313"/>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13"/>
      <c r="CK111" s="308"/>
      <c r="CL111" s="313"/>
      <c r="CM111" s="314"/>
      <c r="CN111" s="313"/>
      <c r="CO111" s="313"/>
      <c r="CP111" s="313"/>
      <c r="CQ111" s="313"/>
      <c r="CR111" s="313"/>
      <c r="CS111" s="313"/>
      <c r="CT111" s="313"/>
    </row>
    <row r="112" spans="1:98">
      <c r="B112">
        <v>2.1</v>
      </c>
      <c r="C112" s="63" t="s">
        <v>1020</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200">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L112 J112 H112 F112 AV112 X112 AF112 BF112 AL112 AT112 N112 BD112 P112 Z112 AR112 BB112 AJ112 AD112 T112 AZ112 AP112 V112 AH112 AX112 R112 AN112 AB112">
      <formula1>OR(AND(ISNUMBER(F112),F112&gt;=0),F112=":")</formula1>
    </dataValidation>
    <dataValidation type="custom" allowBlank="1" showInputMessage="1" showErrorMessage="1" errorTitle="Wrong data input" error="Data entry is limited to numbers._x000d__x000a_: symbol can be used for not available data." sqref="AN108:AN111 AB108:AB111 BD108:BD111 T108:T111 AL108:AL111 BB108:BB111 H108:H111 Z108:Z111 AZ108:AZ111 AJ108:AJ111 N108:N111 AX108:AX111 R108:R111 AH108:AH111 AV108:AV111 X108:X111 F108:F111 AT108:AT111 AF108:AF111 J108:J111 AR108:AR111 V108:V111 AD108:AD111 AP108:AP111 P108:P111 L108:L111 BF108:BF111">
      <formula1>OR(ISNUMBER(F108),F108=":")</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8177"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8178"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18179"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18180"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4">
    <tabColor indexed="42"/>
  </sheetPr>
  <dimension ref="A1:CT139"/>
  <sheetViews>
    <sheetView showGridLines="0" showOutlineSymbols="0" zoomScale="80" zoomScaleNormal="80" zoomScaleSheetLayoutView="100" workbookViewId="0">
      <pane xSplit="5" ySplit="4" topLeftCell="AE77" activePane="bottomRight" state="frozen"/>
      <selection activeCell="AN63" sqref="AN63"/>
      <selection pane="topRight" activeCell="AN63" sqref="AN63"/>
      <selection pane="bottomLeft" activeCell="AN63" sqref="AN63"/>
      <selection pane="bottomRight" activeCell="AC103" sqref="AC103"/>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184</v>
      </c>
      <c r="E2" s="9" t="s">
        <v>338</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218953.15359496031</v>
      </c>
      <c r="G5" s="426"/>
      <c r="H5" s="368">
        <v>213645.34269556744</v>
      </c>
      <c r="I5" s="426"/>
      <c r="J5" s="368">
        <v>205330.73329339182</v>
      </c>
      <c r="K5" s="426"/>
      <c r="L5" s="368">
        <v>199681.93278865091</v>
      </c>
      <c r="M5" s="426"/>
      <c r="N5" s="368">
        <v>196242.58571889802</v>
      </c>
      <c r="O5" s="426"/>
      <c r="P5" s="368">
        <v>187531.83963583226</v>
      </c>
      <c r="Q5" s="426"/>
      <c r="R5" s="368">
        <v>181798.98518012741</v>
      </c>
      <c r="S5" s="426"/>
      <c r="T5" s="368">
        <v>178486.32204855268</v>
      </c>
      <c r="U5" s="426"/>
      <c r="V5" s="368">
        <v>169989.54146641921</v>
      </c>
      <c r="W5" s="426"/>
      <c r="X5" s="368">
        <v>168736.53489272369</v>
      </c>
      <c r="Y5" s="426"/>
      <c r="Z5" s="368">
        <v>166047.42213002386</v>
      </c>
      <c r="AA5" s="426"/>
      <c r="AB5" s="368">
        <v>160287.88646835796</v>
      </c>
      <c r="AC5" s="426"/>
      <c r="AD5" s="368">
        <v>155731.02204843084</v>
      </c>
      <c r="AE5" s="426"/>
      <c r="AF5" s="368">
        <v>155945.14869712252</v>
      </c>
      <c r="AG5" s="426"/>
      <c r="AH5" s="368">
        <v>150188.76820197361</v>
      </c>
      <c r="AI5" s="426"/>
      <c r="AJ5" s="368">
        <v>148757.11714744294</v>
      </c>
      <c r="AK5" s="426"/>
      <c r="AL5" s="368">
        <v>147575.59238820555</v>
      </c>
      <c r="AM5" s="426"/>
      <c r="AN5" s="368">
        <v>141991.15366393197</v>
      </c>
      <c r="AO5" s="426"/>
      <c r="AP5" s="368">
        <v>141665.29400639274</v>
      </c>
      <c r="AQ5" s="426"/>
      <c r="AR5" s="368">
        <v>136621.26622155157</v>
      </c>
      <c r="AS5" s="426"/>
      <c r="AT5" s="368">
        <v>134904.56809563545</v>
      </c>
      <c r="AU5" s="426"/>
      <c r="AV5" s="368">
        <v>132636.70572160202</v>
      </c>
      <c r="AW5" s="426"/>
      <c r="AX5" s="368">
        <v>131597.56446249556</v>
      </c>
      <c r="AY5" s="426"/>
      <c r="AZ5" s="368">
        <v>128474.44272709642</v>
      </c>
      <c r="BA5" s="426"/>
      <c r="BB5" s="368">
        <v>127393.38377742145</v>
      </c>
      <c r="BC5" s="426"/>
      <c r="BD5" s="368">
        <v>125102.55675224481</v>
      </c>
      <c r="BE5" s="426"/>
      <c r="BF5" s="368">
        <v>124436.53593190479</v>
      </c>
      <c r="BG5" s="426"/>
      <c r="BH5" s="368" t="s">
        <v>700</v>
      </c>
      <c r="BI5" s="388"/>
      <c r="CJ5" s="303" t="s">
        <v>330</v>
      </c>
      <c r="CK5" s="303" t="s">
        <v>710</v>
      </c>
      <c r="CL5" s="303" t="s">
        <v>944</v>
      </c>
      <c r="CM5" s="303" t="s">
        <v>945</v>
      </c>
      <c r="CN5" s="303" t="s">
        <v>946</v>
      </c>
      <c r="CO5" s="303" t="s">
        <v>184</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67553.117897187985</v>
      </c>
      <c r="G6" s="427"/>
      <c r="H6" s="370">
        <v>64391.356915626384</v>
      </c>
      <c r="I6" s="427"/>
      <c r="J6" s="370">
        <v>60613.615158023887</v>
      </c>
      <c r="K6" s="427"/>
      <c r="L6" s="370">
        <v>53636.841161998345</v>
      </c>
      <c r="M6" s="427"/>
      <c r="N6" s="370">
        <v>52283.227005529981</v>
      </c>
      <c r="O6" s="427"/>
      <c r="P6" s="370">
        <v>50753.568762756302</v>
      </c>
      <c r="Q6" s="427"/>
      <c r="R6" s="370">
        <v>49696.809296069689</v>
      </c>
      <c r="S6" s="427"/>
      <c r="T6" s="370">
        <v>49476.783006965823</v>
      </c>
      <c r="U6" s="427"/>
      <c r="V6" s="370">
        <v>45721.157377475101</v>
      </c>
      <c r="W6" s="427"/>
      <c r="X6" s="370">
        <v>44262.998147659739</v>
      </c>
      <c r="Y6" s="427"/>
      <c r="Z6" s="370">
        <v>44113.161467410318</v>
      </c>
      <c r="AA6" s="427"/>
      <c r="AB6" s="370">
        <v>43400.530337858872</v>
      </c>
      <c r="AC6" s="427"/>
      <c r="AD6" s="370">
        <v>42302.544265656201</v>
      </c>
      <c r="AE6" s="427"/>
      <c r="AF6" s="370">
        <v>40986.989621282701</v>
      </c>
      <c r="AG6" s="427"/>
      <c r="AH6" s="370">
        <v>39577.797861006242</v>
      </c>
      <c r="AI6" s="427"/>
      <c r="AJ6" s="370">
        <v>39356.46339777812</v>
      </c>
      <c r="AK6" s="427"/>
      <c r="AL6" s="370">
        <v>38850.519150542903</v>
      </c>
      <c r="AM6" s="427"/>
      <c r="AN6" s="370">
        <v>40306.279030893711</v>
      </c>
      <c r="AO6" s="427"/>
      <c r="AP6" s="370">
        <v>39680.171342618101</v>
      </c>
      <c r="AQ6" s="427"/>
      <c r="AR6" s="370">
        <v>39420.165993377959</v>
      </c>
      <c r="AS6" s="427"/>
      <c r="AT6" s="370">
        <v>40130.346896294017</v>
      </c>
      <c r="AU6" s="427"/>
      <c r="AV6" s="370">
        <v>38739.169861631541</v>
      </c>
      <c r="AW6" s="427"/>
      <c r="AX6" s="370">
        <v>38896.775058909712</v>
      </c>
      <c r="AY6" s="427"/>
      <c r="AZ6" s="370">
        <v>39026.783788463959</v>
      </c>
      <c r="BA6" s="427"/>
      <c r="BB6" s="370">
        <v>37809.77137387063</v>
      </c>
      <c r="BC6" s="427"/>
      <c r="BD6" s="370">
        <v>37782.084371852638</v>
      </c>
      <c r="BE6" s="427"/>
      <c r="BF6" s="370">
        <v>36750.442061999369</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66872.160579698349</v>
      </c>
      <c r="G7" s="427"/>
      <c r="H7" s="372">
        <v>63715.970620285756</v>
      </c>
      <c r="I7" s="427"/>
      <c r="J7" s="372">
        <v>59932.597942995555</v>
      </c>
      <c r="K7" s="427"/>
      <c r="L7" s="372">
        <v>52956.61926228505</v>
      </c>
      <c r="M7" s="427"/>
      <c r="N7" s="372">
        <v>51601.927203707593</v>
      </c>
      <c r="O7" s="427"/>
      <c r="P7" s="372">
        <v>50075.298080753928</v>
      </c>
      <c r="Q7" s="427"/>
      <c r="R7" s="372">
        <v>49008.81791656508</v>
      </c>
      <c r="S7" s="427"/>
      <c r="T7" s="372">
        <v>48782.055262424488</v>
      </c>
      <c r="U7" s="427"/>
      <c r="V7" s="372">
        <v>44968.825409687262</v>
      </c>
      <c r="W7" s="427"/>
      <c r="X7" s="372">
        <v>43512.311516511967</v>
      </c>
      <c r="Y7" s="427"/>
      <c r="Z7" s="372">
        <v>43370.439620852943</v>
      </c>
      <c r="AA7" s="427"/>
      <c r="AB7" s="372">
        <v>42414.391932112419</v>
      </c>
      <c r="AC7" s="427"/>
      <c r="AD7" s="372">
        <v>41554.774152215701</v>
      </c>
      <c r="AE7" s="427"/>
      <c r="AF7" s="372">
        <v>40187.865691273728</v>
      </c>
      <c r="AG7" s="427"/>
      <c r="AH7" s="372">
        <v>38736.734673042549</v>
      </c>
      <c r="AI7" s="427"/>
      <c r="AJ7" s="372">
        <v>38524.939228633484</v>
      </c>
      <c r="AK7" s="427"/>
      <c r="AL7" s="372">
        <v>37915.074089315021</v>
      </c>
      <c r="AM7" s="427"/>
      <c r="AN7" s="372">
        <v>39245.797439123584</v>
      </c>
      <c r="AO7" s="427"/>
      <c r="AP7" s="372">
        <v>38652.171830220497</v>
      </c>
      <c r="AQ7" s="427"/>
      <c r="AR7" s="372">
        <v>38172.042059820109</v>
      </c>
      <c r="AS7" s="427"/>
      <c r="AT7" s="372">
        <v>38536.552195136683</v>
      </c>
      <c r="AU7" s="427"/>
      <c r="AV7" s="372">
        <v>37354.276080971409</v>
      </c>
      <c r="AW7" s="427"/>
      <c r="AX7" s="372">
        <v>37346.937213567042</v>
      </c>
      <c r="AY7" s="427"/>
      <c r="AZ7" s="372">
        <v>37391.247499158802</v>
      </c>
      <c r="BA7" s="427"/>
      <c r="BB7" s="372">
        <v>36266.282895285658</v>
      </c>
      <c r="BC7" s="427"/>
      <c r="BD7" s="372">
        <v>35992.738165714632</v>
      </c>
      <c r="BE7" s="427"/>
      <c r="BF7" s="372">
        <v>35014.115521495834</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680.8875974297855</v>
      </c>
      <c r="G8" s="427"/>
      <c r="H8" s="372">
        <v>675.31046826043757</v>
      </c>
      <c r="I8" s="427"/>
      <c r="J8" s="372">
        <v>680.96295468357368</v>
      </c>
      <c r="K8" s="427"/>
      <c r="L8" s="372">
        <v>680.16885596057421</v>
      </c>
      <c r="M8" s="427"/>
      <c r="N8" s="372">
        <v>681.24327564032274</v>
      </c>
      <c r="O8" s="427"/>
      <c r="P8" s="372">
        <v>678.22447363676838</v>
      </c>
      <c r="Q8" s="427"/>
      <c r="R8" s="372">
        <v>687.9324680106198</v>
      </c>
      <c r="S8" s="427"/>
      <c r="T8" s="372">
        <v>694.67802107898149</v>
      </c>
      <c r="U8" s="427"/>
      <c r="V8" s="372">
        <v>752.28472889888553</v>
      </c>
      <c r="W8" s="427"/>
      <c r="X8" s="372">
        <v>750.63433785155235</v>
      </c>
      <c r="Y8" s="427"/>
      <c r="Z8" s="372">
        <v>742.656633779137</v>
      </c>
      <c r="AA8" s="427"/>
      <c r="AB8" s="372">
        <v>986.06404163978766</v>
      </c>
      <c r="AC8" s="427"/>
      <c r="AD8" s="372">
        <v>747.67675361234171</v>
      </c>
      <c r="AE8" s="427"/>
      <c r="AF8" s="372">
        <v>799.03586850880163</v>
      </c>
      <c r="AG8" s="427"/>
      <c r="AH8" s="372">
        <v>841.00722670986625</v>
      </c>
      <c r="AI8" s="427"/>
      <c r="AJ8" s="372">
        <v>831.46721734557218</v>
      </c>
      <c r="AK8" s="427"/>
      <c r="AL8" s="372">
        <v>935.39186954174193</v>
      </c>
      <c r="AM8" s="427"/>
      <c r="AN8" s="372">
        <v>1060.4229908055511</v>
      </c>
      <c r="AO8" s="427"/>
      <c r="AP8" s="372">
        <v>1027.9158101772009</v>
      </c>
      <c r="AQ8" s="427"/>
      <c r="AR8" s="372">
        <v>1248.0079609613827</v>
      </c>
      <c r="AS8" s="427"/>
      <c r="AT8" s="372">
        <v>1593.6934685101603</v>
      </c>
      <c r="AU8" s="427"/>
      <c r="AV8" s="372">
        <v>1384.8015924207443</v>
      </c>
      <c r="AW8" s="427"/>
      <c r="AX8" s="372">
        <v>1549.7737217184035</v>
      </c>
      <c r="AY8" s="427"/>
      <c r="AZ8" s="372">
        <v>1635.4964239358483</v>
      </c>
      <c r="BA8" s="427"/>
      <c r="BB8" s="372">
        <v>1543.4470416599979</v>
      </c>
      <c r="BC8" s="427"/>
      <c r="BD8" s="372">
        <v>1789.3039129377557</v>
      </c>
      <c r="BE8" s="427"/>
      <c r="BF8" s="372">
        <v>1736.2784863109252</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6.9720059849707042E-2</v>
      </c>
      <c r="G9" s="427"/>
      <c r="H9" s="372">
        <v>7.5827080187477358E-2</v>
      </c>
      <c r="I9" s="427"/>
      <c r="J9" s="372">
        <v>5.4260344761310461E-2</v>
      </c>
      <c r="K9" s="427"/>
      <c r="L9" s="372">
        <v>5.3043752721717977E-2</v>
      </c>
      <c r="M9" s="427"/>
      <c r="N9" s="372">
        <v>5.6526182063972974E-2</v>
      </c>
      <c r="O9" s="427"/>
      <c r="P9" s="372">
        <v>4.620836559929567E-2</v>
      </c>
      <c r="Q9" s="427"/>
      <c r="R9" s="372">
        <v>5.8911493988851531E-2</v>
      </c>
      <c r="S9" s="427"/>
      <c r="T9" s="372">
        <v>4.9723462355830805E-2</v>
      </c>
      <c r="U9" s="427"/>
      <c r="V9" s="372">
        <v>4.7238888952265107E-2</v>
      </c>
      <c r="W9" s="427"/>
      <c r="X9" s="372">
        <v>5.2293296220893543E-2</v>
      </c>
      <c r="Y9" s="427"/>
      <c r="Z9" s="372">
        <v>6.5212778239524954E-2</v>
      </c>
      <c r="AA9" s="427"/>
      <c r="AB9" s="372">
        <v>7.4364106666391872E-2</v>
      </c>
      <c r="AC9" s="427"/>
      <c r="AD9" s="372">
        <v>9.3359828158065039E-2</v>
      </c>
      <c r="AE9" s="427"/>
      <c r="AF9" s="372">
        <v>8.8061500176816188E-2</v>
      </c>
      <c r="AG9" s="427"/>
      <c r="AH9" s="372">
        <v>5.5961253827861913E-2</v>
      </c>
      <c r="AI9" s="427"/>
      <c r="AJ9" s="372">
        <v>5.6951799066239359E-2</v>
      </c>
      <c r="AK9" s="427"/>
      <c r="AL9" s="372">
        <v>5.3191686133161865E-2</v>
      </c>
      <c r="AM9" s="427"/>
      <c r="AN9" s="372">
        <v>5.8600964579932531E-2</v>
      </c>
      <c r="AO9" s="427"/>
      <c r="AP9" s="372">
        <v>8.3702220400887456E-2</v>
      </c>
      <c r="AQ9" s="427"/>
      <c r="AR9" s="372">
        <v>0.11597259646881886</v>
      </c>
      <c r="AS9" s="427"/>
      <c r="AT9" s="372">
        <v>0.10123264717854534</v>
      </c>
      <c r="AU9" s="427"/>
      <c r="AV9" s="372">
        <v>9.2188239385771378E-2</v>
      </c>
      <c r="AW9" s="427"/>
      <c r="AX9" s="372">
        <v>6.4123624264466189E-2</v>
      </c>
      <c r="AY9" s="427"/>
      <c r="AZ9" s="372">
        <v>3.986536930926133E-2</v>
      </c>
      <c r="BA9" s="427"/>
      <c r="BB9" s="372">
        <v>4.1436924970634517E-2</v>
      </c>
      <c r="BC9" s="427"/>
      <c r="BD9" s="372">
        <v>4.2293200246991881E-2</v>
      </c>
      <c r="BE9" s="427"/>
      <c r="BF9" s="372">
        <v>4.8054192610219093E-2</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33846.05537300327</v>
      </c>
      <c r="G10" s="427"/>
      <c r="H10" s="370">
        <v>33765.060085889512</v>
      </c>
      <c r="I10" s="427"/>
      <c r="J10" s="370">
        <v>33320.581576022676</v>
      </c>
      <c r="K10" s="427"/>
      <c r="L10" s="370">
        <v>34005.774372759886</v>
      </c>
      <c r="M10" s="427"/>
      <c r="N10" s="370">
        <v>32645.220097999074</v>
      </c>
      <c r="O10" s="427"/>
      <c r="P10" s="370">
        <v>30666.088564612422</v>
      </c>
      <c r="Q10" s="427"/>
      <c r="R10" s="370">
        <v>28252.05077489042</v>
      </c>
      <c r="S10" s="427"/>
      <c r="T10" s="370">
        <v>27879.174782028756</v>
      </c>
      <c r="U10" s="427"/>
      <c r="V10" s="370">
        <v>24401.31757344307</v>
      </c>
      <c r="W10" s="427"/>
      <c r="X10" s="370">
        <v>23509.879749009757</v>
      </c>
      <c r="Y10" s="427"/>
      <c r="Z10" s="370">
        <v>20650.257528841015</v>
      </c>
      <c r="AA10" s="427"/>
      <c r="AB10" s="370">
        <v>19326.739693903546</v>
      </c>
      <c r="AC10" s="427"/>
      <c r="AD10" s="370">
        <v>17893.515139880328</v>
      </c>
      <c r="AE10" s="427"/>
      <c r="AF10" s="370">
        <v>19713.406341173642</v>
      </c>
      <c r="AG10" s="427"/>
      <c r="AH10" s="370">
        <v>18997.363989911053</v>
      </c>
      <c r="AI10" s="427"/>
      <c r="AJ10" s="370">
        <v>16240.007089875255</v>
      </c>
      <c r="AK10" s="427"/>
      <c r="AL10" s="370">
        <v>16444.7122557318</v>
      </c>
      <c r="AM10" s="427"/>
      <c r="AN10" s="370">
        <v>14613.970187389201</v>
      </c>
      <c r="AO10" s="427"/>
      <c r="AP10" s="370">
        <v>14794.119022215686</v>
      </c>
      <c r="AQ10" s="427"/>
      <c r="AR10" s="370">
        <v>13735.450693719475</v>
      </c>
      <c r="AS10" s="427"/>
      <c r="AT10" s="370">
        <v>11499.576898091029</v>
      </c>
      <c r="AU10" s="427"/>
      <c r="AV10" s="370">
        <v>11217.858697997977</v>
      </c>
      <c r="AW10" s="427"/>
      <c r="AX10" s="370">
        <v>10142.994895481632</v>
      </c>
      <c r="AY10" s="427"/>
      <c r="AZ10" s="370">
        <v>8596.2614513539629</v>
      </c>
      <c r="BA10" s="427"/>
      <c r="BB10" s="370">
        <v>9090.433877897447</v>
      </c>
      <c r="BC10" s="427"/>
      <c r="BD10" s="370">
        <v>7226.1817231134646</v>
      </c>
      <c r="BE10" s="427"/>
      <c r="BF10" s="370">
        <v>7636.807424255252</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28533.394350101629</v>
      </c>
      <c r="G11" s="427"/>
      <c r="H11" s="370">
        <v>27741.141936135733</v>
      </c>
      <c r="I11" s="427"/>
      <c r="J11" s="370">
        <v>26549.754770225114</v>
      </c>
      <c r="K11" s="427"/>
      <c r="L11" s="370">
        <v>25340.770772253574</v>
      </c>
      <c r="M11" s="427"/>
      <c r="N11" s="370">
        <v>24501.405798348122</v>
      </c>
      <c r="O11" s="427"/>
      <c r="P11" s="370">
        <v>23360.894990023196</v>
      </c>
      <c r="Q11" s="427"/>
      <c r="R11" s="370">
        <v>22166.168803811786</v>
      </c>
      <c r="S11" s="427"/>
      <c r="T11" s="370">
        <v>21859.693104964255</v>
      </c>
      <c r="U11" s="427"/>
      <c r="V11" s="370">
        <v>19828.230878404884</v>
      </c>
      <c r="W11" s="427"/>
      <c r="X11" s="370">
        <v>19389.860004825619</v>
      </c>
      <c r="Y11" s="427"/>
      <c r="Z11" s="370">
        <v>18389.480966341111</v>
      </c>
      <c r="AA11" s="427"/>
      <c r="AB11" s="370">
        <v>17515.620671405781</v>
      </c>
      <c r="AC11" s="427"/>
      <c r="AD11" s="370">
        <v>16872.591116449712</v>
      </c>
      <c r="AE11" s="427"/>
      <c r="AF11" s="370">
        <v>17225.652091091135</v>
      </c>
      <c r="AG11" s="427"/>
      <c r="AH11" s="370">
        <v>16482.780505262246</v>
      </c>
      <c r="AI11" s="427"/>
      <c r="AJ11" s="370">
        <v>15565.242103290431</v>
      </c>
      <c r="AK11" s="427"/>
      <c r="AL11" s="370">
        <v>15555.33052902093</v>
      </c>
      <c r="AM11" s="427"/>
      <c r="AN11" s="370">
        <v>14868.413976456975</v>
      </c>
      <c r="AO11" s="427"/>
      <c r="AP11" s="370">
        <v>14780.976903588011</v>
      </c>
      <c r="AQ11" s="427"/>
      <c r="AR11" s="370">
        <v>14217.627715769588</v>
      </c>
      <c r="AS11" s="427"/>
      <c r="AT11" s="370">
        <v>13461.67903452425</v>
      </c>
      <c r="AU11" s="427"/>
      <c r="AV11" s="370">
        <v>13098.248262598048</v>
      </c>
      <c r="AW11" s="427"/>
      <c r="AX11" s="370">
        <v>12725.837706888131</v>
      </c>
      <c r="AY11" s="427"/>
      <c r="AZ11" s="370">
        <v>12131.829746714851</v>
      </c>
      <c r="BA11" s="427"/>
      <c r="BB11" s="370">
        <v>12048.709217867698</v>
      </c>
      <c r="BC11" s="427"/>
      <c r="BD11" s="370">
        <v>11413.78340407112</v>
      </c>
      <c r="BE11" s="427"/>
      <c r="BF11" s="370">
        <v>11398.942460927665</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14231.571432785404</v>
      </c>
      <c r="G12" s="427"/>
      <c r="H12" s="375">
        <v>13571.177924133444</v>
      </c>
      <c r="I12" s="427"/>
      <c r="J12" s="375">
        <v>12711.278991295461</v>
      </c>
      <c r="K12" s="427"/>
      <c r="L12" s="375">
        <v>11261.375753386048</v>
      </c>
      <c r="M12" s="427"/>
      <c r="N12" s="375">
        <v>10946.370657533062</v>
      </c>
      <c r="O12" s="427"/>
      <c r="P12" s="375">
        <v>10645.870937748718</v>
      </c>
      <c r="Q12" s="427"/>
      <c r="R12" s="375">
        <v>10352.5865977543</v>
      </c>
      <c r="S12" s="427"/>
      <c r="T12" s="375">
        <v>10311.947369823827</v>
      </c>
      <c r="U12" s="427"/>
      <c r="V12" s="375">
        <v>9426.9956846480818</v>
      </c>
      <c r="W12" s="427"/>
      <c r="X12" s="375">
        <v>9272.6435770598182</v>
      </c>
      <c r="Y12" s="427"/>
      <c r="Z12" s="375">
        <v>9265.6031788070068</v>
      </c>
      <c r="AA12" s="427"/>
      <c r="AB12" s="375">
        <v>8987.9503081977055</v>
      </c>
      <c r="AC12" s="427"/>
      <c r="AD12" s="375">
        <v>8921.9591250873709</v>
      </c>
      <c r="AE12" s="427"/>
      <c r="AF12" s="375">
        <v>8731.4690185580457</v>
      </c>
      <c r="AG12" s="427"/>
      <c r="AH12" s="375">
        <v>8397.4057915017693</v>
      </c>
      <c r="AI12" s="427"/>
      <c r="AJ12" s="375">
        <v>8348.8065104832058</v>
      </c>
      <c r="AK12" s="427"/>
      <c r="AL12" s="375">
        <v>8275.1933232592401</v>
      </c>
      <c r="AM12" s="427"/>
      <c r="AN12" s="375">
        <v>8528.3328378768838</v>
      </c>
      <c r="AO12" s="427"/>
      <c r="AP12" s="375">
        <v>8421.2073942898714</v>
      </c>
      <c r="AQ12" s="427"/>
      <c r="AR12" s="375">
        <v>8235.3160909204144</v>
      </c>
      <c r="AS12" s="427"/>
      <c r="AT12" s="375">
        <v>8238.3717509385751</v>
      </c>
      <c r="AU12" s="427"/>
      <c r="AV12" s="375">
        <v>8066.5903098818335</v>
      </c>
      <c r="AW12" s="427"/>
      <c r="AX12" s="375">
        <v>7990.7412313520454</v>
      </c>
      <c r="AY12" s="427"/>
      <c r="AZ12" s="375">
        <v>7959.400187997172</v>
      </c>
      <c r="BA12" s="427"/>
      <c r="BB12" s="375">
        <v>7759.3685294487623</v>
      </c>
      <c r="BC12" s="427"/>
      <c r="BD12" s="375">
        <v>7736.8036353895131</v>
      </c>
      <c r="BE12" s="427"/>
      <c r="BF12" s="375">
        <v>7593.942174894918</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8.4013478885412152</v>
      </c>
      <c r="G13" s="427"/>
      <c r="H13" s="375">
        <v>8.5422310418703216</v>
      </c>
      <c r="I13" s="427"/>
      <c r="J13" s="375">
        <v>8.2763090525114773</v>
      </c>
      <c r="K13" s="427"/>
      <c r="L13" s="375">
        <v>7.7332214698219799</v>
      </c>
      <c r="M13" s="427"/>
      <c r="N13" s="375">
        <v>2.1347770126349617</v>
      </c>
      <c r="O13" s="427"/>
      <c r="P13" s="375">
        <v>6.9853061319481977</v>
      </c>
      <c r="Q13" s="427"/>
      <c r="R13" s="375">
        <v>6.5406912209449288</v>
      </c>
      <c r="S13" s="427"/>
      <c r="T13" s="375">
        <v>6.618878278507732</v>
      </c>
      <c r="U13" s="427"/>
      <c r="V13" s="375">
        <v>7.0700506959528822</v>
      </c>
      <c r="W13" s="427"/>
      <c r="X13" s="375">
        <v>6.3110162345198626</v>
      </c>
      <c r="Y13" s="427"/>
      <c r="Z13" s="375">
        <v>7.3340349724152301</v>
      </c>
      <c r="AA13" s="427"/>
      <c r="AB13" s="375">
        <v>5.6809988506142979</v>
      </c>
      <c r="AC13" s="427"/>
      <c r="AD13" s="375">
        <v>5.274362796593941</v>
      </c>
      <c r="AE13" s="427"/>
      <c r="AF13" s="375">
        <v>3.6296136534019356</v>
      </c>
      <c r="AG13" s="427"/>
      <c r="AH13" s="375">
        <v>3.1836743654755897</v>
      </c>
      <c r="AI13" s="427"/>
      <c r="AJ13" s="375">
        <v>3.2927317758645915</v>
      </c>
      <c r="AK13" s="427"/>
      <c r="AL13" s="375">
        <v>2.5538891474996399</v>
      </c>
      <c r="AM13" s="427"/>
      <c r="AN13" s="375">
        <v>2.3316544607598821</v>
      </c>
      <c r="AO13" s="427"/>
      <c r="AP13" s="375">
        <v>1.8229750110583562</v>
      </c>
      <c r="AQ13" s="427"/>
      <c r="AR13" s="375">
        <v>1.7450457131147792</v>
      </c>
      <c r="AS13" s="427"/>
      <c r="AT13" s="375">
        <v>1.6506045942025487</v>
      </c>
      <c r="AU13" s="427"/>
      <c r="AV13" s="375">
        <v>1.3328830870230952</v>
      </c>
      <c r="AW13" s="427"/>
      <c r="AX13" s="375">
        <v>1.5571390869023536</v>
      </c>
      <c r="AY13" s="427"/>
      <c r="AZ13" s="375">
        <v>1.4901385363887423</v>
      </c>
      <c r="BA13" s="427"/>
      <c r="BB13" s="375">
        <v>1.4957539390727808</v>
      </c>
      <c r="BC13" s="427"/>
      <c r="BD13" s="375">
        <v>1.3854261464054973</v>
      </c>
      <c r="BE13" s="427"/>
      <c r="BF13" s="375">
        <v>1.4043279210668327</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81.702516759274857</v>
      </c>
      <c r="G15" s="427"/>
      <c r="H15" s="372">
        <v>76.819318566197524</v>
      </c>
      <c r="I15" s="427"/>
      <c r="J15" s="372">
        <v>71.910146026483147</v>
      </c>
      <c r="K15" s="427"/>
      <c r="L15" s="372">
        <v>65.598897253101171</v>
      </c>
      <c r="M15" s="427"/>
      <c r="N15" s="372">
        <v>60.59063799650442</v>
      </c>
      <c r="O15" s="427"/>
      <c r="P15" s="372">
        <v>69.31391328621396</v>
      </c>
      <c r="Q15" s="427"/>
      <c r="R15" s="372">
        <v>68.82347765531506</v>
      </c>
      <c r="S15" s="427"/>
      <c r="T15" s="372">
        <v>61.728900318599081</v>
      </c>
      <c r="U15" s="427"/>
      <c r="V15" s="372">
        <v>65.133139156687605</v>
      </c>
      <c r="W15" s="427"/>
      <c r="X15" s="372">
        <v>67.372756988607733</v>
      </c>
      <c r="Y15" s="427"/>
      <c r="Z15" s="372">
        <v>70.281375699312747</v>
      </c>
      <c r="AA15" s="427"/>
      <c r="AB15" s="372">
        <v>74.086578906786187</v>
      </c>
      <c r="AC15" s="427"/>
      <c r="AD15" s="372">
        <v>75.995240744901494</v>
      </c>
      <c r="AE15" s="427"/>
      <c r="AF15" s="372">
        <v>73.094167573211365</v>
      </c>
      <c r="AG15" s="427"/>
      <c r="AH15" s="372">
        <v>78.631709057394843</v>
      </c>
      <c r="AI15" s="427"/>
      <c r="AJ15" s="372">
        <v>77.199575789474281</v>
      </c>
      <c r="AK15" s="427"/>
      <c r="AL15" s="372">
        <v>87.605619786719657</v>
      </c>
      <c r="AM15" s="427"/>
      <c r="AN15" s="372">
        <v>80.216750249826717</v>
      </c>
      <c r="AO15" s="427"/>
      <c r="AP15" s="372">
        <v>73.940957915993465</v>
      </c>
      <c r="AQ15" s="427"/>
      <c r="AR15" s="372">
        <v>77.521750502440426</v>
      </c>
      <c r="AS15" s="427"/>
      <c r="AT15" s="372">
        <v>83.934012476921026</v>
      </c>
      <c r="AU15" s="427"/>
      <c r="AV15" s="372">
        <v>73.246213173496074</v>
      </c>
      <c r="AW15" s="427"/>
      <c r="AX15" s="372">
        <v>78.921908321440256</v>
      </c>
      <c r="AY15" s="427"/>
      <c r="AZ15" s="372">
        <v>78.566755843020687</v>
      </c>
      <c r="BA15" s="427"/>
      <c r="BB15" s="372">
        <v>75.134855125301542</v>
      </c>
      <c r="BC15" s="427"/>
      <c r="BD15" s="372">
        <v>74.161367285128989</v>
      </c>
      <c r="BE15" s="427"/>
      <c r="BF15" s="372">
        <v>73.148063714508154</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211.88335544386044</v>
      </c>
      <c r="G16" s="427"/>
      <c r="H16" s="372">
        <v>198.65308401483054</v>
      </c>
      <c r="I16" s="427"/>
      <c r="J16" s="372">
        <v>186.66960524035105</v>
      </c>
      <c r="K16" s="427"/>
      <c r="L16" s="372">
        <v>170.8978762788384</v>
      </c>
      <c r="M16" s="427"/>
      <c r="N16" s="372">
        <v>154.60745572561225</v>
      </c>
      <c r="O16" s="427"/>
      <c r="P16" s="372">
        <v>179.84042758707074</v>
      </c>
      <c r="Q16" s="427"/>
      <c r="R16" s="372">
        <v>178.37118059007133</v>
      </c>
      <c r="S16" s="427"/>
      <c r="T16" s="372">
        <v>159.28709902590478</v>
      </c>
      <c r="U16" s="427"/>
      <c r="V16" s="372">
        <v>166.60576277457085</v>
      </c>
      <c r="W16" s="427"/>
      <c r="X16" s="372">
        <v>171.87359224847796</v>
      </c>
      <c r="Y16" s="427"/>
      <c r="Z16" s="372">
        <v>178.48041285395581</v>
      </c>
      <c r="AA16" s="427"/>
      <c r="AB16" s="372">
        <v>188.90609368282497</v>
      </c>
      <c r="AC16" s="427"/>
      <c r="AD16" s="372">
        <v>194.36385426468888</v>
      </c>
      <c r="AE16" s="427"/>
      <c r="AF16" s="372">
        <v>186.96006936933651</v>
      </c>
      <c r="AG16" s="427"/>
      <c r="AH16" s="372">
        <v>201.54950097485221</v>
      </c>
      <c r="AI16" s="427"/>
      <c r="AJ16" s="372">
        <v>196.7891767733297</v>
      </c>
      <c r="AK16" s="427"/>
      <c r="AL16" s="372">
        <v>225.02360425270595</v>
      </c>
      <c r="AM16" s="427"/>
      <c r="AN16" s="372">
        <v>205.95952910036195</v>
      </c>
      <c r="AO16" s="427"/>
      <c r="AP16" s="372">
        <v>190.41276678174574</v>
      </c>
      <c r="AQ16" s="427"/>
      <c r="AR16" s="372">
        <v>199.77297901661311</v>
      </c>
      <c r="AS16" s="427"/>
      <c r="AT16" s="372">
        <v>217.19104128563214</v>
      </c>
      <c r="AU16" s="427"/>
      <c r="AV16" s="372">
        <v>189.74657218475636</v>
      </c>
      <c r="AW16" s="427"/>
      <c r="AX16" s="372">
        <v>204.26708182676595</v>
      </c>
      <c r="AY16" s="427"/>
      <c r="AZ16" s="372">
        <v>204.20716904191769</v>
      </c>
      <c r="BA16" s="427"/>
      <c r="BB16" s="372">
        <v>195.03203254462679</v>
      </c>
      <c r="BC16" s="427"/>
      <c r="BD16" s="372">
        <v>192.69872136978859</v>
      </c>
      <c r="BE16" s="427"/>
      <c r="BF16" s="372">
        <v>189.97419897661169</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18.870854553629268</v>
      </c>
      <c r="G17" s="427"/>
      <c r="H17" s="372">
        <v>18.576848039223517</v>
      </c>
      <c r="I17" s="427"/>
      <c r="J17" s="372">
        <v>17.76308064697119</v>
      </c>
      <c r="K17" s="427"/>
      <c r="L17" s="372">
        <v>17.654699328150784</v>
      </c>
      <c r="M17" s="427"/>
      <c r="N17" s="372">
        <v>17.974511129556234</v>
      </c>
      <c r="O17" s="427"/>
      <c r="P17" s="372">
        <v>17.559945935163814</v>
      </c>
      <c r="Q17" s="427"/>
      <c r="R17" s="372">
        <v>17.525310062265657</v>
      </c>
      <c r="S17" s="427"/>
      <c r="T17" s="372">
        <v>17.166358674883924</v>
      </c>
      <c r="U17" s="427"/>
      <c r="V17" s="372">
        <v>16.834372883591875</v>
      </c>
      <c r="W17" s="427"/>
      <c r="X17" s="372">
        <v>16.134685962220203</v>
      </c>
      <c r="Y17" s="427"/>
      <c r="Z17" s="372">
        <v>15.831261094371829</v>
      </c>
      <c r="AA17" s="427"/>
      <c r="AB17" s="372">
        <v>15.481492768834999</v>
      </c>
      <c r="AC17" s="427"/>
      <c r="AD17" s="372">
        <v>15.095848818105125</v>
      </c>
      <c r="AE17" s="427"/>
      <c r="AF17" s="372">
        <v>14.819726454190613</v>
      </c>
      <c r="AG17" s="427"/>
      <c r="AH17" s="372">
        <v>14.612139154829022</v>
      </c>
      <c r="AI17" s="427"/>
      <c r="AJ17" s="372">
        <v>14.408523056530678</v>
      </c>
      <c r="AK17" s="427"/>
      <c r="AL17" s="372">
        <v>13.92784303920779</v>
      </c>
      <c r="AM17" s="427"/>
      <c r="AN17" s="372">
        <v>13.649164654805841</v>
      </c>
      <c r="AO17" s="427"/>
      <c r="AP17" s="372">
        <v>13.298552213820358</v>
      </c>
      <c r="AQ17" s="427"/>
      <c r="AR17" s="372">
        <v>12.996641406860121</v>
      </c>
      <c r="AS17" s="427"/>
      <c r="AT17" s="372">
        <v>12.811126730062496</v>
      </c>
      <c r="AU17" s="427"/>
      <c r="AV17" s="372">
        <v>12.468037262611757</v>
      </c>
      <c r="AW17" s="427"/>
      <c r="AX17" s="372">
        <v>12.271724963073339</v>
      </c>
      <c r="AY17" s="427"/>
      <c r="AZ17" s="372">
        <v>12.146304505223325</v>
      </c>
      <c r="BA17" s="427"/>
      <c r="BB17" s="372">
        <v>11.935843555433129</v>
      </c>
      <c r="BC17" s="427"/>
      <c r="BD17" s="372">
        <v>11.663642103038651</v>
      </c>
      <c r="BE17" s="427"/>
      <c r="BF17" s="372">
        <v>11.185628847637783</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13232.824208960685</v>
      </c>
      <c r="G18" s="427"/>
      <c r="H18" s="375">
        <v>13146.271368261871</v>
      </c>
      <c r="I18" s="427"/>
      <c r="J18" s="375">
        <v>12856.752997424572</v>
      </c>
      <c r="K18" s="427"/>
      <c r="L18" s="375">
        <v>13131.553877970926</v>
      </c>
      <c r="M18" s="427"/>
      <c r="N18" s="375">
        <v>12655.240508619405</v>
      </c>
      <c r="O18" s="427"/>
      <c r="P18" s="375">
        <v>11746.497333511603</v>
      </c>
      <c r="Q18" s="427"/>
      <c r="R18" s="375">
        <v>10847.433807610272</v>
      </c>
      <c r="S18" s="427"/>
      <c r="T18" s="375">
        <v>10608.373045193992</v>
      </c>
      <c r="U18" s="427"/>
      <c r="V18" s="375">
        <v>9427.154851250596</v>
      </c>
      <c r="W18" s="427"/>
      <c r="X18" s="375">
        <v>9145.8204084041499</v>
      </c>
      <c r="Y18" s="427"/>
      <c r="Z18" s="375">
        <v>8156.5923679811604</v>
      </c>
      <c r="AA18" s="427"/>
      <c r="AB18" s="375">
        <v>7550.435801012095</v>
      </c>
      <c r="AC18" s="427"/>
      <c r="AD18" s="375">
        <v>6974.5350706203744</v>
      </c>
      <c r="AE18" s="427"/>
      <c r="AF18" s="375">
        <v>7549.4674290611638</v>
      </c>
      <c r="AG18" s="427"/>
      <c r="AH18" s="375">
        <v>7117.2584569220353</v>
      </c>
      <c r="AI18" s="427"/>
      <c r="AJ18" s="375">
        <v>6236.1321535031357</v>
      </c>
      <c r="AK18" s="427"/>
      <c r="AL18" s="375">
        <v>6220.1262625188865</v>
      </c>
      <c r="AM18" s="427"/>
      <c r="AN18" s="375">
        <v>5343.9429857207106</v>
      </c>
      <c r="AO18" s="427"/>
      <c r="AP18" s="375">
        <v>5412.6412730271768</v>
      </c>
      <c r="AQ18" s="427"/>
      <c r="AR18" s="375">
        <v>5009.4086528464695</v>
      </c>
      <c r="AS18" s="427"/>
      <c r="AT18" s="375">
        <v>4202.664219170757</v>
      </c>
      <c r="AU18" s="427"/>
      <c r="AV18" s="375">
        <v>4113.6758831621746</v>
      </c>
      <c r="AW18" s="427"/>
      <c r="AX18" s="375">
        <v>3755.6614346823503</v>
      </c>
      <c r="AY18" s="427"/>
      <c r="AZ18" s="375">
        <v>3206.3660534667247</v>
      </c>
      <c r="BA18" s="427"/>
      <c r="BB18" s="375">
        <v>3375.1382088203127</v>
      </c>
      <c r="BC18" s="427"/>
      <c r="BD18" s="375">
        <v>2774.9943888957696</v>
      </c>
      <c r="BE18" s="427"/>
      <c r="BF18" s="375">
        <v>2912.9102390352191</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54.234807778464777</v>
      </c>
      <c r="G19" s="427"/>
      <c r="H19" s="375">
        <v>51.722468802504082</v>
      </c>
      <c r="I19" s="427"/>
      <c r="J19" s="375">
        <v>50.091687042879457</v>
      </c>
      <c r="K19" s="427"/>
      <c r="L19" s="375">
        <v>56.421146544349682</v>
      </c>
      <c r="M19" s="427"/>
      <c r="N19" s="375">
        <v>58.926586096437639</v>
      </c>
      <c r="O19" s="427"/>
      <c r="P19" s="375">
        <v>56.064362494450421</v>
      </c>
      <c r="Q19" s="427"/>
      <c r="R19" s="375">
        <v>54.206502512474529</v>
      </c>
      <c r="S19" s="427"/>
      <c r="T19" s="375">
        <v>74.565482052318458</v>
      </c>
      <c r="U19" s="427"/>
      <c r="V19" s="375">
        <v>81.166349704440975</v>
      </c>
      <c r="W19" s="427"/>
      <c r="X19" s="375">
        <v>75.941960551625328</v>
      </c>
      <c r="Y19" s="427"/>
      <c r="Z19" s="375">
        <v>61.145174372055742</v>
      </c>
      <c r="AA19" s="427"/>
      <c r="AB19" s="375">
        <v>58.529020318703559</v>
      </c>
      <c r="AC19" s="427"/>
      <c r="AD19" s="375">
        <v>53.60772846642196</v>
      </c>
      <c r="AE19" s="427"/>
      <c r="AF19" s="375">
        <v>53.701664318960255</v>
      </c>
      <c r="AG19" s="427"/>
      <c r="AH19" s="375">
        <v>49.471273146277881</v>
      </c>
      <c r="AI19" s="427"/>
      <c r="AJ19" s="375">
        <v>63.27308792948827</v>
      </c>
      <c r="AK19" s="427"/>
      <c r="AL19" s="375">
        <v>69.41410185387501</v>
      </c>
      <c r="AM19" s="427"/>
      <c r="AN19" s="375">
        <v>67.042547759023108</v>
      </c>
      <c r="AO19" s="427"/>
      <c r="AP19" s="375">
        <v>71.069987462972918</v>
      </c>
      <c r="AQ19" s="427"/>
      <c r="AR19" s="375">
        <v>72.788266959445636</v>
      </c>
      <c r="AS19" s="427"/>
      <c r="AT19" s="375">
        <v>74.399840643114402</v>
      </c>
      <c r="AU19" s="427"/>
      <c r="AV19" s="375">
        <v>66.114151768096676</v>
      </c>
      <c r="AW19" s="427"/>
      <c r="AX19" s="375">
        <v>78.481813872653618</v>
      </c>
      <c r="AY19" s="427"/>
      <c r="AZ19" s="375">
        <v>76.419558063857878</v>
      </c>
      <c r="BA19" s="427"/>
      <c r="BB19" s="375">
        <v>63.774088645372856</v>
      </c>
      <c r="BC19" s="427"/>
      <c r="BD19" s="375">
        <v>63.8260862175037</v>
      </c>
      <c r="BE19" s="427"/>
      <c r="BF19" s="375">
        <v>67.376198114039042</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35.677262779524234</v>
      </c>
      <c r="G20" s="427"/>
      <c r="H20" s="375">
        <v>34.858682748282433</v>
      </c>
      <c r="I20" s="427"/>
      <c r="J20" s="375">
        <v>34.235409689746895</v>
      </c>
      <c r="K20" s="427"/>
      <c r="L20" s="375">
        <v>34.120338369901368</v>
      </c>
      <c r="M20" s="427"/>
      <c r="N20" s="375">
        <v>33.800811074831117</v>
      </c>
      <c r="O20" s="427"/>
      <c r="P20" s="375">
        <v>33.542874748663905</v>
      </c>
      <c r="Q20" s="427"/>
      <c r="R20" s="375">
        <v>33.600048762764025</v>
      </c>
      <c r="S20" s="427"/>
      <c r="T20" s="375">
        <v>32.950278100853517</v>
      </c>
      <c r="U20" s="427"/>
      <c r="V20" s="375">
        <v>32.119542801897069</v>
      </c>
      <c r="W20" s="427"/>
      <c r="X20" s="375">
        <v>30.819589424179419</v>
      </c>
      <c r="Y20" s="427"/>
      <c r="Z20" s="375">
        <v>30.246725138686941</v>
      </c>
      <c r="AA20" s="427"/>
      <c r="AB20" s="375">
        <v>29.59643495754657</v>
      </c>
      <c r="AC20" s="427"/>
      <c r="AD20" s="375">
        <v>29.019920635080691</v>
      </c>
      <c r="AE20" s="427"/>
      <c r="AF20" s="375">
        <v>28.641555206222527</v>
      </c>
      <c r="AG20" s="427"/>
      <c r="AH20" s="375">
        <v>28.515675352953792</v>
      </c>
      <c r="AI20" s="427"/>
      <c r="AJ20" s="375">
        <v>28.096715423350105</v>
      </c>
      <c r="AK20" s="427"/>
      <c r="AL20" s="375">
        <v>27.417973705261748</v>
      </c>
      <c r="AM20" s="427"/>
      <c r="AN20" s="375">
        <v>26.923502830438629</v>
      </c>
      <c r="AO20" s="427"/>
      <c r="AP20" s="375">
        <v>26.125422126131081</v>
      </c>
      <c r="AQ20" s="427"/>
      <c r="AR20" s="375">
        <v>25.725603017865716</v>
      </c>
      <c r="AS20" s="427"/>
      <c r="AT20" s="375">
        <v>25.431192591544736</v>
      </c>
      <c r="AU20" s="427"/>
      <c r="AV20" s="375">
        <v>24.817699299932237</v>
      </c>
      <c r="AW20" s="427"/>
      <c r="AX20" s="375">
        <v>24.428284702889552</v>
      </c>
      <c r="AY20" s="427"/>
      <c r="AZ20" s="375">
        <v>23.993173659028194</v>
      </c>
      <c r="BA20" s="427"/>
      <c r="BB20" s="375">
        <v>23.540630471904326</v>
      </c>
      <c r="BC20" s="427"/>
      <c r="BD20" s="375">
        <v>23.069902206753408</v>
      </c>
      <c r="BE20" s="427"/>
      <c r="BF20" s="375">
        <v>22.09827401362206</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43.877022080309949</v>
      </c>
      <c r="G22" s="427"/>
      <c r="H22" s="401">
        <v>42.912903492107361</v>
      </c>
      <c r="I22" s="427"/>
      <c r="J22" s="401">
        <v>42.452599024620376</v>
      </c>
      <c r="K22" s="427"/>
      <c r="L22" s="401">
        <v>46.555391154529481</v>
      </c>
      <c r="M22" s="427"/>
      <c r="N22" s="401">
        <v>49.170016379045848</v>
      </c>
      <c r="O22" s="427"/>
      <c r="P22" s="401">
        <v>46.509113319665516</v>
      </c>
      <c r="Q22" s="427"/>
      <c r="R22" s="401">
        <v>45.317851410654264</v>
      </c>
      <c r="S22" s="427"/>
      <c r="T22" s="401">
        <v>59.381111538389945</v>
      </c>
      <c r="U22" s="427"/>
      <c r="V22" s="401">
        <v>64.53161169100251</v>
      </c>
      <c r="W22" s="427"/>
      <c r="X22" s="401">
        <v>60.85566433023736</v>
      </c>
      <c r="Y22" s="427"/>
      <c r="Z22" s="401">
        <v>51.289660390498916</v>
      </c>
      <c r="AA22" s="427"/>
      <c r="AB22" s="401">
        <v>48.433595772517975</v>
      </c>
      <c r="AC22" s="427"/>
      <c r="AD22" s="401">
        <v>44.724931653480482</v>
      </c>
      <c r="AE22" s="427"/>
      <c r="AF22" s="401">
        <v>44.381916543826158</v>
      </c>
      <c r="AG22" s="427"/>
      <c r="AH22" s="401">
        <v>41.146317331633625</v>
      </c>
      <c r="AI22" s="427"/>
      <c r="AJ22" s="401">
        <v>50.643006866949833</v>
      </c>
      <c r="AK22" s="427"/>
      <c r="AL22" s="401">
        <v>53.968987871431125</v>
      </c>
      <c r="AM22" s="427"/>
      <c r="AN22" s="401">
        <v>52.889963964409588</v>
      </c>
      <c r="AO22" s="427"/>
      <c r="AP22" s="401">
        <v>55.319100697695461</v>
      </c>
      <c r="AQ22" s="427"/>
      <c r="AR22" s="401">
        <v>56.288034844972607</v>
      </c>
      <c r="AS22" s="427"/>
      <c r="AT22" s="401">
        <v>56.939373262895884</v>
      </c>
      <c r="AU22" s="427"/>
      <c r="AV22" s="372">
        <v>51.299717457279577</v>
      </c>
      <c r="AW22" s="427"/>
      <c r="AX22" s="372">
        <v>59.698275900063777</v>
      </c>
      <c r="AY22" s="427"/>
      <c r="AZ22" s="372">
        <v>57.40479551183526</v>
      </c>
      <c r="BA22" s="427"/>
      <c r="BB22" s="372">
        <v>49.062995944265978</v>
      </c>
      <c r="BC22" s="427"/>
      <c r="BD22" s="372">
        <v>48.74895754565523</v>
      </c>
      <c r="BE22" s="427"/>
      <c r="BF22" s="372">
        <v>50.881566631809903</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155.25523774510876</v>
      </c>
      <c r="G23" s="427"/>
      <c r="H23" s="401">
        <v>147.29708072529911</v>
      </c>
      <c r="I23" s="427"/>
      <c r="J23" s="401">
        <v>140.2727573639591</v>
      </c>
      <c r="K23" s="427"/>
      <c r="L23" s="401">
        <v>131.37418614905258</v>
      </c>
      <c r="M23" s="427"/>
      <c r="N23" s="401">
        <v>123.23276484946871</v>
      </c>
      <c r="O23" s="427"/>
      <c r="P23" s="401">
        <v>136.57067078580172</v>
      </c>
      <c r="Q23" s="427"/>
      <c r="R23" s="401">
        <v>135.39569504905148</v>
      </c>
      <c r="S23" s="427"/>
      <c r="T23" s="401">
        <v>124.3652244520468</v>
      </c>
      <c r="U23" s="427"/>
      <c r="V23" s="401">
        <v>128.02467095802095</v>
      </c>
      <c r="W23" s="427"/>
      <c r="X23" s="401">
        <v>129.95578840866369</v>
      </c>
      <c r="Y23" s="427"/>
      <c r="Z23" s="401">
        <v>133.22525749772689</v>
      </c>
      <c r="AA23" s="427"/>
      <c r="AB23" s="401">
        <v>138.25280756818222</v>
      </c>
      <c r="AC23" s="427"/>
      <c r="AD23" s="401">
        <v>140.7951699678531</v>
      </c>
      <c r="AE23" s="427"/>
      <c r="AF23" s="401">
        <v>135.83336069699317</v>
      </c>
      <c r="AG23" s="427"/>
      <c r="AH23" s="401">
        <v>143.01490538584656</v>
      </c>
      <c r="AI23" s="427"/>
      <c r="AJ23" s="401">
        <v>140.31047204152813</v>
      </c>
      <c r="AK23" s="427"/>
      <c r="AL23" s="401">
        <v>155.84649252406291</v>
      </c>
      <c r="AM23" s="427"/>
      <c r="AN23" s="401">
        <v>144.20295225186274</v>
      </c>
      <c r="AO23" s="427"/>
      <c r="AP23" s="401">
        <v>134.70705574014966</v>
      </c>
      <c r="AQ23" s="427"/>
      <c r="AR23" s="401">
        <v>139.46973688206043</v>
      </c>
      <c r="AS23" s="427"/>
      <c r="AT23" s="401">
        <v>148.92046466349336</v>
      </c>
      <c r="AU23" s="427"/>
      <c r="AV23" s="372">
        <v>132.66126744587092</v>
      </c>
      <c r="AW23" s="427"/>
      <c r="AX23" s="372">
        <v>140.65946394116548</v>
      </c>
      <c r="AY23" s="427"/>
      <c r="AZ23" s="372">
        <v>139.97112474452396</v>
      </c>
      <c r="BA23" s="427"/>
      <c r="BB23" s="372">
        <v>134.42481203233046</v>
      </c>
      <c r="BC23" s="427"/>
      <c r="BD23" s="372">
        <v>132.56659110211379</v>
      </c>
      <c r="BE23" s="427"/>
      <c r="BF23" s="372">
        <v>130.0796844721342</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210.46015126284706</v>
      </c>
      <c r="G25" s="427"/>
      <c r="H25" s="401">
        <v>199.75149548839889</v>
      </c>
      <c r="I25" s="427"/>
      <c r="J25" s="401">
        <v>189.64121880635818</v>
      </c>
      <c r="K25" s="427"/>
      <c r="L25" s="401">
        <v>176.49790466004026</v>
      </c>
      <c r="M25" s="427"/>
      <c r="N25" s="401">
        <v>165.44327529218688</v>
      </c>
      <c r="O25" s="427"/>
      <c r="P25" s="401">
        <v>184.39333197027551</v>
      </c>
      <c r="Q25" s="427"/>
      <c r="R25" s="401">
        <v>185.36023800612662</v>
      </c>
      <c r="S25" s="427"/>
      <c r="T25" s="401">
        <v>168.79001041895452</v>
      </c>
      <c r="U25" s="427"/>
      <c r="V25" s="401">
        <v>175.86514280087138</v>
      </c>
      <c r="W25" s="427"/>
      <c r="X25" s="401">
        <v>178.53777403546371</v>
      </c>
      <c r="Y25" s="427"/>
      <c r="Z25" s="401">
        <v>182.14815123471004</v>
      </c>
      <c r="AA25" s="427"/>
      <c r="AB25" s="401">
        <v>188.26588273415334</v>
      </c>
      <c r="AC25" s="427"/>
      <c r="AD25" s="401">
        <v>190.95031748217508</v>
      </c>
      <c r="AE25" s="427"/>
      <c r="AF25" s="401">
        <v>182.618458815162</v>
      </c>
      <c r="AG25" s="427"/>
      <c r="AH25" s="401">
        <v>192.61412118960587</v>
      </c>
      <c r="AI25" s="427"/>
      <c r="AJ25" s="401">
        <v>189.82105958030181</v>
      </c>
      <c r="AK25" s="427"/>
      <c r="AL25" s="401">
        <v>211.09225194189275</v>
      </c>
      <c r="AM25" s="427"/>
      <c r="AN25" s="401">
        <v>197.02135015317771</v>
      </c>
      <c r="AO25" s="427"/>
      <c r="AP25" s="401">
        <v>185.04971737020432</v>
      </c>
      <c r="AQ25" s="427"/>
      <c r="AR25" s="401">
        <v>192.95874348302198</v>
      </c>
      <c r="AS25" s="427"/>
      <c r="AT25" s="401">
        <v>206.71203203567956</v>
      </c>
      <c r="AU25" s="427"/>
      <c r="AV25" s="372">
        <v>183.91034753199719</v>
      </c>
      <c r="AW25" s="427"/>
      <c r="AX25" s="372">
        <v>195.46193112877893</v>
      </c>
      <c r="AY25" s="427"/>
      <c r="AZ25" s="372">
        <v>194.33394035084351</v>
      </c>
      <c r="BA25" s="427"/>
      <c r="BB25" s="372">
        <v>186.03633027973993</v>
      </c>
      <c r="BC25" s="427"/>
      <c r="BD25" s="372">
        <v>183.31857864938911</v>
      </c>
      <c r="BE25" s="427"/>
      <c r="BF25" s="372">
        <v>181.13118320323355</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44.037709851576722</v>
      </c>
      <c r="G26" s="427"/>
      <c r="H26" s="372">
        <v>43.913178592185645</v>
      </c>
      <c r="I26" s="427"/>
      <c r="J26" s="372">
        <v>42.965101373660723</v>
      </c>
      <c r="K26" s="427"/>
      <c r="L26" s="372">
        <v>42.974384087167977</v>
      </c>
      <c r="M26" s="427"/>
      <c r="N26" s="372">
        <v>40.740537435573501</v>
      </c>
      <c r="O26" s="427"/>
      <c r="P26" s="372">
        <v>41.052678920461027</v>
      </c>
      <c r="Q26" s="427"/>
      <c r="R26" s="372">
        <v>42.464626369026391</v>
      </c>
      <c r="S26" s="427"/>
      <c r="T26" s="372">
        <v>41.123510565724494</v>
      </c>
      <c r="U26" s="427"/>
      <c r="V26" s="372">
        <v>42.045817290977418</v>
      </c>
      <c r="W26" s="427"/>
      <c r="X26" s="372">
        <v>41.442318872204176</v>
      </c>
      <c r="Y26" s="427"/>
      <c r="Z26" s="372">
        <v>42.777488442299408</v>
      </c>
      <c r="AA26" s="427"/>
      <c r="AB26" s="372">
        <v>40.896767984518576</v>
      </c>
      <c r="AC26" s="427"/>
      <c r="AD26" s="372">
        <v>40.802179916331553</v>
      </c>
      <c r="AE26" s="427"/>
      <c r="AF26" s="372">
        <v>39.741935153015675</v>
      </c>
      <c r="AG26" s="427"/>
      <c r="AH26" s="372">
        <v>38.082310974166774</v>
      </c>
      <c r="AI26" s="427"/>
      <c r="AJ26" s="372">
        <v>37.474880847605917</v>
      </c>
      <c r="AK26" s="427"/>
      <c r="AL26" s="372">
        <v>36.647093469566173</v>
      </c>
      <c r="AM26" s="427"/>
      <c r="AN26" s="372">
        <v>35.871167306166754</v>
      </c>
      <c r="AO26" s="427"/>
      <c r="AP26" s="372">
        <v>33.237497776480716</v>
      </c>
      <c r="AQ26" s="427"/>
      <c r="AR26" s="372">
        <v>33.136146579642386</v>
      </c>
      <c r="AS26" s="427"/>
      <c r="AT26" s="372">
        <v>32.828531103245389</v>
      </c>
      <c r="AU26" s="427"/>
      <c r="AV26" s="372">
        <v>30.897152275081829</v>
      </c>
      <c r="AW26" s="427"/>
      <c r="AX26" s="372">
        <v>31.082083872710516</v>
      </c>
      <c r="AY26" s="427"/>
      <c r="AZ26" s="372">
        <v>29.557646977356633</v>
      </c>
      <c r="BA26" s="427"/>
      <c r="BB26" s="372">
        <v>29.108966360038085</v>
      </c>
      <c r="BC26" s="427"/>
      <c r="BD26" s="372">
        <v>28.532113081496121</v>
      </c>
      <c r="BE26" s="427"/>
      <c r="BF26" s="372">
        <v>27.62284315830895</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33.550486404793439</v>
      </c>
      <c r="G27" s="427"/>
      <c r="H27" s="375">
        <v>33.088853417901454</v>
      </c>
      <c r="I27" s="427"/>
      <c r="J27" s="375">
        <v>32.69807805345917</v>
      </c>
      <c r="K27" s="427"/>
      <c r="L27" s="375">
        <v>32.724309611337461</v>
      </c>
      <c r="M27" s="427"/>
      <c r="N27" s="375">
        <v>32.305372755892584</v>
      </c>
      <c r="O27" s="427"/>
      <c r="P27" s="375">
        <v>32.640070324596685</v>
      </c>
      <c r="Q27" s="427"/>
      <c r="R27" s="375">
        <v>32.593289533939306</v>
      </c>
      <c r="S27" s="427"/>
      <c r="T27" s="375">
        <v>32.021816473119465</v>
      </c>
      <c r="U27" s="427"/>
      <c r="V27" s="375">
        <v>31.371435987748388</v>
      </c>
      <c r="W27" s="427"/>
      <c r="X27" s="375">
        <v>30.309573107923107</v>
      </c>
      <c r="Y27" s="427"/>
      <c r="Z27" s="375">
        <v>29.794244529571532</v>
      </c>
      <c r="AA27" s="427"/>
      <c r="AB27" s="375">
        <v>29.506900510782522</v>
      </c>
      <c r="AC27" s="427"/>
      <c r="AD27" s="375">
        <v>28.948136524062704</v>
      </c>
      <c r="AE27" s="427"/>
      <c r="AF27" s="375">
        <v>28.789768913362384</v>
      </c>
      <c r="AG27" s="427"/>
      <c r="AH27" s="375">
        <v>28.65915826985465</v>
      </c>
      <c r="AI27" s="427"/>
      <c r="AJ27" s="375">
        <v>29.393598461596333</v>
      </c>
      <c r="AK27" s="427"/>
      <c r="AL27" s="375">
        <v>29.209408844806045</v>
      </c>
      <c r="AM27" s="427"/>
      <c r="AN27" s="375">
        <v>27.903301412738031</v>
      </c>
      <c r="AO27" s="427"/>
      <c r="AP27" s="375">
        <v>26.767486569845502</v>
      </c>
      <c r="AQ27" s="427"/>
      <c r="AR27" s="375">
        <v>26.41424959149872</v>
      </c>
      <c r="AS27" s="427"/>
      <c r="AT27" s="375">
        <v>25.742787994136755</v>
      </c>
      <c r="AU27" s="427"/>
      <c r="AV27" s="375">
        <v>24.873317987769916</v>
      </c>
      <c r="AW27" s="427"/>
      <c r="AX27" s="375">
        <v>24.493642370671939</v>
      </c>
      <c r="AY27" s="427"/>
      <c r="AZ27" s="375">
        <v>23.706247691746057</v>
      </c>
      <c r="BA27" s="427"/>
      <c r="BB27" s="375">
        <v>23.26131674686642</v>
      </c>
      <c r="BC27" s="427"/>
      <c r="BD27" s="375">
        <v>22.833325333678683</v>
      </c>
      <c r="BE27" s="427"/>
      <c r="BF27" s="375">
        <v>21.889266581355869</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35.034946123666451</v>
      </c>
      <c r="G28" s="427"/>
      <c r="H28" s="375">
        <v>34.819618075816301</v>
      </c>
      <c r="I28" s="427"/>
      <c r="J28" s="375">
        <v>34.290131935874456</v>
      </c>
      <c r="K28" s="427"/>
      <c r="L28" s="375">
        <v>34.113673736182719</v>
      </c>
      <c r="M28" s="427"/>
      <c r="N28" s="375">
        <v>33.362660012517246</v>
      </c>
      <c r="O28" s="427"/>
      <c r="P28" s="375">
        <v>34.010081839435564</v>
      </c>
      <c r="Q28" s="427"/>
      <c r="R28" s="375">
        <v>34.247418243392993</v>
      </c>
      <c r="S28" s="427"/>
      <c r="T28" s="375">
        <v>33.281845047406371</v>
      </c>
      <c r="U28" s="427"/>
      <c r="V28" s="375">
        <v>32.871957411602502</v>
      </c>
      <c r="W28" s="427"/>
      <c r="X28" s="375">
        <v>31.760614415869775</v>
      </c>
      <c r="Y28" s="427"/>
      <c r="Z28" s="375">
        <v>31.573387686837819</v>
      </c>
      <c r="AA28" s="427"/>
      <c r="AB28" s="375">
        <v>30.628627270685758</v>
      </c>
      <c r="AC28" s="427"/>
      <c r="AD28" s="375">
        <v>30.008838694067357</v>
      </c>
      <c r="AE28" s="427"/>
      <c r="AF28" s="375">
        <v>29.584562564697169</v>
      </c>
      <c r="AG28" s="427"/>
      <c r="AH28" s="375">
        <v>29.114302504870292</v>
      </c>
      <c r="AI28" s="427"/>
      <c r="AJ28" s="375">
        <v>29.623245653911908</v>
      </c>
      <c r="AK28" s="427"/>
      <c r="AL28" s="375">
        <v>28.641195989741963</v>
      </c>
      <c r="AM28" s="427"/>
      <c r="AN28" s="375">
        <v>28.31424136212657</v>
      </c>
      <c r="AO28" s="427"/>
      <c r="AP28" s="375">
        <v>27.523179676097513</v>
      </c>
      <c r="AQ28" s="427"/>
      <c r="AR28" s="375">
        <v>26.829173208486889</v>
      </c>
      <c r="AS28" s="427"/>
      <c r="AT28" s="375">
        <v>26.592851463904264</v>
      </c>
      <c r="AU28" s="427"/>
      <c r="AV28" s="375">
        <v>25.607104554977589</v>
      </c>
      <c r="AW28" s="427"/>
      <c r="AX28" s="375">
        <v>25.496849866822416</v>
      </c>
      <c r="AY28" s="427"/>
      <c r="AZ28" s="375">
        <v>24.563456300868417</v>
      </c>
      <c r="BA28" s="427"/>
      <c r="BB28" s="375">
        <v>24.16898863535841</v>
      </c>
      <c r="BC28" s="427"/>
      <c r="BD28" s="375">
        <v>23.662883391311944</v>
      </c>
      <c r="BE28" s="427"/>
      <c r="BF28" s="375">
        <v>22.737202836835159</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43.523294471824244</v>
      </c>
      <c r="G29" s="427"/>
      <c r="H29" s="375">
        <v>42.128212953362052</v>
      </c>
      <c r="I29" s="427"/>
      <c r="J29" s="375">
        <v>41.644646338633407</v>
      </c>
      <c r="K29" s="427"/>
      <c r="L29" s="375">
        <v>41.340861018627677</v>
      </c>
      <c r="M29" s="427"/>
      <c r="N29" s="375">
        <v>40.087846835928438</v>
      </c>
      <c r="O29" s="427"/>
      <c r="P29" s="375">
        <v>41.309252824088674</v>
      </c>
      <c r="Q29" s="427"/>
      <c r="R29" s="375">
        <v>41.365552660787372</v>
      </c>
      <c r="S29" s="427"/>
      <c r="T29" s="375">
        <v>40.311896798464055</v>
      </c>
      <c r="U29" s="427"/>
      <c r="V29" s="375">
        <v>40.334825685636361</v>
      </c>
      <c r="W29" s="427"/>
      <c r="X29" s="375">
        <v>40.040287506563629</v>
      </c>
      <c r="Y29" s="427"/>
      <c r="Z29" s="375">
        <v>40.498016085225707</v>
      </c>
      <c r="AA29" s="427"/>
      <c r="AB29" s="375">
        <v>39.126518490077132</v>
      </c>
      <c r="AC29" s="427"/>
      <c r="AD29" s="375">
        <v>38.528456394805119</v>
      </c>
      <c r="AE29" s="427"/>
      <c r="AF29" s="375">
        <v>37.693433768472282</v>
      </c>
      <c r="AG29" s="427"/>
      <c r="AH29" s="375">
        <v>36.57412802576409</v>
      </c>
      <c r="AI29" s="427"/>
      <c r="AJ29" s="375">
        <v>36.77563542035783</v>
      </c>
      <c r="AK29" s="427"/>
      <c r="AL29" s="375">
        <v>36.753868295577192</v>
      </c>
      <c r="AM29" s="427"/>
      <c r="AN29" s="375">
        <v>35.37558617030291</v>
      </c>
      <c r="AO29" s="427"/>
      <c r="AP29" s="375">
        <v>33.710583486515503</v>
      </c>
      <c r="AQ29" s="427"/>
      <c r="AR29" s="375">
        <v>33.450906050394501</v>
      </c>
      <c r="AS29" s="427"/>
      <c r="AT29" s="375">
        <v>33.261296788402483</v>
      </c>
      <c r="AU29" s="427"/>
      <c r="AV29" s="375">
        <v>31.537567934284027</v>
      </c>
      <c r="AW29" s="427"/>
      <c r="AX29" s="375">
        <v>31.700583201420613</v>
      </c>
      <c r="AY29" s="427"/>
      <c r="AZ29" s="375">
        <v>31.204790397083549</v>
      </c>
      <c r="BA29" s="427"/>
      <c r="BB29" s="375">
        <v>30.450280990524131</v>
      </c>
      <c r="BC29" s="427"/>
      <c r="BD29" s="375">
        <v>29.815246204655534</v>
      </c>
      <c r="BE29" s="427"/>
      <c r="BF29" s="375">
        <v>28.80473219361177</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38.04889443348528</v>
      </c>
      <c r="G31" s="427"/>
      <c r="H31" s="372">
        <v>37.522917559626642</v>
      </c>
      <c r="I31" s="427"/>
      <c r="J31" s="372">
        <v>37.267397214563672</v>
      </c>
      <c r="K31" s="427"/>
      <c r="L31" s="372">
        <v>39.293516719244032</v>
      </c>
      <c r="M31" s="427"/>
      <c r="N31" s="372">
        <v>40.047464573852693</v>
      </c>
      <c r="O31" s="427"/>
      <c r="P31" s="372">
        <v>38.55504483095504</v>
      </c>
      <c r="Q31" s="427"/>
      <c r="R31" s="372">
        <v>38.962432497173111</v>
      </c>
      <c r="S31" s="427"/>
      <c r="T31" s="372">
        <v>38.297601174863132</v>
      </c>
      <c r="U31" s="427"/>
      <c r="V31" s="372">
        <v>39.798288004257394</v>
      </c>
      <c r="W31" s="427"/>
      <c r="X31" s="372">
        <v>40.259248660434665</v>
      </c>
      <c r="Y31" s="427"/>
      <c r="Z31" s="372">
        <v>41.688889502965978</v>
      </c>
      <c r="AA31" s="427"/>
      <c r="AB31" s="372">
        <v>40.250113444398934</v>
      </c>
      <c r="AC31" s="427"/>
      <c r="AD31" s="372">
        <v>39.42757033310879</v>
      </c>
      <c r="AE31" s="427"/>
      <c r="AF31" s="372">
        <v>38.458827249899016</v>
      </c>
      <c r="AG31" s="427"/>
      <c r="AH31" s="372">
        <v>35.930128988993232</v>
      </c>
      <c r="AI31" s="427"/>
      <c r="AJ31" s="372">
        <v>36.768945732339979</v>
      </c>
      <c r="AK31" s="427"/>
      <c r="AL31" s="372">
        <v>34.985927450986196</v>
      </c>
      <c r="AM31" s="427"/>
      <c r="AN31" s="372">
        <v>33.877192855368669</v>
      </c>
      <c r="AO31" s="427"/>
      <c r="AP31" s="372">
        <v>32.151643046888005</v>
      </c>
      <c r="AQ31" s="427"/>
      <c r="AR31" s="372">
        <v>31.992540522759661</v>
      </c>
      <c r="AS31" s="427"/>
      <c r="AT31" s="372">
        <v>31.687520845992211</v>
      </c>
      <c r="AU31" s="427"/>
      <c r="AV31" s="372">
        <v>29.929348055761871</v>
      </c>
      <c r="AW31" s="427"/>
      <c r="AX31" s="372">
        <v>30.587230294843778</v>
      </c>
      <c r="AY31" s="427"/>
      <c r="AZ31" s="372">
        <v>28.789138079070348</v>
      </c>
      <c r="BA31" s="427"/>
      <c r="BB31" s="372">
        <v>28.160493915162245</v>
      </c>
      <c r="BC31" s="427"/>
      <c r="BD31" s="372">
        <v>27.355628406457715</v>
      </c>
      <c r="BE31" s="427"/>
      <c r="BF31" s="372">
        <v>26.501684976765556</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1.5428875844951151</v>
      </c>
      <c r="G32" s="427"/>
      <c r="H32" s="372">
        <v>1.3505894006036154</v>
      </c>
      <c r="I32" s="427"/>
      <c r="J32" s="372">
        <v>1.3336948339134</v>
      </c>
      <c r="K32" s="427"/>
      <c r="L32" s="372">
        <v>1.2068827267055988</v>
      </c>
      <c r="M32" s="427"/>
      <c r="N32" s="372">
        <v>0.95910621915415362</v>
      </c>
      <c r="O32" s="427"/>
      <c r="P32" s="372">
        <v>1.1680629549361941</v>
      </c>
      <c r="Q32" s="427"/>
      <c r="R32" s="372">
        <v>1.3095780863120663</v>
      </c>
      <c r="S32" s="427"/>
      <c r="T32" s="372">
        <v>1.1026726672535139</v>
      </c>
      <c r="U32" s="427"/>
      <c r="V32" s="372">
        <v>1.212273332374421</v>
      </c>
      <c r="W32" s="427"/>
      <c r="X32" s="372">
        <v>1.2214805591394517</v>
      </c>
      <c r="Y32" s="427"/>
      <c r="Z32" s="372">
        <v>1.2808836413237898</v>
      </c>
      <c r="AA32" s="427"/>
      <c r="AB32" s="372">
        <v>1.2182431080767513</v>
      </c>
      <c r="AC32" s="427"/>
      <c r="AD32" s="372">
        <v>1.2560753292816726</v>
      </c>
      <c r="AE32" s="427"/>
      <c r="AF32" s="372">
        <v>1.2428987419957871</v>
      </c>
      <c r="AG32" s="427"/>
      <c r="AH32" s="372">
        <v>1.2902336118707691</v>
      </c>
      <c r="AI32" s="427"/>
      <c r="AJ32" s="372">
        <v>1.4983591691346787</v>
      </c>
      <c r="AK32" s="427"/>
      <c r="AL32" s="372">
        <v>1.4057829728586917</v>
      </c>
      <c r="AM32" s="427"/>
      <c r="AN32" s="372">
        <v>1.3297775004043801</v>
      </c>
      <c r="AO32" s="427"/>
      <c r="AP32" s="372">
        <v>1.1060565052224267</v>
      </c>
      <c r="AQ32" s="427"/>
      <c r="AR32" s="372">
        <v>1.1104147755485814</v>
      </c>
      <c r="AS32" s="427"/>
      <c r="AT32" s="372">
        <v>1.1650752545175143</v>
      </c>
      <c r="AU32" s="427"/>
      <c r="AV32" s="372">
        <v>0.98207153377422984</v>
      </c>
      <c r="AW32" s="427"/>
      <c r="AX32" s="372">
        <v>1.0551842331980779</v>
      </c>
      <c r="AY32" s="427"/>
      <c r="AZ32" s="372">
        <v>1.0375633671925057</v>
      </c>
      <c r="BA32" s="427"/>
      <c r="BB32" s="372">
        <v>0.99739474378184545</v>
      </c>
      <c r="BC32" s="427"/>
      <c r="BD32" s="372">
        <v>0.98032509464914053</v>
      </c>
      <c r="BE32" s="427"/>
      <c r="BF32" s="372">
        <v>0.97014314400685475</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16.427496340768652</v>
      </c>
      <c r="G34" s="427"/>
      <c r="H34" s="372">
        <v>15.726461469979531</v>
      </c>
      <c r="I34" s="427"/>
      <c r="J34" s="372">
        <v>14.706419622940093</v>
      </c>
      <c r="K34" s="427"/>
      <c r="L34" s="372">
        <v>13.507294798397124</v>
      </c>
      <c r="M34" s="427"/>
      <c r="N34" s="372">
        <v>11.507410657092121</v>
      </c>
      <c r="O34" s="427"/>
      <c r="P34" s="372">
        <v>13.988030833961533</v>
      </c>
      <c r="Q34" s="427"/>
      <c r="R34" s="372">
        <v>14.445752126592856</v>
      </c>
      <c r="S34" s="427"/>
      <c r="T34" s="372">
        <v>13.645289349304807</v>
      </c>
      <c r="U34" s="427"/>
      <c r="V34" s="372">
        <v>14.365484849764659</v>
      </c>
      <c r="W34" s="427"/>
      <c r="X34" s="372">
        <v>14.810503746534492</v>
      </c>
      <c r="Y34" s="427"/>
      <c r="Z34" s="372">
        <v>16.118993514250487</v>
      </c>
      <c r="AA34" s="427"/>
      <c r="AB34" s="372">
        <v>16.222450806264572</v>
      </c>
      <c r="AC34" s="427"/>
      <c r="AD34" s="372">
        <v>16.004578637161185</v>
      </c>
      <c r="AE34" s="427"/>
      <c r="AF34" s="372">
        <v>15.030368804250989</v>
      </c>
      <c r="AG34" s="427"/>
      <c r="AH34" s="372">
        <v>16.039866045787065</v>
      </c>
      <c r="AI34" s="427"/>
      <c r="AJ34" s="372">
        <v>15.821203414357262</v>
      </c>
      <c r="AK34" s="427"/>
      <c r="AL34" s="372">
        <v>17.238752455648388</v>
      </c>
      <c r="AM34" s="427"/>
      <c r="AN34" s="372">
        <v>15.679290200492234</v>
      </c>
      <c r="AO34" s="427"/>
      <c r="AP34" s="372">
        <v>14.212327053795905</v>
      </c>
      <c r="AQ34" s="427"/>
      <c r="AR34" s="372">
        <v>14.720140600545969</v>
      </c>
      <c r="AS34" s="427"/>
      <c r="AT34" s="372">
        <v>15.8766687075156</v>
      </c>
      <c r="AU34" s="427"/>
      <c r="AV34" s="372">
        <v>13.799839668490989</v>
      </c>
      <c r="AW34" s="427"/>
      <c r="AX34" s="372">
        <v>14.866207630649713</v>
      </c>
      <c r="AY34" s="427"/>
      <c r="AZ34" s="372">
        <v>14.799108164912862</v>
      </c>
      <c r="BA34" s="427"/>
      <c r="BB34" s="372">
        <v>14.163291660274215</v>
      </c>
      <c r="BC34" s="427"/>
      <c r="BD34" s="372">
        <v>13.970150669731485</v>
      </c>
      <c r="BE34" s="427"/>
      <c r="BF34" s="372">
        <v>13.796174601176801</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36.470436853366216</v>
      </c>
      <c r="G35" s="427"/>
      <c r="H35" s="372">
        <v>36.008699352226678</v>
      </c>
      <c r="I35" s="427"/>
      <c r="J35" s="372">
        <v>35.504499238153386</v>
      </c>
      <c r="K35" s="427"/>
      <c r="L35" s="372">
        <v>35.826556991150063</v>
      </c>
      <c r="M35" s="427"/>
      <c r="N35" s="372">
        <v>34.903398149370581</v>
      </c>
      <c r="O35" s="427"/>
      <c r="P35" s="372">
        <v>35.023549975188665</v>
      </c>
      <c r="Q35" s="427"/>
      <c r="R35" s="372">
        <v>35.618753660317033</v>
      </c>
      <c r="S35" s="427"/>
      <c r="T35" s="372">
        <v>34.734715009842091</v>
      </c>
      <c r="U35" s="427"/>
      <c r="V35" s="372">
        <v>34.729616476804928</v>
      </c>
      <c r="W35" s="427"/>
      <c r="X35" s="372">
        <v>33.749164308986465</v>
      </c>
      <c r="Y35" s="427"/>
      <c r="Z35" s="372">
        <v>33.571462896734047</v>
      </c>
      <c r="AA35" s="427"/>
      <c r="AB35" s="372">
        <v>32.152035021013383</v>
      </c>
      <c r="AC35" s="427"/>
      <c r="AD35" s="372">
        <v>31.293710083847998</v>
      </c>
      <c r="AE35" s="427"/>
      <c r="AF35" s="372">
        <v>30.493315644932792</v>
      </c>
      <c r="AG35" s="427"/>
      <c r="AH35" s="372">
        <v>29.686812458267205</v>
      </c>
      <c r="AI35" s="427"/>
      <c r="AJ35" s="372">
        <v>29.113221367973235</v>
      </c>
      <c r="AK35" s="427"/>
      <c r="AL35" s="372">
        <v>28.278149640962472</v>
      </c>
      <c r="AM35" s="427"/>
      <c r="AN35" s="372">
        <v>27.550180627113747</v>
      </c>
      <c r="AO35" s="427"/>
      <c r="AP35" s="372">
        <v>26.672926836342175</v>
      </c>
      <c r="AQ35" s="427"/>
      <c r="AR35" s="372">
        <v>25.98259884743182</v>
      </c>
      <c r="AS35" s="427"/>
      <c r="AT35" s="372">
        <v>25.498643973657625</v>
      </c>
      <c r="AU35" s="427"/>
      <c r="AV35" s="372">
        <v>24.758778332835082</v>
      </c>
      <c r="AW35" s="427"/>
      <c r="AX35" s="372">
        <v>24.405635639687237</v>
      </c>
      <c r="AY35" s="427"/>
      <c r="AZ35" s="372">
        <v>23.872594016085923</v>
      </c>
      <c r="BA35" s="427"/>
      <c r="BB35" s="372">
        <v>23.454404008571977</v>
      </c>
      <c r="BC35" s="427"/>
      <c r="BD35" s="372">
        <v>23.396434978074982</v>
      </c>
      <c r="BE35" s="427"/>
      <c r="BF35" s="372">
        <v>22.488873610803338</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29228.484366877867</v>
      </c>
      <c r="G36" s="427"/>
      <c r="H36" s="370">
        <v>28324.238101309893</v>
      </c>
      <c r="I36" s="427"/>
      <c r="J36" s="370">
        <v>26172.929723572161</v>
      </c>
      <c r="K36" s="427"/>
      <c r="L36" s="370">
        <v>26844.160958673488</v>
      </c>
      <c r="M36" s="427"/>
      <c r="N36" s="370">
        <v>26512.081555746779</v>
      </c>
      <c r="O36" s="427"/>
      <c r="P36" s="370">
        <v>22798.698092693397</v>
      </c>
      <c r="Q36" s="427"/>
      <c r="R36" s="370">
        <v>21377.047909580211</v>
      </c>
      <c r="S36" s="427"/>
      <c r="T36" s="370">
        <v>19630.595439211134</v>
      </c>
      <c r="U36" s="427"/>
      <c r="V36" s="370">
        <v>19319.899322172343</v>
      </c>
      <c r="W36" s="427"/>
      <c r="X36" s="370">
        <v>19570.19546733965</v>
      </c>
      <c r="Y36" s="427"/>
      <c r="Z36" s="370">
        <v>19093.919902600177</v>
      </c>
      <c r="AA36" s="427"/>
      <c r="AB36" s="370">
        <v>16633.16082404261</v>
      </c>
      <c r="AC36" s="427"/>
      <c r="AD36" s="370">
        <v>15170.869132974842</v>
      </c>
      <c r="AE36" s="427"/>
      <c r="AF36" s="370">
        <v>14679.618174278476</v>
      </c>
      <c r="AG36" s="427"/>
      <c r="AH36" s="370">
        <v>11768.761081885648</v>
      </c>
      <c r="AI36" s="427"/>
      <c r="AJ36" s="370">
        <v>12343.090184899051</v>
      </c>
      <c r="AK36" s="427"/>
      <c r="AL36" s="370">
        <v>11076.99970306889</v>
      </c>
      <c r="AM36" s="427"/>
      <c r="AN36" s="370">
        <v>7068.2657542048883</v>
      </c>
      <c r="AO36" s="427"/>
      <c r="AP36" s="370">
        <v>7163.2816958182493</v>
      </c>
      <c r="AQ36" s="427"/>
      <c r="AR36" s="370">
        <v>6325.4159228160252</v>
      </c>
      <c r="AS36" s="427"/>
      <c r="AT36" s="370">
        <v>5437.2589613712835</v>
      </c>
      <c r="AU36" s="427"/>
      <c r="AV36" s="370">
        <v>5522.3378710274692</v>
      </c>
      <c r="AW36" s="427"/>
      <c r="AX36" s="370">
        <v>5523.8736035834927</v>
      </c>
      <c r="AY36" s="427"/>
      <c r="AZ36" s="370">
        <v>5013.0186481346655</v>
      </c>
      <c r="BA36" s="427"/>
      <c r="BB36" s="370">
        <v>5077.1518883405233</v>
      </c>
      <c r="BC36" s="427"/>
      <c r="BD36" s="370">
        <v>5418.3810761902878</v>
      </c>
      <c r="BE36" s="427"/>
      <c r="BF36" s="370">
        <v>5440.7007372422004</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44514.14526497</v>
      </c>
      <c r="G37" s="427"/>
      <c r="H37" s="370">
        <v>44597.269952891904</v>
      </c>
      <c r="I37" s="427"/>
      <c r="J37" s="370">
        <v>45245.059333351557</v>
      </c>
      <c r="K37" s="427"/>
      <c r="L37" s="370">
        <v>46089.191062593505</v>
      </c>
      <c r="M37" s="427"/>
      <c r="N37" s="370">
        <v>46814.005578688739</v>
      </c>
      <c r="O37" s="427"/>
      <c r="P37" s="370">
        <v>47792.068234726808</v>
      </c>
      <c r="Q37" s="427"/>
      <c r="R37" s="370">
        <v>48587.994713510634</v>
      </c>
      <c r="S37" s="427"/>
      <c r="T37" s="370">
        <v>49162.998746605321</v>
      </c>
      <c r="U37" s="427"/>
      <c r="V37" s="370">
        <v>50102.450586383369</v>
      </c>
      <c r="W37" s="427"/>
      <c r="X37" s="370">
        <v>50932.00364468278</v>
      </c>
      <c r="Y37" s="427"/>
      <c r="Z37" s="370">
        <v>51798.599676082624</v>
      </c>
      <c r="AA37" s="427"/>
      <c r="AB37" s="370">
        <v>52599.493040469526</v>
      </c>
      <c r="AC37" s="427"/>
      <c r="AD37" s="370">
        <v>52992.551229652257</v>
      </c>
      <c r="AE37" s="427"/>
      <c r="AF37" s="370">
        <v>53399.036771305917</v>
      </c>
      <c r="AG37" s="427"/>
      <c r="AH37" s="370">
        <v>54893.533178175516</v>
      </c>
      <c r="AI37" s="427"/>
      <c r="AJ37" s="370">
        <v>56092.98722483818</v>
      </c>
      <c r="AK37" s="427"/>
      <c r="AL37" s="370">
        <v>57381.370702823981</v>
      </c>
      <c r="AM37" s="427"/>
      <c r="AN37" s="370">
        <v>58149.151486307746</v>
      </c>
      <c r="AO37" s="427"/>
      <c r="AP37" s="370">
        <v>58424.749490786402</v>
      </c>
      <c r="AQ37" s="427"/>
      <c r="AR37" s="370">
        <v>58022.630369791026</v>
      </c>
      <c r="AS37" s="427"/>
      <c r="AT37" s="370">
        <v>58842.379125345782</v>
      </c>
      <c r="AU37" s="427"/>
      <c r="AV37" s="370">
        <v>58174.482313482258</v>
      </c>
      <c r="AW37" s="427"/>
      <c r="AX37" s="370">
        <v>58537.353906902812</v>
      </c>
      <c r="AY37" s="427"/>
      <c r="AZ37" s="370">
        <v>58765.276093870591</v>
      </c>
      <c r="BA37" s="427"/>
      <c r="BB37" s="370">
        <v>58291.157987825172</v>
      </c>
      <c r="BC37" s="427"/>
      <c r="BD37" s="370">
        <v>58000.785078865723</v>
      </c>
      <c r="BE37" s="427"/>
      <c r="BF37" s="370">
        <v>57503.50791973406</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1057.5986077457549</v>
      </c>
      <c r="G38" s="427"/>
      <c r="H38" s="372">
        <v>1000.8933363660534</v>
      </c>
      <c r="I38" s="427"/>
      <c r="J38" s="372">
        <v>962.23175944078469</v>
      </c>
      <c r="K38" s="427"/>
      <c r="L38" s="372">
        <v>831.44457438017423</v>
      </c>
      <c r="M38" s="427"/>
      <c r="N38" s="372">
        <v>822.24359692041367</v>
      </c>
      <c r="O38" s="427"/>
      <c r="P38" s="372">
        <v>782.68059049086378</v>
      </c>
      <c r="Q38" s="427"/>
      <c r="R38" s="372">
        <v>793.20133952877995</v>
      </c>
      <c r="S38" s="427"/>
      <c r="T38" s="372">
        <v>786.60211831514096</v>
      </c>
      <c r="U38" s="427"/>
      <c r="V38" s="372">
        <v>748.12087619178249</v>
      </c>
      <c r="W38" s="427"/>
      <c r="X38" s="372">
        <v>652.76665511572992</v>
      </c>
      <c r="Y38" s="427"/>
      <c r="Z38" s="372">
        <v>637.47153604264827</v>
      </c>
      <c r="AA38" s="427"/>
      <c r="AB38" s="372">
        <v>627.10694504117532</v>
      </c>
      <c r="AC38" s="427"/>
      <c r="AD38" s="372">
        <v>584.6585775921792</v>
      </c>
      <c r="AE38" s="427"/>
      <c r="AF38" s="372">
        <v>511.66676639211835</v>
      </c>
      <c r="AG38" s="427"/>
      <c r="AH38" s="372">
        <v>494.48736889249795</v>
      </c>
      <c r="AI38" s="427"/>
      <c r="AJ38" s="372">
        <v>489.89128857531853</v>
      </c>
      <c r="AK38" s="427"/>
      <c r="AL38" s="372">
        <v>444.03435836384892</v>
      </c>
      <c r="AM38" s="427"/>
      <c r="AN38" s="372">
        <v>462.6323313793801</v>
      </c>
      <c r="AO38" s="427"/>
      <c r="AP38" s="372">
        <v>448.72453056555196</v>
      </c>
      <c r="AQ38" s="427"/>
      <c r="AR38" s="372">
        <v>460.70974621018053</v>
      </c>
      <c r="AS38" s="427"/>
      <c r="AT38" s="372">
        <v>456.53924100663608</v>
      </c>
      <c r="AU38" s="427"/>
      <c r="AV38" s="372">
        <v>420.65150249269664</v>
      </c>
      <c r="AW38" s="427"/>
      <c r="AX38" s="372">
        <v>436.28636046944689</v>
      </c>
      <c r="AY38" s="427"/>
      <c r="AZ38" s="372">
        <v>448.59411039235874</v>
      </c>
      <c r="BA38" s="427"/>
      <c r="BB38" s="372">
        <v>421.28305910221718</v>
      </c>
      <c r="BC38" s="427"/>
      <c r="BD38" s="372">
        <v>372.50717261472067</v>
      </c>
      <c r="BE38" s="427"/>
      <c r="BF38" s="372">
        <v>329.49656511841107</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43456.546657224244</v>
      </c>
      <c r="G39" s="427"/>
      <c r="H39" s="372">
        <v>43596.376616525849</v>
      </c>
      <c r="I39" s="427"/>
      <c r="J39" s="372">
        <v>44282.82757391077</v>
      </c>
      <c r="K39" s="427"/>
      <c r="L39" s="372">
        <v>45257.746488213328</v>
      </c>
      <c r="M39" s="427"/>
      <c r="N39" s="372">
        <v>45991.761981768323</v>
      </c>
      <c r="O39" s="427"/>
      <c r="P39" s="372">
        <v>47009.387644235947</v>
      </c>
      <c r="Q39" s="427"/>
      <c r="R39" s="372">
        <v>47794.793373981855</v>
      </c>
      <c r="S39" s="427"/>
      <c r="T39" s="372">
        <v>48376.396628290182</v>
      </c>
      <c r="U39" s="427"/>
      <c r="V39" s="372">
        <v>49354.329710191589</v>
      </c>
      <c r="W39" s="427"/>
      <c r="X39" s="372">
        <v>50279.236989567049</v>
      </c>
      <c r="Y39" s="427"/>
      <c r="Z39" s="372">
        <v>51161.128140039975</v>
      </c>
      <c r="AA39" s="427"/>
      <c r="AB39" s="372">
        <v>51972.386095428352</v>
      </c>
      <c r="AC39" s="427"/>
      <c r="AD39" s="372">
        <v>52407.89265206008</v>
      </c>
      <c r="AE39" s="427"/>
      <c r="AF39" s="372">
        <v>52887.370004913799</v>
      </c>
      <c r="AG39" s="427"/>
      <c r="AH39" s="372">
        <v>54399.045809283016</v>
      </c>
      <c r="AI39" s="427"/>
      <c r="AJ39" s="372">
        <v>55603.095936262864</v>
      </c>
      <c r="AK39" s="427"/>
      <c r="AL39" s="372">
        <v>56937.336344460135</v>
      </c>
      <c r="AM39" s="427"/>
      <c r="AN39" s="372">
        <v>57686.519154928363</v>
      </c>
      <c r="AO39" s="427"/>
      <c r="AP39" s="372">
        <v>57976.02496022085</v>
      </c>
      <c r="AQ39" s="427"/>
      <c r="AR39" s="372">
        <v>57561.920623580845</v>
      </c>
      <c r="AS39" s="427"/>
      <c r="AT39" s="372">
        <v>58385.839884339148</v>
      </c>
      <c r="AU39" s="427"/>
      <c r="AV39" s="372">
        <v>57753.830810989559</v>
      </c>
      <c r="AW39" s="427"/>
      <c r="AX39" s="372">
        <v>58101.067546433362</v>
      </c>
      <c r="AY39" s="427"/>
      <c r="AZ39" s="372">
        <v>58316.681983478229</v>
      </c>
      <c r="BA39" s="427"/>
      <c r="BB39" s="372">
        <v>57869.874928722958</v>
      </c>
      <c r="BC39" s="427"/>
      <c r="BD39" s="372">
        <v>57628.277906251002</v>
      </c>
      <c r="BE39" s="427"/>
      <c r="BF39" s="372">
        <v>57174.01135461565</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75.868598806850699</v>
      </c>
      <c r="G40" s="427"/>
      <c r="H40" s="370">
        <v>79.562273046174866</v>
      </c>
      <c r="I40" s="427"/>
      <c r="J40" s="370">
        <v>76.335091950157164</v>
      </c>
      <c r="K40" s="427"/>
      <c r="L40" s="370">
        <v>78.607517999578377</v>
      </c>
      <c r="M40" s="427"/>
      <c r="N40" s="370">
        <v>71.907100027461397</v>
      </c>
      <c r="O40" s="427"/>
      <c r="P40" s="370">
        <v>69.518318746899496</v>
      </c>
      <c r="Q40" s="427"/>
      <c r="R40" s="370">
        <v>71.202411565324383</v>
      </c>
      <c r="S40" s="427"/>
      <c r="T40" s="370">
        <v>73.16083966912062</v>
      </c>
      <c r="U40" s="427"/>
      <c r="V40" s="370">
        <v>73.88701465776883</v>
      </c>
      <c r="W40" s="427"/>
      <c r="X40" s="370">
        <v>71.650019928775336</v>
      </c>
      <c r="Y40" s="427"/>
      <c r="Z40" s="370">
        <v>76.00121579346029</v>
      </c>
      <c r="AA40" s="427"/>
      <c r="AB40" s="370">
        <v>69.554530651041532</v>
      </c>
      <c r="AC40" s="427"/>
      <c r="AD40" s="370">
        <v>90.582732203745167</v>
      </c>
      <c r="AE40" s="427"/>
      <c r="AF40" s="370">
        <v>82.286357918510191</v>
      </c>
      <c r="AG40" s="427"/>
      <c r="AH40" s="370">
        <v>71.335537192313069</v>
      </c>
      <c r="AI40" s="427"/>
      <c r="AJ40" s="370">
        <v>60.56228243391061</v>
      </c>
      <c r="AK40" s="427"/>
      <c r="AL40" s="370">
        <v>48.913271424317799</v>
      </c>
      <c r="AM40" s="427"/>
      <c r="AN40" s="370">
        <v>44.756327969788586</v>
      </c>
      <c r="AO40" s="427"/>
      <c r="AP40" s="370">
        <v>36.796580042638183</v>
      </c>
      <c r="AQ40" s="427"/>
      <c r="AR40" s="370">
        <v>34.549719386451955</v>
      </c>
      <c r="AS40" s="427"/>
      <c r="AT40" s="370">
        <v>33.286944766164567</v>
      </c>
      <c r="AU40" s="427"/>
      <c r="AV40" s="370">
        <v>30.654717720753649</v>
      </c>
      <c r="AW40" s="427"/>
      <c r="AX40" s="370">
        <v>31.859444293317797</v>
      </c>
      <c r="AY40" s="427"/>
      <c r="AZ40" s="370">
        <v>29.163756375546704</v>
      </c>
      <c r="BA40" s="427"/>
      <c r="BB40" s="370">
        <v>28.360795557130135</v>
      </c>
      <c r="BC40" s="427"/>
      <c r="BD40" s="370">
        <v>27.450590557150935</v>
      </c>
      <c r="BE40" s="427"/>
      <c r="BF40" s="370">
        <v>26.737993377288817</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44.622179637399036</v>
      </c>
      <c r="G41" s="427"/>
      <c r="H41" s="370">
        <v>43.582621678486817</v>
      </c>
      <c r="I41" s="427"/>
      <c r="J41" s="370">
        <v>45.205063811947866</v>
      </c>
      <c r="K41" s="427"/>
      <c r="L41" s="370">
        <v>50.402950071986652</v>
      </c>
      <c r="M41" s="427"/>
      <c r="N41" s="370">
        <v>47.424179548898707</v>
      </c>
      <c r="O41" s="427"/>
      <c r="P41" s="370">
        <v>41.892963725283259</v>
      </c>
      <c r="Q41" s="427"/>
      <c r="R41" s="370">
        <v>50.590236337715645</v>
      </c>
      <c r="S41" s="427"/>
      <c r="T41" s="370">
        <v>47.253830520107748</v>
      </c>
      <c r="U41" s="427"/>
      <c r="V41" s="370">
        <v>52.679338413994344</v>
      </c>
      <c r="W41" s="427"/>
      <c r="X41" s="370">
        <v>53.156079749470656</v>
      </c>
      <c r="Y41" s="427"/>
      <c r="Z41" s="370">
        <v>62.75155067797823</v>
      </c>
      <c r="AA41" s="427"/>
      <c r="AB41" s="370">
        <v>50.979500375975817</v>
      </c>
      <c r="AC41" s="427"/>
      <c r="AD41" s="370">
        <v>44.69652328988726</v>
      </c>
      <c r="AE41" s="427"/>
      <c r="AF41" s="370">
        <v>45.027267291935082</v>
      </c>
      <c r="AG41" s="427"/>
      <c r="AH41" s="370">
        <v>41.324219094662951</v>
      </c>
      <c r="AI41" s="427"/>
      <c r="AJ41" s="370">
        <v>35.397709877544997</v>
      </c>
      <c r="AK41" s="427"/>
      <c r="AL41" s="370">
        <v>23.178725879612074</v>
      </c>
      <c r="AM41" s="427"/>
      <c r="AN41" s="370">
        <v>21.353162494139717</v>
      </c>
      <c r="AO41" s="427"/>
      <c r="AP41" s="370">
        <v>16.18908714279852</v>
      </c>
      <c r="AQ41" s="427"/>
      <c r="AR41" s="370">
        <v>10.619871458843971</v>
      </c>
      <c r="AS41" s="427"/>
      <c r="AT41" s="370">
        <v>8.6078650735426461</v>
      </c>
      <c r="AU41" s="427"/>
      <c r="AV41" s="370">
        <v>6.429171376295681</v>
      </c>
      <c r="AW41" s="427"/>
      <c r="AX41" s="370">
        <v>8.1568229193376247</v>
      </c>
      <c r="AY41" s="427"/>
      <c r="AZ41" s="370">
        <v>5.6479130185503799</v>
      </c>
      <c r="BA41" s="427"/>
      <c r="BB41" s="370">
        <v>4.9362632296855224</v>
      </c>
      <c r="BC41" s="427"/>
      <c r="BD41" s="370">
        <v>3.717389446841866</v>
      </c>
      <c r="BE41" s="427"/>
      <c r="BF41" s="370">
        <v>4.0491535430977006</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6.8564163429708334</v>
      </c>
      <c r="G42" s="427"/>
      <c r="H42" s="372">
        <v>10.115743341778124</v>
      </c>
      <c r="I42" s="427"/>
      <c r="J42" s="372">
        <v>8.3831992967776365</v>
      </c>
      <c r="K42" s="427"/>
      <c r="L42" s="372">
        <v>11.046389923278404</v>
      </c>
      <c r="M42" s="427"/>
      <c r="N42" s="372">
        <v>8.035648862344944</v>
      </c>
      <c r="O42" s="427"/>
      <c r="P42" s="372">
        <v>7.9258863682721916</v>
      </c>
      <c r="Q42" s="427"/>
      <c r="R42" s="372">
        <v>13.134784441371165</v>
      </c>
      <c r="S42" s="427"/>
      <c r="T42" s="372">
        <v>10.97990905645992</v>
      </c>
      <c r="U42" s="427"/>
      <c r="V42" s="372">
        <v>11.319110669573861</v>
      </c>
      <c r="W42" s="427"/>
      <c r="X42" s="372">
        <v>13.538027291683408</v>
      </c>
      <c r="Y42" s="427"/>
      <c r="Z42" s="372">
        <v>13.870227005502567</v>
      </c>
      <c r="AA42" s="427"/>
      <c r="AB42" s="372">
        <v>12.690930187590441</v>
      </c>
      <c r="AC42" s="427"/>
      <c r="AD42" s="372">
        <v>10.978647317602448</v>
      </c>
      <c r="AE42" s="427"/>
      <c r="AF42" s="372">
        <v>10.837760304033361</v>
      </c>
      <c r="AG42" s="427"/>
      <c r="AH42" s="372">
        <v>6.7657928979549409</v>
      </c>
      <c r="AI42" s="427"/>
      <c r="AJ42" s="372">
        <v>3.8799942015876585</v>
      </c>
      <c r="AK42" s="427"/>
      <c r="AL42" s="372">
        <v>2.0134915210584987</v>
      </c>
      <c r="AM42" s="427"/>
      <c r="AN42" s="372">
        <v>2.184516721322304</v>
      </c>
      <c r="AO42" s="427"/>
      <c r="AP42" s="372">
        <v>1.1224710876971766</v>
      </c>
      <c r="AQ42" s="427"/>
      <c r="AR42" s="372">
        <v>0.75940984718519056</v>
      </c>
      <c r="AS42" s="427"/>
      <c r="AT42" s="372">
        <v>0.71532720997412391</v>
      </c>
      <c r="AU42" s="427"/>
      <c r="AV42" s="372">
        <v>0.55899816901282884</v>
      </c>
      <c r="AW42" s="427"/>
      <c r="AX42" s="372">
        <v>0.74378829315428951</v>
      </c>
      <c r="AY42" s="427"/>
      <c r="AZ42" s="372">
        <v>0.55524847138182598</v>
      </c>
      <c r="BA42" s="427"/>
      <c r="BB42" s="372">
        <v>0.58582808685230936</v>
      </c>
      <c r="BC42" s="427"/>
      <c r="BD42" s="372">
        <v>0.43327291754883501</v>
      </c>
      <c r="BE42" s="427"/>
      <c r="BF42" s="372">
        <v>0.47194102052223674</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18.663531555405164</v>
      </c>
      <c r="G43" s="427"/>
      <c r="H43" s="372">
        <v>15.593200524394351</v>
      </c>
      <c r="I43" s="427"/>
      <c r="J43" s="372">
        <v>23.003763679501631</v>
      </c>
      <c r="K43" s="427"/>
      <c r="L43" s="372">
        <v>22.39095072680087</v>
      </c>
      <c r="M43" s="427"/>
      <c r="N43" s="372">
        <v>26.099994223782655</v>
      </c>
      <c r="O43" s="427"/>
      <c r="P43" s="372">
        <v>21.687389471819465</v>
      </c>
      <c r="Q43" s="427"/>
      <c r="R43" s="372">
        <v>21.193982932340095</v>
      </c>
      <c r="S43" s="427"/>
      <c r="T43" s="372">
        <v>18.47284783910958</v>
      </c>
      <c r="U43" s="427"/>
      <c r="V43" s="372">
        <v>20.449164099846399</v>
      </c>
      <c r="W43" s="427"/>
      <c r="X43" s="372">
        <v>21.582721761768084</v>
      </c>
      <c r="Y43" s="427"/>
      <c r="Z43" s="372">
        <v>25.470121987459315</v>
      </c>
      <c r="AA43" s="427"/>
      <c r="AB43" s="372">
        <v>18.715120889736227</v>
      </c>
      <c r="AC43" s="427"/>
      <c r="AD43" s="372">
        <v>17.790008482339466</v>
      </c>
      <c r="AE43" s="427"/>
      <c r="AF43" s="372">
        <v>18.284018712844933</v>
      </c>
      <c r="AG43" s="427"/>
      <c r="AH43" s="372">
        <v>20.345882028961377</v>
      </c>
      <c r="AI43" s="427"/>
      <c r="AJ43" s="372">
        <v>18.316925374795719</v>
      </c>
      <c r="AK43" s="427"/>
      <c r="AL43" s="372">
        <v>11.623487212040654</v>
      </c>
      <c r="AM43" s="427"/>
      <c r="AN43" s="372">
        <v>8.1132364142614648</v>
      </c>
      <c r="AO43" s="427"/>
      <c r="AP43" s="372">
        <v>7.7627016896588206</v>
      </c>
      <c r="AQ43" s="427"/>
      <c r="AR43" s="372">
        <v>5.3752142272836672</v>
      </c>
      <c r="AS43" s="427"/>
      <c r="AT43" s="372">
        <v>4.1932014085361828</v>
      </c>
      <c r="AU43" s="427"/>
      <c r="AV43" s="372">
        <v>2.9745823429575862</v>
      </c>
      <c r="AW43" s="427"/>
      <c r="AX43" s="372">
        <v>3.5139321617003132</v>
      </c>
      <c r="AY43" s="427"/>
      <c r="AZ43" s="372">
        <v>2.6023792359123594</v>
      </c>
      <c r="BA43" s="427"/>
      <c r="BB43" s="372">
        <v>2.3252693155940367</v>
      </c>
      <c r="BC43" s="427"/>
      <c r="BD43" s="372">
        <v>1.7524152168454312</v>
      </c>
      <c r="BE43" s="427"/>
      <c r="BF43" s="372">
        <v>1.9088121881597013</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19.10223173902304</v>
      </c>
      <c r="G44" s="427"/>
      <c r="H44" s="372">
        <v>17.873677812314344</v>
      </c>
      <c r="I44" s="427"/>
      <c r="J44" s="372">
        <v>13.8181008356686</v>
      </c>
      <c r="K44" s="427"/>
      <c r="L44" s="372">
        <v>16.965609421907374</v>
      </c>
      <c r="M44" s="427"/>
      <c r="N44" s="372">
        <v>13.288536462771102</v>
      </c>
      <c r="O44" s="427"/>
      <c r="P44" s="372">
        <v>12.279687885191601</v>
      </c>
      <c r="Q44" s="427"/>
      <c r="R44" s="372">
        <v>16.261468964004386</v>
      </c>
      <c r="S44" s="427"/>
      <c r="T44" s="372">
        <v>17.801073624538247</v>
      </c>
      <c r="U44" s="427"/>
      <c r="V44" s="372">
        <v>20.911063644574082</v>
      </c>
      <c r="W44" s="427"/>
      <c r="X44" s="372">
        <v>18.035330696019166</v>
      </c>
      <c r="Y44" s="427"/>
      <c r="Z44" s="372">
        <v>23.411201685016355</v>
      </c>
      <c r="AA44" s="427"/>
      <c r="AB44" s="372">
        <v>19.573449298649148</v>
      </c>
      <c r="AC44" s="427"/>
      <c r="AD44" s="372">
        <v>15.927867489945346</v>
      </c>
      <c r="AE44" s="427"/>
      <c r="AF44" s="372">
        <v>15.905488275056792</v>
      </c>
      <c r="AG44" s="427"/>
      <c r="AH44" s="372">
        <v>14.212544167746636</v>
      </c>
      <c r="AI44" s="427"/>
      <c r="AJ44" s="372">
        <v>13.200790301161614</v>
      </c>
      <c r="AK44" s="427"/>
      <c r="AL44" s="372">
        <v>9.5417471465129235</v>
      </c>
      <c r="AM44" s="427"/>
      <c r="AN44" s="372">
        <v>11.055409358555949</v>
      </c>
      <c r="AO44" s="427"/>
      <c r="AP44" s="372">
        <v>7.3039143654425231</v>
      </c>
      <c r="AQ44" s="427"/>
      <c r="AR44" s="372">
        <v>4.4852473843751124</v>
      </c>
      <c r="AS44" s="427"/>
      <c r="AT44" s="372">
        <v>3.6993364550323395</v>
      </c>
      <c r="AU44" s="427"/>
      <c r="AV44" s="372">
        <v>2.8955908643252664</v>
      </c>
      <c r="AW44" s="427"/>
      <c r="AX44" s="372">
        <v>3.8991024644830223</v>
      </c>
      <c r="AY44" s="427"/>
      <c r="AZ44" s="372">
        <v>2.4902853112561942</v>
      </c>
      <c r="BA44" s="427"/>
      <c r="BB44" s="372">
        <v>2.0251658272391766</v>
      </c>
      <c r="BC44" s="427"/>
      <c r="BD44" s="372">
        <v>1.5317013124475998</v>
      </c>
      <c r="BE44" s="427"/>
      <c r="BF44" s="372">
        <v>1.6684003344157632</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12566.977979923231</v>
      </c>
      <c r="G45" s="427"/>
      <c r="H45" s="370">
        <v>12188.698935172983</v>
      </c>
      <c r="I45" s="427"/>
      <c r="J45" s="370">
        <v>11194.371725434927</v>
      </c>
      <c r="K45" s="427"/>
      <c r="L45" s="370">
        <v>11472.72822304673</v>
      </c>
      <c r="M45" s="427"/>
      <c r="N45" s="370">
        <v>11300.820713267698</v>
      </c>
      <c r="O45" s="427"/>
      <c r="P45" s="370">
        <v>9860.8094947949794</v>
      </c>
      <c r="Q45" s="427"/>
      <c r="R45" s="370">
        <v>9328.2555888113184</v>
      </c>
      <c r="S45" s="427"/>
      <c r="T45" s="370">
        <v>8512.3393953871328</v>
      </c>
      <c r="U45" s="427"/>
      <c r="V45" s="370">
        <v>8464.9583679011812</v>
      </c>
      <c r="W45" s="427"/>
      <c r="X45" s="370">
        <v>8670.6148360359093</v>
      </c>
      <c r="Y45" s="427"/>
      <c r="Z45" s="370">
        <v>8780.0560654815672</v>
      </c>
      <c r="AA45" s="427"/>
      <c r="AB45" s="370">
        <v>7736.7384175629577</v>
      </c>
      <c r="AC45" s="427"/>
      <c r="AD45" s="370">
        <v>7221.222699527616</v>
      </c>
      <c r="AE45" s="427"/>
      <c r="AF45" s="370">
        <v>6986.759673346467</v>
      </c>
      <c r="AG45" s="427"/>
      <c r="AH45" s="370">
        <v>5700.3467949430315</v>
      </c>
      <c r="AI45" s="427"/>
      <c r="AJ45" s="370">
        <v>5996.2549157856956</v>
      </c>
      <c r="AK45" s="427"/>
      <c r="AL45" s="370">
        <v>5330.0232237524542</v>
      </c>
      <c r="AM45" s="427"/>
      <c r="AN45" s="370">
        <v>3784.0003828921581</v>
      </c>
      <c r="AO45" s="427"/>
      <c r="AP45" s="370">
        <v>3728.4161362223322</v>
      </c>
      <c r="AQ45" s="427"/>
      <c r="AR45" s="370">
        <v>2991.5083101865102</v>
      </c>
      <c r="AS45" s="427"/>
      <c r="AT45" s="370">
        <v>2854.5827374233813</v>
      </c>
      <c r="AU45" s="427"/>
      <c r="AV45" s="370">
        <v>2950.472264202338</v>
      </c>
      <c r="AW45" s="427"/>
      <c r="AX45" s="370">
        <v>2929.9769729501918</v>
      </c>
      <c r="AY45" s="427"/>
      <c r="AZ45" s="370">
        <v>2553.7381221911537</v>
      </c>
      <c r="BA45" s="427"/>
      <c r="BB45" s="370">
        <v>2603.8513457453964</v>
      </c>
      <c r="BC45" s="427"/>
      <c r="BD45" s="370">
        <v>2749.9039950215515</v>
      </c>
      <c r="BE45" s="427"/>
      <c r="BF45" s="370">
        <v>2851.6454477600782</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11808.607808107337</v>
      </c>
      <c r="G46" s="427"/>
      <c r="H46" s="372">
        <v>11448.346499009735</v>
      </c>
      <c r="I46" s="427"/>
      <c r="J46" s="372">
        <v>10576.93132141312</v>
      </c>
      <c r="K46" s="427"/>
      <c r="L46" s="372">
        <v>10842.728866718147</v>
      </c>
      <c r="M46" s="427"/>
      <c r="N46" s="372">
        <v>10698.705357064864</v>
      </c>
      <c r="O46" s="427"/>
      <c r="P46" s="372">
        <v>9216.4178373522191</v>
      </c>
      <c r="Q46" s="427"/>
      <c r="R46" s="372">
        <v>8662.5472897572417</v>
      </c>
      <c r="S46" s="427"/>
      <c r="T46" s="372">
        <v>7974.2945729393887</v>
      </c>
      <c r="U46" s="427"/>
      <c r="V46" s="372">
        <v>7869.6534797490922</v>
      </c>
      <c r="W46" s="427"/>
      <c r="X46" s="372">
        <v>7998.1521283895618</v>
      </c>
      <c r="Y46" s="427"/>
      <c r="Z46" s="372">
        <v>7864.6512850500412</v>
      </c>
      <c r="AA46" s="427"/>
      <c r="AB46" s="372">
        <v>6854.9206992293321</v>
      </c>
      <c r="AC46" s="427"/>
      <c r="AD46" s="372">
        <v>6283.2470247043957</v>
      </c>
      <c r="AE46" s="427"/>
      <c r="AF46" s="372">
        <v>6143.0084615392807</v>
      </c>
      <c r="AG46" s="427"/>
      <c r="AH46" s="372">
        <v>4909.27569710842</v>
      </c>
      <c r="AI46" s="427"/>
      <c r="AJ46" s="372">
        <v>5079.9228251624718</v>
      </c>
      <c r="AK46" s="427"/>
      <c r="AL46" s="372">
        <v>4470.1118353904749</v>
      </c>
      <c r="AM46" s="427"/>
      <c r="AN46" s="372">
        <v>2842.7228948000593</v>
      </c>
      <c r="AO46" s="427"/>
      <c r="AP46" s="372">
        <v>2811.9365440373213</v>
      </c>
      <c r="AQ46" s="427"/>
      <c r="AR46" s="372">
        <v>2429.5874700117192</v>
      </c>
      <c r="AS46" s="427"/>
      <c r="AT46" s="372">
        <v>2056.5755339887774</v>
      </c>
      <c r="AU46" s="427"/>
      <c r="AV46" s="372">
        <v>2073.5902201365711</v>
      </c>
      <c r="AW46" s="427"/>
      <c r="AX46" s="372">
        <v>2083.3086762949047</v>
      </c>
      <c r="AY46" s="427"/>
      <c r="AZ46" s="372">
        <v>1841.8984177317866</v>
      </c>
      <c r="BA46" s="427"/>
      <c r="BB46" s="372">
        <v>1866.8239622862266</v>
      </c>
      <c r="BC46" s="427"/>
      <c r="BD46" s="372">
        <v>1998.5361730613024</v>
      </c>
      <c r="BE46" s="427"/>
      <c r="BF46" s="372">
        <v>1996.4467459379678</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0.11969351477463967</v>
      </c>
      <c r="G47" s="427"/>
      <c r="H47" s="372">
        <v>7.962198795815878E-2</v>
      </c>
      <c r="I47" s="427"/>
      <c r="J47" s="372">
        <v>0.13279028127264547</v>
      </c>
      <c r="K47" s="427"/>
      <c r="L47" s="372">
        <v>0.15004029383114498</v>
      </c>
      <c r="M47" s="427"/>
      <c r="N47" s="372">
        <v>0.2391291627161376</v>
      </c>
      <c r="O47" s="427"/>
      <c r="P47" s="372">
        <v>9.5932317584195279E-2</v>
      </c>
      <c r="Q47" s="427"/>
      <c r="R47" s="372">
        <v>8.8888894563646098E-2</v>
      </c>
      <c r="S47" s="427"/>
      <c r="T47" s="372">
        <v>0.11421512120433756</v>
      </c>
      <c r="U47" s="427"/>
      <c r="V47" s="372">
        <v>0.10508522096854427</v>
      </c>
      <c r="W47" s="427"/>
      <c r="X47" s="372">
        <v>9.8190662708952769E-2</v>
      </c>
      <c r="Y47" s="427"/>
      <c r="Z47" s="372">
        <v>6.9993563413180318E-2</v>
      </c>
      <c r="AA47" s="427"/>
      <c r="AB47" s="372">
        <v>7.7532953965941315E-2</v>
      </c>
      <c r="AC47" s="427"/>
      <c r="AD47" s="372">
        <v>9.3354416480928432E-2</v>
      </c>
      <c r="AE47" s="427"/>
      <c r="AF47" s="372">
        <v>7.0939967188269143E-2</v>
      </c>
      <c r="AG47" s="427"/>
      <c r="AH47" s="372">
        <v>6.0943925106063473E-2</v>
      </c>
      <c r="AI47" s="427"/>
      <c r="AJ47" s="372">
        <v>6.5939706437696671E-2</v>
      </c>
      <c r="AK47" s="427"/>
      <c r="AL47" s="372">
        <v>9.7310405454606452E-2</v>
      </c>
      <c r="AM47" s="427"/>
      <c r="AN47" s="372">
        <v>0.12416257245296908</v>
      </c>
      <c r="AO47" s="427"/>
      <c r="AP47" s="372">
        <v>0.25571391483618222</v>
      </c>
      <c r="AQ47" s="427"/>
      <c r="AR47" s="372">
        <v>0.32420473687236417</v>
      </c>
      <c r="AS47" s="427"/>
      <c r="AT47" s="372">
        <v>0.48371967323919696</v>
      </c>
      <c r="AU47" s="427"/>
      <c r="AV47" s="372">
        <v>0.29853190017399717</v>
      </c>
      <c r="AW47" s="427"/>
      <c r="AX47" s="372">
        <v>0.40513801325390003</v>
      </c>
      <c r="AY47" s="427"/>
      <c r="AZ47" s="372">
        <v>0.16396511680203621</v>
      </c>
      <c r="BA47" s="427"/>
      <c r="BB47" s="372">
        <v>0.29189315262444998</v>
      </c>
      <c r="BC47" s="427"/>
      <c r="BD47" s="372">
        <v>2.1273629339550001E-2</v>
      </c>
      <c r="BE47" s="427"/>
      <c r="BF47" s="372">
        <v>2.3172226866885602E-2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6.5841041754917784E-2</v>
      </c>
      <c r="G48" s="427"/>
      <c r="H48" s="372">
        <v>6.0470223161332104E-2</v>
      </c>
      <c r="I48" s="427"/>
      <c r="J48" s="372">
        <v>8.2006353601317208E-2</v>
      </c>
      <c r="K48" s="427"/>
      <c r="L48" s="372">
        <v>7.3654757695538697E-2</v>
      </c>
      <c r="M48" s="427"/>
      <c r="N48" s="372">
        <v>8.9506378005133364E-2</v>
      </c>
      <c r="O48" s="427"/>
      <c r="P48" s="372">
        <v>6.3272886271312653E-2</v>
      </c>
      <c r="Q48" s="427"/>
      <c r="R48" s="372">
        <v>6.5579817349342207E-2</v>
      </c>
      <c r="S48" s="427"/>
      <c r="T48" s="372">
        <v>6.4484447807218445E-2</v>
      </c>
      <c r="U48" s="427"/>
      <c r="V48" s="372">
        <v>8.563064120064498E-2</v>
      </c>
      <c r="W48" s="427"/>
      <c r="X48" s="372">
        <v>0.10646934308605205</v>
      </c>
      <c r="Y48" s="427"/>
      <c r="Z48" s="372">
        <v>0.1592739325004785</v>
      </c>
      <c r="AA48" s="427"/>
      <c r="AB48" s="372">
        <v>0.22219206138321487</v>
      </c>
      <c r="AC48" s="427"/>
      <c r="AD48" s="372">
        <v>0.54934996197710495</v>
      </c>
      <c r="AE48" s="427"/>
      <c r="AF48" s="372">
        <v>0.2789979517928447</v>
      </c>
      <c r="AG48" s="427"/>
      <c r="AH48" s="372">
        <v>0.25399446539721326</v>
      </c>
      <c r="AI48" s="427"/>
      <c r="AJ48" s="372">
        <v>0.12893596775505642</v>
      </c>
      <c r="AK48" s="427"/>
      <c r="AL48" s="372">
        <v>0.12109468754985968</v>
      </c>
      <c r="AM48" s="427"/>
      <c r="AN48" s="372">
        <v>0.10728027975639476</v>
      </c>
      <c r="AO48" s="427"/>
      <c r="AP48" s="372">
        <v>6.0577691634824328E-2</v>
      </c>
      <c r="AQ48" s="427"/>
      <c r="AR48" s="372">
        <v>7.1468142583901662E-2</v>
      </c>
      <c r="AS48" s="427"/>
      <c r="AT48" s="372">
        <v>6.681820623692733E-2</v>
      </c>
      <c r="AU48" s="427"/>
      <c r="AV48" s="372">
        <v>5.0776366600177696E-2</v>
      </c>
      <c r="AW48" s="427"/>
      <c r="AX48" s="372">
        <v>6.3330535257793821E-2</v>
      </c>
      <c r="AY48" s="427"/>
      <c r="AZ48" s="372">
        <v>3.895003626874971E-2</v>
      </c>
      <c r="BA48" s="427"/>
      <c r="BB48" s="372">
        <v>3.0622176098916411E-2</v>
      </c>
      <c r="BC48" s="427"/>
      <c r="BD48" s="372">
        <v>1.7728024449625E-3</v>
      </c>
      <c r="BE48" s="427"/>
      <c r="BF48" s="372">
        <v>1.9310189055738E-3</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232.64237187415534</v>
      </c>
      <c r="G49" s="427"/>
      <c r="H49" s="372">
        <v>227.63519607643789</v>
      </c>
      <c r="I49" s="427"/>
      <c r="J49" s="372">
        <v>189.69255071264732</v>
      </c>
      <c r="K49" s="427"/>
      <c r="L49" s="372">
        <v>192.48079732228146</v>
      </c>
      <c r="M49" s="427"/>
      <c r="N49" s="372">
        <v>184.61234024974664</v>
      </c>
      <c r="O49" s="427"/>
      <c r="P49" s="372">
        <v>195.73409511426726</v>
      </c>
      <c r="Q49" s="427"/>
      <c r="R49" s="372">
        <v>202.60794978777335</v>
      </c>
      <c r="S49" s="427"/>
      <c r="T49" s="372">
        <v>163.0035864518988</v>
      </c>
      <c r="U49" s="427"/>
      <c r="V49" s="372">
        <v>181.03237641025314</v>
      </c>
      <c r="W49" s="427"/>
      <c r="X49" s="372">
        <v>203.34255344149054</v>
      </c>
      <c r="Y49" s="427"/>
      <c r="Z49" s="372">
        <v>276.55118942022295</v>
      </c>
      <c r="AA49" s="427"/>
      <c r="AB49" s="372">
        <v>265.85503236211747</v>
      </c>
      <c r="AC49" s="427"/>
      <c r="AD49" s="372">
        <v>282.99285322755537</v>
      </c>
      <c r="AE49" s="427"/>
      <c r="AF49" s="372">
        <v>255.00916791040262</v>
      </c>
      <c r="AG49" s="427"/>
      <c r="AH49" s="372">
        <v>238.50929315913785</v>
      </c>
      <c r="AI49" s="427"/>
      <c r="AJ49" s="372">
        <v>276.44463591427569</v>
      </c>
      <c r="AK49" s="427"/>
      <c r="AL49" s="372">
        <v>259.84394296262536</v>
      </c>
      <c r="AM49" s="427"/>
      <c r="AN49" s="372">
        <v>283.86354045842029</v>
      </c>
      <c r="AO49" s="427"/>
      <c r="AP49" s="372">
        <v>275.95866273561529</v>
      </c>
      <c r="AQ49" s="427"/>
      <c r="AR49" s="372">
        <v>169.51905860145527</v>
      </c>
      <c r="AS49" s="427"/>
      <c r="AT49" s="372">
        <v>240.49609789973704</v>
      </c>
      <c r="AU49" s="427"/>
      <c r="AV49" s="372">
        <v>264.13195396201115</v>
      </c>
      <c r="AW49" s="427"/>
      <c r="AX49" s="372">
        <v>255.09905058384231</v>
      </c>
      <c r="AY49" s="427"/>
      <c r="AZ49" s="372">
        <v>214.29249451687267</v>
      </c>
      <c r="BA49" s="427"/>
      <c r="BB49" s="372">
        <v>222.00763665090579</v>
      </c>
      <c r="BC49" s="427"/>
      <c r="BD49" s="372">
        <v>226.35724316456228</v>
      </c>
      <c r="BE49" s="427"/>
      <c r="BF49" s="372">
        <v>257.71043053525926</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525.54226538521016</v>
      </c>
      <c r="G50" s="427"/>
      <c r="H50" s="372">
        <v>512.57714787568966</v>
      </c>
      <c r="I50" s="427"/>
      <c r="J50" s="372">
        <v>427.5330566742864</v>
      </c>
      <c r="K50" s="427"/>
      <c r="L50" s="372">
        <v>437.29486395477386</v>
      </c>
      <c r="M50" s="427"/>
      <c r="N50" s="372">
        <v>417.17438041236699</v>
      </c>
      <c r="O50" s="427"/>
      <c r="P50" s="372">
        <v>448.49835712463778</v>
      </c>
      <c r="Q50" s="427"/>
      <c r="R50" s="372">
        <v>462.94588055439021</v>
      </c>
      <c r="S50" s="427"/>
      <c r="T50" s="372">
        <v>374.86253642683403</v>
      </c>
      <c r="U50" s="427"/>
      <c r="V50" s="372">
        <v>414.08179587966686</v>
      </c>
      <c r="W50" s="427"/>
      <c r="X50" s="372">
        <v>468.91549419906102</v>
      </c>
      <c r="Y50" s="427"/>
      <c r="Z50" s="372">
        <v>638.62432351538928</v>
      </c>
      <c r="AA50" s="427"/>
      <c r="AB50" s="372">
        <v>615.66296095616008</v>
      </c>
      <c r="AC50" s="427"/>
      <c r="AD50" s="372">
        <v>654.34011721720708</v>
      </c>
      <c r="AE50" s="427"/>
      <c r="AF50" s="372">
        <v>588.39210597780186</v>
      </c>
      <c r="AG50" s="427"/>
      <c r="AH50" s="372">
        <v>552.24686628497022</v>
      </c>
      <c r="AI50" s="427"/>
      <c r="AJ50" s="372">
        <v>639.69257903475614</v>
      </c>
      <c r="AK50" s="427"/>
      <c r="AL50" s="372">
        <v>599.84904030635005</v>
      </c>
      <c r="AM50" s="427"/>
      <c r="AN50" s="372">
        <v>657.18250478146979</v>
      </c>
      <c r="AO50" s="427"/>
      <c r="AP50" s="372">
        <v>640.20463784292474</v>
      </c>
      <c r="AQ50" s="427"/>
      <c r="AR50" s="372">
        <v>392.00610869387975</v>
      </c>
      <c r="AS50" s="427"/>
      <c r="AT50" s="372">
        <v>556.96056765539095</v>
      </c>
      <c r="AU50" s="427"/>
      <c r="AV50" s="372">
        <v>612.40078183698165</v>
      </c>
      <c r="AW50" s="427"/>
      <c r="AX50" s="372">
        <v>591.10077752293375</v>
      </c>
      <c r="AY50" s="427"/>
      <c r="AZ50" s="372">
        <v>497.34429478942383</v>
      </c>
      <c r="BA50" s="427"/>
      <c r="BB50" s="372">
        <v>514.69723147954062</v>
      </c>
      <c r="BC50" s="427"/>
      <c r="BD50" s="372">
        <v>524.98753236390257</v>
      </c>
      <c r="BE50" s="427"/>
      <c r="BF50" s="372">
        <v>597.46316804107869</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195.60604776575619</v>
      </c>
      <c r="G51" s="427"/>
      <c r="H51" s="370">
        <v>190.32952682370907</v>
      </c>
      <c r="I51" s="427"/>
      <c r="J51" s="370">
        <v>159.47436084940915</v>
      </c>
      <c r="K51" s="427"/>
      <c r="L51" s="370">
        <v>163.4241313167436</v>
      </c>
      <c r="M51" s="427"/>
      <c r="N51" s="370">
        <v>155.81350645664497</v>
      </c>
      <c r="O51" s="427"/>
      <c r="P51" s="370">
        <v>166.573204861145</v>
      </c>
      <c r="Q51" s="427"/>
      <c r="R51" s="370">
        <v>172.70137262851543</v>
      </c>
      <c r="S51" s="427"/>
      <c r="T51" s="370">
        <v>139.79465616544263</v>
      </c>
      <c r="U51" s="427"/>
      <c r="V51" s="370">
        <v>153.73913811963206</v>
      </c>
      <c r="W51" s="427"/>
      <c r="X51" s="370">
        <v>173.66951561032579</v>
      </c>
      <c r="Y51" s="427"/>
      <c r="Z51" s="370">
        <v>235.72989685777807</v>
      </c>
      <c r="AA51" s="427"/>
      <c r="AB51" s="370">
        <v>226.53864019414235</v>
      </c>
      <c r="AC51" s="427"/>
      <c r="AD51" s="370">
        <v>240.52459626554756</v>
      </c>
      <c r="AE51" s="427"/>
      <c r="AF51" s="370">
        <v>216.40145719477607</v>
      </c>
      <c r="AG51" s="427"/>
      <c r="AH51" s="370">
        <v>202.88067843531655</v>
      </c>
      <c r="AI51" s="427"/>
      <c r="AJ51" s="370">
        <v>234.67494445160449</v>
      </c>
      <c r="AK51" s="427"/>
      <c r="AL51" s="370">
        <v>219.72091954397413</v>
      </c>
      <c r="AM51" s="427"/>
      <c r="AN51" s="370">
        <v>240.93659756005954</v>
      </c>
      <c r="AO51" s="427"/>
      <c r="AP51" s="370">
        <v>234.07662504431292</v>
      </c>
      <c r="AQ51" s="427"/>
      <c r="AR51" s="370">
        <v>143.36375246070153</v>
      </c>
      <c r="AS51" s="427"/>
      <c r="AT51" s="370">
        <v>203.32956634225235</v>
      </c>
      <c r="AU51" s="427"/>
      <c r="AV51" s="370">
        <v>223.74060598540794</v>
      </c>
      <c r="AW51" s="427"/>
      <c r="AX51" s="370">
        <v>216.03665433085106</v>
      </c>
      <c r="AY51" s="427"/>
      <c r="AZ51" s="370">
        <v>181.59968836333337</v>
      </c>
      <c r="BA51" s="427"/>
      <c r="BB51" s="370">
        <v>188.03136632704761</v>
      </c>
      <c r="BC51" s="427"/>
      <c r="BD51" s="370">
        <v>191.66534302266527</v>
      </c>
      <c r="BE51" s="427"/>
      <c r="BF51" s="370">
        <v>218.22673436141807</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10.80477432098087</v>
      </c>
      <c r="G52" s="427"/>
      <c r="H52" s="370">
        <v>12.280635724369855</v>
      </c>
      <c r="I52" s="427"/>
      <c r="J52" s="370">
        <v>11.363231249377513</v>
      </c>
      <c r="K52" s="427"/>
      <c r="L52" s="370">
        <v>11.37522640885061</v>
      </c>
      <c r="M52" s="427"/>
      <c r="N52" s="370">
        <v>12.009994617614751</v>
      </c>
      <c r="O52" s="427"/>
      <c r="P52" s="370">
        <v>7.8216977925317366</v>
      </c>
      <c r="Q52" s="427"/>
      <c r="R52" s="370">
        <v>9.3988938435837177</v>
      </c>
      <c r="S52" s="427"/>
      <c r="T52" s="370">
        <v>8.3516996294980714</v>
      </c>
      <c r="U52" s="427"/>
      <c r="V52" s="370">
        <v>8.4137832116037252</v>
      </c>
      <c r="W52" s="427"/>
      <c r="X52" s="370">
        <v>7.856227144689587</v>
      </c>
      <c r="Y52" s="427"/>
      <c r="Z52" s="370">
        <v>9.5971367960066445</v>
      </c>
      <c r="AA52" s="427"/>
      <c r="AB52" s="370">
        <v>7.5012525937075933</v>
      </c>
      <c r="AC52" s="427"/>
      <c r="AD52" s="370">
        <v>7.3427494964439504</v>
      </c>
      <c r="AE52" s="427"/>
      <c r="AF52" s="370">
        <v>6.5979632215039592</v>
      </c>
      <c r="AG52" s="427"/>
      <c r="AH52" s="370">
        <v>6.767513824739626</v>
      </c>
      <c r="AI52" s="427"/>
      <c r="AJ52" s="370">
        <v>6.456532168526615</v>
      </c>
      <c r="AK52" s="427"/>
      <c r="AL52" s="370">
        <v>4.7802205137076657</v>
      </c>
      <c r="AM52" s="427"/>
      <c r="AN52" s="370">
        <v>4.9990545940695466</v>
      </c>
      <c r="AO52" s="427"/>
      <c r="AP52" s="370">
        <v>3.238513501923737</v>
      </c>
      <c r="AQ52" s="427"/>
      <c r="AR52" s="370">
        <v>2.4229986710450637</v>
      </c>
      <c r="AS52" s="427"/>
      <c r="AT52" s="370">
        <v>2.0658291295095697</v>
      </c>
      <c r="AU52" s="427"/>
      <c r="AV52" s="370">
        <v>1.654078751026713</v>
      </c>
      <c r="AW52" s="427"/>
      <c r="AX52" s="370">
        <v>2.280624666044246</v>
      </c>
      <c r="AY52" s="427"/>
      <c r="AZ52" s="370">
        <v>1.6022521483819498</v>
      </c>
      <c r="BA52" s="427"/>
      <c r="BB52" s="370">
        <v>2.1038175514752115</v>
      </c>
      <c r="BC52" s="427"/>
      <c r="BD52" s="370">
        <v>1.2974671203781565</v>
      </c>
      <c r="BE52" s="427"/>
      <c r="BF52" s="370">
        <v>1.4132615542865044</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1.0249318022743339</v>
      </c>
      <c r="G54" s="427"/>
      <c r="H54" s="372">
        <v>1.3309645383602466</v>
      </c>
      <c r="I54" s="427"/>
      <c r="J54" s="372">
        <v>0.9980649180366945</v>
      </c>
      <c r="K54" s="427"/>
      <c r="L54" s="372">
        <v>0.90969315482096857</v>
      </c>
      <c r="M54" s="427"/>
      <c r="N54" s="372">
        <v>1.0533061032244713</v>
      </c>
      <c r="O54" s="427"/>
      <c r="P54" s="372">
        <v>0.80822559927894178</v>
      </c>
      <c r="Q54" s="427"/>
      <c r="R54" s="372">
        <v>0.87861319287786066</v>
      </c>
      <c r="S54" s="427"/>
      <c r="T54" s="372">
        <v>0.91772636879261049</v>
      </c>
      <c r="U54" s="427"/>
      <c r="V54" s="372">
        <v>0.99235773016285322</v>
      </c>
      <c r="W54" s="427"/>
      <c r="X54" s="372">
        <v>0.86747273483302789</v>
      </c>
      <c r="Y54" s="427"/>
      <c r="Z54" s="372">
        <v>1.0718167492592321</v>
      </c>
      <c r="AA54" s="427"/>
      <c r="AB54" s="372">
        <v>0.92083091089866365</v>
      </c>
      <c r="AC54" s="427"/>
      <c r="AD54" s="372">
        <v>0.76640580437226336</v>
      </c>
      <c r="AE54" s="427"/>
      <c r="AF54" s="372">
        <v>0.85313908857694065</v>
      </c>
      <c r="AG54" s="427"/>
      <c r="AH54" s="372">
        <v>0.65841286352186768</v>
      </c>
      <c r="AI54" s="427"/>
      <c r="AJ54" s="372">
        <v>0.6781546259012694</v>
      </c>
      <c r="AK54" s="427"/>
      <c r="AL54" s="372">
        <v>0.42622767826582297</v>
      </c>
      <c r="AM54" s="427"/>
      <c r="AN54" s="372">
        <v>0.44111087740641952</v>
      </c>
      <c r="AO54" s="427"/>
      <c r="AP54" s="372">
        <v>0.21516380432333948</v>
      </c>
      <c r="AQ54" s="427"/>
      <c r="AR54" s="372">
        <v>0.14780738931546578</v>
      </c>
      <c r="AS54" s="427"/>
      <c r="AT54" s="372">
        <v>0.11988234988607663</v>
      </c>
      <c r="AU54" s="427"/>
      <c r="AV54" s="372">
        <v>0.11137639152829323</v>
      </c>
      <c r="AW54" s="427"/>
      <c r="AX54" s="372">
        <v>0.12164888703288941</v>
      </c>
      <c r="AY54" s="427"/>
      <c r="AZ54" s="372">
        <v>7.8576588542584924E-2</v>
      </c>
      <c r="BA54" s="427"/>
      <c r="BB54" s="372">
        <v>8.1490378158908028E-2</v>
      </c>
      <c r="BC54" s="427"/>
      <c r="BD54" s="372">
        <v>5.0256775457656014E-2</v>
      </c>
      <c r="BE54" s="427"/>
      <c r="BF54" s="372">
        <v>5.4742018106796984E-2</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0.68755538645117165</v>
      </c>
      <c r="G55" s="427"/>
      <c r="H55" s="372">
        <v>0.82581089562631982</v>
      </c>
      <c r="I55" s="427"/>
      <c r="J55" s="372">
        <v>0.94907441192141229</v>
      </c>
      <c r="K55" s="427"/>
      <c r="L55" s="372">
        <v>0.90163218397866463</v>
      </c>
      <c r="M55" s="427"/>
      <c r="N55" s="372">
        <v>1.2463075399584174</v>
      </c>
      <c r="O55" s="427"/>
      <c r="P55" s="372">
        <v>0.64160983067977595</v>
      </c>
      <c r="Q55" s="427"/>
      <c r="R55" s="372">
        <v>0.72543602004635588</v>
      </c>
      <c r="S55" s="427"/>
      <c r="T55" s="372">
        <v>0.64065039638386079</v>
      </c>
      <c r="U55" s="427"/>
      <c r="V55" s="372">
        <v>0.45649078843882723</v>
      </c>
      <c r="W55" s="427"/>
      <c r="X55" s="372">
        <v>0.39145485066033942</v>
      </c>
      <c r="Y55" s="427"/>
      <c r="Z55" s="372">
        <v>0.41549176245658148</v>
      </c>
      <c r="AA55" s="427"/>
      <c r="AB55" s="372">
        <v>0.49666422581531894</v>
      </c>
      <c r="AC55" s="427"/>
      <c r="AD55" s="372">
        <v>0.6499988578260868</v>
      </c>
      <c r="AE55" s="427"/>
      <c r="AF55" s="372">
        <v>0.4403105253035336</v>
      </c>
      <c r="AG55" s="427"/>
      <c r="AH55" s="372">
        <v>0.55368838307200841</v>
      </c>
      <c r="AI55" s="427"/>
      <c r="AJ55" s="372">
        <v>0.45119603149832294</v>
      </c>
      <c r="AK55" s="427"/>
      <c r="AL55" s="372">
        <v>0.25873669615860617</v>
      </c>
      <c r="AM55" s="427"/>
      <c r="AN55" s="372">
        <v>0.28936537899615788</v>
      </c>
      <c r="AO55" s="427"/>
      <c r="AP55" s="372">
        <v>0.12829940708290219</v>
      </c>
      <c r="AQ55" s="427"/>
      <c r="AR55" s="372">
        <v>0.1166269083440885</v>
      </c>
      <c r="AS55" s="427"/>
      <c r="AT55" s="372">
        <v>0.1104507026176765</v>
      </c>
      <c r="AU55" s="427"/>
      <c r="AV55" s="372">
        <v>0.10780674067657779</v>
      </c>
      <c r="AW55" s="427"/>
      <c r="AX55" s="372">
        <v>0.11881770330023356</v>
      </c>
      <c r="AY55" s="427"/>
      <c r="AZ55" s="372">
        <v>0.11982153985634847</v>
      </c>
      <c r="BA55" s="427"/>
      <c r="BB55" s="372">
        <v>0.14223177170304394</v>
      </c>
      <c r="BC55" s="427"/>
      <c r="BD55" s="372">
        <v>8.771722962784026E-2</v>
      </c>
      <c r="BE55" s="427"/>
      <c r="BF55" s="372">
        <v>9.5545687697593834E-2</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6.4935867322375804</v>
      </c>
      <c r="G56" s="427"/>
      <c r="H56" s="375">
        <v>6.7674160365606904</v>
      </c>
      <c r="I56" s="427"/>
      <c r="J56" s="375">
        <v>6.4514081130406726</v>
      </c>
      <c r="K56" s="427"/>
      <c r="L56" s="375">
        <v>7.3118043646475392</v>
      </c>
      <c r="M56" s="427"/>
      <c r="N56" s="375">
        <v>7.0127514141676253</v>
      </c>
      <c r="O56" s="427"/>
      <c r="P56" s="375">
        <v>4.4676417272780533</v>
      </c>
      <c r="Q56" s="427"/>
      <c r="R56" s="375">
        <v>5.3642347874110072</v>
      </c>
      <c r="S56" s="427"/>
      <c r="T56" s="375">
        <v>5.113331723029825</v>
      </c>
      <c r="U56" s="427"/>
      <c r="V56" s="375">
        <v>5.1949310595380949</v>
      </c>
      <c r="W56" s="427"/>
      <c r="X56" s="375">
        <v>4.7681917891063605</v>
      </c>
      <c r="Y56" s="427"/>
      <c r="Z56" s="375">
        <v>6.0076698167113189</v>
      </c>
      <c r="AA56" s="427"/>
      <c r="AB56" s="375">
        <v>4.1384617530398398</v>
      </c>
      <c r="AC56" s="427"/>
      <c r="AD56" s="375">
        <v>3.6174388568386151</v>
      </c>
      <c r="AE56" s="427"/>
      <c r="AF56" s="375">
        <v>3.0787091264612214</v>
      </c>
      <c r="AG56" s="427"/>
      <c r="AH56" s="375">
        <v>2.8698065162767139</v>
      </c>
      <c r="AI56" s="427"/>
      <c r="AJ56" s="375">
        <v>2.6899578315437607</v>
      </c>
      <c r="AK56" s="427"/>
      <c r="AL56" s="375">
        <v>1.8488175673118656</v>
      </c>
      <c r="AM56" s="427"/>
      <c r="AN56" s="375">
        <v>1.8124146671876318</v>
      </c>
      <c r="AO56" s="427"/>
      <c r="AP56" s="375">
        <v>1.2545967093277333</v>
      </c>
      <c r="AQ56" s="427"/>
      <c r="AR56" s="375">
        <v>1.0174001942196684</v>
      </c>
      <c r="AS56" s="427"/>
      <c r="AT56" s="375">
        <v>0.79963776123246078</v>
      </c>
      <c r="AU56" s="427"/>
      <c r="AV56" s="375">
        <v>0.55475768688921834</v>
      </c>
      <c r="AW56" s="427"/>
      <c r="AX56" s="375">
        <v>0.74854374503620658</v>
      </c>
      <c r="AY56" s="427"/>
      <c r="AZ56" s="375">
        <v>0.43984702154950583</v>
      </c>
      <c r="BA56" s="427"/>
      <c r="BB56" s="375">
        <v>0.55977040266568634</v>
      </c>
      <c r="BC56" s="427"/>
      <c r="BD56" s="375">
        <v>0.34522180495656296</v>
      </c>
      <c r="BE56" s="427"/>
      <c r="BF56" s="375">
        <v>0.37603165196533517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2.5987004000177851</v>
      </c>
      <c r="G57" s="427"/>
      <c r="H57" s="375">
        <v>3.3564442538225974</v>
      </c>
      <c r="I57" s="427"/>
      <c r="J57" s="375">
        <v>2.9646838063787344</v>
      </c>
      <c r="K57" s="427"/>
      <c r="L57" s="375">
        <v>2.2520967054034373</v>
      </c>
      <c r="M57" s="427"/>
      <c r="N57" s="375">
        <v>2.6976295602642368</v>
      </c>
      <c r="O57" s="427"/>
      <c r="P57" s="375">
        <v>1.9042206352949651</v>
      </c>
      <c r="Q57" s="427"/>
      <c r="R57" s="375">
        <v>2.4306098432484937</v>
      </c>
      <c r="S57" s="427"/>
      <c r="T57" s="375">
        <v>1.6799911412917745</v>
      </c>
      <c r="U57" s="427"/>
      <c r="V57" s="375">
        <v>1.7700036334639488</v>
      </c>
      <c r="W57" s="427"/>
      <c r="X57" s="375">
        <v>1.8291077700898586</v>
      </c>
      <c r="Y57" s="427"/>
      <c r="Z57" s="375">
        <v>2.1021584675795122</v>
      </c>
      <c r="AA57" s="427"/>
      <c r="AB57" s="375">
        <v>1.9452957039537706</v>
      </c>
      <c r="AC57" s="427"/>
      <c r="AD57" s="375">
        <v>2.3089059774069844</v>
      </c>
      <c r="AE57" s="427"/>
      <c r="AF57" s="375">
        <v>2.225804481162263</v>
      </c>
      <c r="AG57" s="427"/>
      <c r="AH57" s="375">
        <v>2.6856060618690361</v>
      </c>
      <c r="AI57" s="427"/>
      <c r="AJ57" s="375">
        <v>2.6372236795832622</v>
      </c>
      <c r="AK57" s="427"/>
      <c r="AL57" s="375">
        <v>2.2464385719713711</v>
      </c>
      <c r="AM57" s="427"/>
      <c r="AN57" s="375">
        <v>2.456163670479337</v>
      </c>
      <c r="AO57" s="427"/>
      <c r="AP57" s="375">
        <v>1.640453581189762</v>
      </c>
      <c r="AQ57" s="427"/>
      <c r="AR57" s="375">
        <v>1.1411641791658409</v>
      </c>
      <c r="AS57" s="427"/>
      <c r="AT57" s="375">
        <v>1.0358583157733556</v>
      </c>
      <c r="AU57" s="427"/>
      <c r="AV57" s="375">
        <v>0.88013793193262357</v>
      </c>
      <c r="AW57" s="427"/>
      <c r="AX57" s="375">
        <v>1.2916143306749162</v>
      </c>
      <c r="AY57" s="427"/>
      <c r="AZ57" s="375">
        <v>0.96400699843351079</v>
      </c>
      <c r="BA57" s="427"/>
      <c r="BB57" s="375">
        <v>1.3203249989475734</v>
      </c>
      <c r="BC57" s="427"/>
      <c r="BD57" s="375">
        <v>0.81427131033609723</v>
      </c>
      <c r="BE57" s="427"/>
      <c r="BF57" s="375">
        <v>0.8869421965167783</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31.369222834933183</v>
      </c>
      <c r="G58" s="427"/>
      <c r="H58" s="370">
        <v>16.27176494710114</v>
      </c>
      <c r="I58" s="427"/>
      <c r="J58" s="370">
        <v>15.250136599905669</v>
      </c>
      <c r="K58" s="427"/>
      <c r="L58" s="370">
        <v>13.616553226209103</v>
      </c>
      <c r="M58" s="427"/>
      <c r="N58" s="370">
        <v>13.549429151393181</v>
      </c>
      <c r="O58" s="427"/>
      <c r="P58" s="370">
        <v>6.9456645957046783</v>
      </c>
      <c r="Q58" s="427"/>
      <c r="R58" s="370">
        <v>7.4613358403456003</v>
      </c>
      <c r="S58" s="427"/>
      <c r="T58" s="370">
        <v>9.8566980230867927</v>
      </c>
      <c r="U58" s="427"/>
      <c r="V58" s="370">
        <v>9.1455605790790333</v>
      </c>
      <c r="W58" s="427"/>
      <c r="X58" s="370">
        <v>8.3806868059932178</v>
      </c>
      <c r="Y58" s="427"/>
      <c r="Z58" s="370">
        <v>10.877507721046111</v>
      </c>
      <c r="AA58" s="427"/>
      <c r="AB58" s="370">
        <v>7.83065040589715</v>
      </c>
      <c r="AC58" s="427"/>
      <c r="AD58" s="370">
        <v>6.8515096463984353</v>
      </c>
      <c r="AE58" s="427"/>
      <c r="AF58" s="370">
        <v>5.854288163058154</v>
      </c>
      <c r="AG58" s="427"/>
      <c r="AH58" s="370">
        <v>5.8014249934610902</v>
      </c>
      <c r="AI58" s="427"/>
      <c r="AJ58" s="370">
        <v>5.7899065657926467</v>
      </c>
      <c r="AK58" s="427"/>
      <c r="AL58" s="370">
        <v>4.3390642291526458</v>
      </c>
      <c r="AM58" s="427"/>
      <c r="AN58" s="370">
        <v>3.9743079575417286</v>
      </c>
      <c r="AO58" s="427"/>
      <c r="AP58" s="370">
        <v>2.8569385818696835</v>
      </c>
      <c r="AQ58" s="427"/>
      <c r="AR58" s="370">
        <v>2.5367440571428337</v>
      </c>
      <c r="AS58" s="427"/>
      <c r="AT58" s="370">
        <v>2.3850423088127326</v>
      </c>
      <c r="AU58" s="427"/>
      <c r="AV58" s="370">
        <v>1.4797348817442293</v>
      </c>
      <c r="AW58" s="427"/>
      <c r="AX58" s="370">
        <v>1.9476504868514297</v>
      </c>
      <c r="AY58" s="427"/>
      <c r="AZ58" s="370">
        <v>1.140740898721964</v>
      </c>
      <c r="BA58" s="427"/>
      <c r="BB58" s="370">
        <v>1.2976274029774741</v>
      </c>
      <c r="BC58" s="427"/>
      <c r="BD58" s="370">
        <v>1.0638587472219962</v>
      </c>
      <c r="BE58" s="427"/>
      <c r="BF58" s="370">
        <v>1.1588044452348376</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22.936533645112981</v>
      </c>
      <c r="G59" s="427"/>
      <c r="H59" s="372">
        <v>12.687947556031347</v>
      </c>
      <c r="I59" s="427"/>
      <c r="J59" s="372">
        <v>11.476380504340355</v>
      </c>
      <c r="K59" s="427"/>
      <c r="L59" s="372">
        <v>8.3320253673114504</v>
      </c>
      <c r="M59" s="427"/>
      <c r="N59" s="372">
        <v>6.7829126828103909</v>
      </c>
      <c r="O59" s="427"/>
      <c r="P59" s="372">
        <v>3.6193214617253266</v>
      </c>
      <c r="Q59" s="427"/>
      <c r="R59" s="372">
        <v>4.231836552814829</v>
      </c>
      <c r="S59" s="427"/>
      <c r="T59" s="372">
        <v>6.2943442748364076</v>
      </c>
      <c r="U59" s="427"/>
      <c r="V59" s="372">
        <v>6.0856692383529642</v>
      </c>
      <c r="W59" s="427"/>
      <c r="X59" s="372">
        <v>5.4616583815692117</v>
      </c>
      <c r="Y59" s="427"/>
      <c r="Z59" s="372">
        <v>7.8579970305539142</v>
      </c>
      <c r="AA59" s="427"/>
      <c r="AB59" s="372">
        <v>5.9540411767056334</v>
      </c>
      <c r="AC59" s="427"/>
      <c r="AD59" s="372">
        <v>4.7671449875644383</v>
      </c>
      <c r="AE59" s="427"/>
      <c r="AF59" s="372">
        <v>3.261482007527603</v>
      </c>
      <c r="AG59" s="427"/>
      <c r="AH59" s="372">
        <v>4.1800377380771536</v>
      </c>
      <c r="AI59" s="427"/>
      <c r="AJ59" s="372">
        <v>4.4114009363418125</v>
      </c>
      <c r="AK59" s="427"/>
      <c r="AL59" s="372">
        <v>3.1037313802729671</v>
      </c>
      <c r="AM59" s="427"/>
      <c r="AN59" s="372">
        <v>3.1243548932385989</v>
      </c>
      <c r="AO59" s="427"/>
      <c r="AP59" s="372">
        <v>2.2642621389561031</v>
      </c>
      <c r="AQ59" s="427"/>
      <c r="AR59" s="372">
        <v>1.9519786078399568</v>
      </c>
      <c r="AS59" s="427"/>
      <c r="AT59" s="372">
        <v>1.7438458935631824</v>
      </c>
      <c r="AU59" s="427"/>
      <c r="AV59" s="372">
        <v>1.2462858410334432</v>
      </c>
      <c r="AW59" s="427"/>
      <c r="AX59" s="372">
        <v>1.3106291335575126</v>
      </c>
      <c r="AY59" s="427"/>
      <c r="AZ59" s="372">
        <v>0.72074597203776858</v>
      </c>
      <c r="BA59" s="427"/>
      <c r="BB59" s="372">
        <v>0.93676002498803457</v>
      </c>
      <c r="BC59" s="427"/>
      <c r="BD59" s="372">
        <v>0.78889708800831249</v>
      </c>
      <c r="BE59" s="427"/>
      <c r="BF59" s="372">
        <v>0.85930341298034107</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7.0614102783574397</v>
      </c>
      <c r="G60" s="427"/>
      <c r="H60" s="372">
        <v>2.8306025322477963</v>
      </c>
      <c r="I60" s="427"/>
      <c r="J60" s="372">
        <v>3.2749021464481078</v>
      </c>
      <c r="K60" s="427"/>
      <c r="L60" s="372">
        <v>4.8494588160573491</v>
      </c>
      <c r="M60" s="427"/>
      <c r="N60" s="372">
        <v>6.1120698062714087</v>
      </c>
      <c r="O60" s="427"/>
      <c r="P60" s="372">
        <v>3.0879830918787987</v>
      </c>
      <c r="Q60" s="427"/>
      <c r="R60" s="372">
        <v>3.0205748631192151</v>
      </c>
      <c r="S60" s="427"/>
      <c r="T60" s="372">
        <v>3.1873524634215373</v>
      </c>
      <c r="U60" s="427"/>
      <c r="V60" s="372">
        <v>2.8046409496619846</v>
      </c>
      <c r="W60" s="427"/>
      <c r="X60" s="372">
        <v>2.6218268277839192</v>
      </c>
      <c r="Y60" s="427"/>
      <c r="Z60" s="372">
        <v>2.4024128068323023</v>
      </c>
      <c r="AA60" s="427"/>
      <c r="AB60" s="372">
        <v>1.2393199843703764</v>
      </c>
      <c r="AC60" s="427"/>
      <c r="AD60" s="372">
        <v>1.5589552976332441</v>
      </c>
      <c r="AE60" s="427"/>
      <c r="AF60" s="372">
        <v>1.6246032611216907</v>
      </c>
      <c r="AG60" s="427"/>
      <c r="AH60" s="372">
        <v>1.0046207807615488</v>
      </c>
      <c r="AI60" s="427"/>
      <c r="AJ60" s="372">
        <v>0.69744913186008772</v>
      </c>
      <c r="AK60" s="427"/>
      <c r="AL60" s="372">
        <v>0.72982743280920626</v>
      </c>
      <c r="AM60" s="427"/>
      <c r="AN60" s="372">
        <v>0.29615656180671046</v>
      </c>
      <c r="AO60" s="427"/>
      <c r="AP60" s="372">
        <v>0.2776480188169328</v>
      </c>
      <c r="AQ60" s="427"/>
      <c r="AR60" s="372">
        <v>0.27623413019379128</v>
      </c>
      <c r="AS60" s="427"/>
      <c r="AT60" s="372">
        <v>0.36653617651517634</v>
      </c>
      <c r="AU60" s="427"/>
      <c r="AV60" s="372">
        <v>3.2316892221540501E-2</v>
      </c>
      <c r="AW60" s="427"/>
      <c r="AX60" s="372">
        <v>0.38990374598614652</v>
      </c>
      <c r="AY60" s="427"/>
      <c r="AZ60" s="372">
        <v>0.26263902214155621</v>
      </c>
      <c r="BA60" s="427"/>
      <c r="BB60" s="372">
        <v>0.18849264083321104</v>
      </c>
      <c r="BC60" s="427"/>
      <c r="BD60" s="372">
        <v>0.15902037931313623</v>
      </c>
      <c r="BE60" s="427"/>
      <c r="BF60" s="372">
        <v>0.17321239582996986</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1.3712789114627619</v>
      </c>
      <c r="G61" s="427"/>
      <c r="H61" s="372">
        <v>0.75321485882199513</v>
      </c>
      <c r="I61" s="427"/>
      <c r="J61" s="372">
        <v>0.49885394911720649</v>
      </c>
      <c r="K61" s="427"/>
      <c r="L61" s="372">
        <v>0.43506904284030412</v>
      </c>
      <c r="M61" s="427"/>
      <c r="N61" s="372">
        <v>0.65444666231138182</v>
      </c>
      <c r="O61" s="427"/>
      <c r="P61" s="372">
        <v>0.23836004210055345</v>
      </c>
      <c r="Q61" s="427"/>
      <c r="R61" s="372">
        <v>0.20892442441155618</v>
      </c>
      <c r="S61" s="427"/>
      <c r="T61" s="372">
        <v>0.37500128482884854</v>
      </c>
      <c r="U61" s="427"/>
      <c r="V61" s="372">
        <v>0.25525039106408487</v>
      </c>
      <c r="W61" s="427"/>
      <c r="X61" s="372">
        <v>0.29720159664008527</v>
      </c>
      <c r="Y61" s="427"/>
      <c r="Z61" s="372">
        <v>0.61709788365989404</v>
      </c>
      <c r="AA61" s="427"/>
      <c r="AB61" s="372">
        <v>0.63728924482113991</v>
      </c>
      <c r="AC61" s="427"/>
      <c r="AD61" s="372">
        <v>0.52540936120075232</v>
      </c>
      <c r="AE61" s="427"/>
      <c r="AF61" s="372">
        <v>0.96820289440886065</v>
      </c>
      <c r="AG61" s="427"/>
      <c r="AH61" s="372">
        <v>0.61676647462238732</v>
      </c>
      <c r="AI61" s="427"/>
      <c r="AJ61" s="372">
        <v>0.68105649759074671</v>
      </c>
      <c r="AK61" s="427"/>
      <c r="AL61" s="372">
        <v>0.50550541607047217</v>
      </c>
      <c r="AM61" s="427"/>
      <c r="AN61" s="372">
        <v>0.55379650249641943</v>
      </c>
      <c r="AO61" s="427"/>
      <c r="AP61" s="372">
        <v>0.31502842409664722</v>
      </c>
      <c r="AQ61" s="427"/>
      <c r="AR61" s="372">
        <v>0.3085313191090856</v>
      </c>
      <c r="AS61" s="427"/>
      <c r="AT61" s="372">
        <v>0.27466023873437406</v>
      </c>
      <c r="AU61" s="427"/>
      <c r="AV61" s="372">
        <v>0.20113214848924557</v>
      </c>
      <c r="AW61" s="427"/>
      <c r="AX61" s="372">
        <v>0.2471176073077706</v>
      </c>
      <c r="AY61" s="427"/>
      <c r="AZ61" s="372">
        <v>0.15735590454263929</v>
      </c>
      <c r="BA61" s="427"/>
      <c r="BB61" s="372">
        <v>0.17237473715622845</v>
      </c>
      <c r="BC61" s="427"/>
      <c r="BD61" s="372">
        <v>0.11594127990054749</v>
      </c>
      <c r="BE61" s="427"/>
      <c r="BF61" s="372">
        <v>0.12628863642452653</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333.36706174663584</v>
      </c>
      <c r="G62" s="427"/>
      <c r="H62" s="370">
        <v>324.44621204591033</v>
      </c>
      <c r="I62" s="427"/>
      <c r="J62" s="370">
        <v>272.56852840741055</v>
      </c>
      <c r="K62" s="427"/>
      <c r="L62" s="370">
        <v>282.50817724897109</v>
      </c>
      <c r="M62" s="427"/>
      <c r="N62" s="370">
        <v>265.19243413709421</v>
      </c>
      <c r="O62" s="427"/>
      <c r="P62" s="370">
        <v>282.76570809176422</v>
      </c>
      <c r="Q62" s="427"/>
      <c r="R62" s="370">
        <v>294.12901429147041</v>
      </c>
      <c r="S62" s="427"/>
      <c r="T62" s="370">
        <v>238.13206624804619</v>
      </c>
      <c r="U62" s="427"/>
      <c r="V62" s="370">
        <v>260.30423097931055</v>
      </c>
      <c r="W62" s="427"/>
      <c r="X62" s="370">
        <v>291.8778952462747</v>
      </c>
      <c r="Y62" s="427"/>
      <c r="Z62" s="370">
        <v>391.6045827381289</v>
      </c>
      <c r="AA62" s="427"/>
      <c r="AB62" s="370">
        <v>373.70699053054648</v>
      </c>
      <c r="AC62" s="427"/>
      <c r="AD62" s="370">
        <v>398.37472039688816</v>
      </c>
      <c r="AE62" s="427"/>
      <c r="AF62" s="370">
        <v>358.7662644990728</v>
      </c>
      <c r="AG62" s="427"/>
      <c r="AH62" s="370">
        <v>336.20652161840781</v>
      </c>
      <c r="AI62" s="427"/>
      <c r="AJ62" s="370">
        <v>387.4120192189896</v>
      </c>
      <c r="AK62" s="427"/>
      <c r="AL62" s="370">
        <v>361.62717951298623</v>
      </c>
      <c r="AM62" s="427"/>
      <c r="AN62" s="370">
        <v>395.38098165879347</v>
      </c>
      <c r="AO62" s="427"/>
      <c r="AP62" s="370">
        <v>384.22794801266883</v>
      </c>
      <c r="AQ62" s="427"/>
      <c r="AR62" s="370">
        <v>234.76298498002728</v>
      </c>
      <c r="AS62" s="427"/>
      <c r="AT62" s="370">
        <v>331.75288112554193</v>
      </c>
      <c r="AU62" s="427"/>
      <c r="AV62" s="370">
        <v>364.27743241364595</v>
      </c>
      <c r="AW62" s="427"/>
      <c r="AX62" s="370">
        <v>352.30804014975388</v>
      </c>
      <c r="AY62" s="427"/>
      <c r="AZ62" s="370">
        <v>296.78041895004895</v>
      </c>
      <c r="BA62" s="427"/>
      <c r="BB62" s="370">
        <v>307.90241804701986</v>
      </c>
      <c r="BC62" s="427"/>
      <c r="BD62" s="370">
        <v>312.46613683481763</v>
      </c>
      <c r="BE62" s="427"/>
      <c r="BF62" s="370">
        <v>355.68058192136232</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333.36706174663584</v>
      </c>
      <c r="G63" s="427"/>
      <c r="H63" s="379">
        <v>324.44621204591033</v>
      </c>
      <c r="I63" s="427"/>
      <c r="J63" s="379">
        <v>272.56852840741055</v>
      </c>
      <c r="K63" s="427"/>
      <c r="L63" s="379">
        <v>282.50817724897109</v>
      </c>
      <c r="M63" s="427"/>
      <c r="N63" s="379">
        <v>265.19243413709421</v>
      </c>
      <c r="O63" s="427"/>
      <c r="P63" s="379">
        <v>282.76570809176422</v>
      </c>
      <c r="Q63" s="427"/>
      <c r="R63" s="379">
        <v>294.12901429147041</v>
      </c>
      <c r="S63" s="427"/>
      <c r="T63" s="379">
        <v>238.13206624804619</v>
      </c>
      <c r="U63" s="427"/>
      <c r="V63" s="379">
        <v>260.30423097931055</v>
      </c>
      <c r="W63" s="427"/>
      <c r="X63" s="379">
        <v>291.8778952462747</v>
      </c>
      <c r="Y63" s="427"/>
      <c r="Z63" s="379">
        <v>391.6045827381289</v>
      </c>
      <c r="AA63" s="427"/>
      <c r="AB63" s="379">
        <v>373.70699053054648</v>
      </c>
      <c r="AC63" s="427"/>
      <c r="AD63" s="379">
        <v>398.37472039688816</v>
      </c>
      <c r="AE63" s="427"/>
      <c r="AF63" s="379">
        <v>358.7662644990728</v>
      </c>
      <c r="AG63" s="427"/>
      <c r="AH63" s="379">
        <v>336.20652161840781</v>
      </c>
      <c r="AI63" s="427"/>
      <c r="AJ63" s="379">
        <v>387.4120192189896</v>
      </c>
      <c r="AK63" s="427"/>
      <c r="AL63" s="379">
        <v>361.62717951298623</v>
      </c>
      <c r="AM63" s="427"/>
      <c r="AN63" s="379">
        <v>395.38098165879347</v>
      </c>
      <c r="AO63" s="427"/>
      <c r="AP63" s="379">
        <v>384.22794801266883</v>
      </c>
      <c r="AQ63" s="427"/>
      <c r="AR63" s="379">
        <v>234.76298498002728</v>
      </c>
      <c r="AS63" s="427"/>
      <c r="AT63" s="379">
        <v>331.75288112554193</v>
      </c>
      <c r="AU63" s="427"/>
      <c r="AV63" s="379">
        <v>364.27743241364595</v>
      </c>
      <c r="AW63" s="427"/>
      <c r="AX63" s="379">
        <v>352.30804014975388</v>
      </c>
      <c r="AY63" s="427"/>
      <c r="AZ63" s="379">
        <v>296.78041895004895</v>
      </c>
      <c r="BA63" s="427"/>
      <c r="BB63" s="379">
        <v>307.90241804701986</v>
      </c>
      <c r="BC63" s="427"/>
      <c r="BD63" s="379">
        <v>312.46613683481763</v>
      </c>
      <c r="BE63" s="427"/>
      <c r="BF63" s="379">
        <v>355.68058192136232</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601.92611892970967</v>
      </c>
      <c r="G64" s="427"/>
      <c r="H64" s="370">
        <v>587.84511747744853</v>
      </c>
      <c r="I64" s="427"/>
      <c r="J64" s="370">
        <v>491.36327022711782</v>
      </c>
      <c r="K64" s="427"/>
      <c r="L64" s="370">
        <v>503.15281520674387</v>
      </c>
      <c r="M64" s="427"/>
      <c r="N64" s="370">
        <v>482.80731903716969</v>
      </c>
      <c r="O64" s="427"/>
      <c r="P64" s="370">
        <v>514.9295690026521</v>
      </c>
      <c r="Q64" s="427"/>
      <c r="R64" s="370">
        <v>531.07076935420855</v>
      </c>
      <c r="S64" s="427"/>
      <c r="T64" s="370">
        <v>431.18333132682483</v>
      </c>
      <c r="U64" s="427"/>
      <c r="V64" s="370">
        <v>475.04845642045041</v>
      </c>
      <c r="W64" s="427"/>
      <c r="X64" s="370">
        <v>537.16771594176134</v>
      </c>
      <c r="Y64" s="427"/>
      <c r="Z64" s="370">
        <v>730.07737178646073</v>
      </c>
      <c r="AA64" s="427"/>
      <c r="AB64" s="370">
        <v>703.88613994086688</v>
      </c>
      <c r="AC64" s="427"/>
      <c r="AD64" s="370">
        <v>750.04530221895016</v>
      </c>
      <c r="AE64" s="427"/>
      <c r="AF64" s="370">
        <v>674.83873301742142</v>
      </c>
      <c r="AG64" s="427"/>
      <c r="AH64" s="370">
        <v>633.44522873423648</v>
      </c>
      <c r="AI64" s="427"/>
      <c r="AJ64" s="370">
        <v>733.41685938778357</v>
      </c>
      <c r="AK64" s="427"/>
      <c r="AL64" s="370">
        <v>686.90055806792316</v>
      </c>
      <c r="AM64" s="427"/>
      <c r="AN64" s="370">
        <v>752.36154711881704</v>
      </c>
      <c r="AO64" s="427"/>
      <c r="AP64" s="370">
        <v>730.66309449146513</v>
      </c>
      <c r="AQ64" s="427"/>
      <c r="AR64" s="370">
        <v>447.62195783144068</v>
      </c>
      <c r="AS64" s="427"/>
      <c r="AT64" s="370">
        <v>634.75788425280803</v>
      </c>
      <c r="AU64" s="427"/>
      <c r="AV64" s="370">
        <v>698.4210729820727</v>
      </c>
      <c r="AW64" s="427"/>
      <c r="AX64" s="370">
        <v>674.59715510477997</v>
      </c>
      <c r="AY64" s="427"/>
      <c r="AZ64" s="370">
        <v>566.92012321112566</v>
      </c>
      <c r="BA64" s="427"/>
      <c r="BB64" s="370">
        <v>587.06372760398881</v>
      </c>
      <c r="BC64" s="427"/>
      <c r="BD64" s="370">
        <v>597.61450616489481</v>
      </c>
      <c r="BE64" s="427"/>
      <c r="BF64" s="370">
        <v>680.43985186723182</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596.29920935889504</v>
      </c>
      <c r="G66" s="427"/>
      <c r="H66" s="372">
        <v>581.66089926010716</v>
      </c>
      <c r="I66" s="427"/>
      <c r="J66" s="372">
        <v>485.30801208229758</v>
      </c>
      <c r="K66" s="427"/>
      <c r="L66" s="372">
        <v>496.6000009916454</v>
      </c>
      <c r="M66" s="427"/>
      <c r="N66" s="372">
        <v>473.6105357455325</v>
      </c>
      <c r="O66" s="427"/>
      <c r="P66" s="372">
        <v>509.5222307299054</v>
      </c>
      <c r="Q66" s="427"/>
      <c r="R66" s="372">
        <v>525.73066008234719</v>
      </c>
      <c r="S66" s="427"/>
      <c r="T66" s="372">
        <v>425.85515345225872</v>
      </c>
      <c r="U66" s="427"/>
      <c r="V66" s="372">
        <v>470.40230248465502</v>
      </c>
      <c r="W66" s="427"/>
      <c r="X66" s="372">
        <v>532.96446013438629</v>
      </c>
      <c r="Y66" s="427"/>
      <c r="Z66" s="372">
        <v>724.96278625969023</v>
      </c>
      <c r="AA66" s="427"/>
      <c r="AB66" s="372">
        <v>699.07798092577889</v>
      </c>
      <c r="AC66" s="427"/>
      <c r="AD66" s="372">
        <v>745.32976575016005</v>
      </c>
      <c r="AE66" s="427"/>
      <c r="AF66" s="372">
        <v>670.15996084423239</v>
      </c>
      <c r="AG66" s="427"/>
      <c r="AH66" s="372">
        <v>630.0142168563026</v>
      </c>
      <c r="AI66" s="427"/>
      <c r="AJ66" s="372">
        <v>729.72370932878744</v>
      </c>
      <c r="AK66" s="427"/>
      <c r="AL66" s="372">
        <v>684.09536049178348</v>
      </c>
      <c r="AM66" s="427"/>
      <c r="AN66" s="372">
        <v>749.42074948087975</v>
      </c>
      <c r="AO66" s="427"/>
      <c r="AP66" s="372">
        <v>728.61405651768314</v>
      </c>
      <c r="AQ66" s="427"/>
      <c r="AR66" s="372">
        <v>446.07976962578761</v>
      </c>
      <c r="AS66" s="427"/>
      <c r="AT66" s="372">
        <v>633.47215983358603</v>
      </c>
      <c r="AU66" s="427"/>
      <c r="AV66" s="372">
        <v>697.38339099440145</v>
      </c>
      <c r="AW66" s="427"/>
      <c r="AX66" s="372">
        <v>673.10689102970059</v>
      </c>
      <c r="AY66" s="427"/>
      <c r="AZ66" s="372">
        <v>565.79926357024681</v>
      </c>
      <c r="BA66" s="427"/>
      <c r="BB66" s="372">
        <v>585.88318961407049</v>
      </c>
      <c r="BC66" s="427"/>
      <c r="BD66" s="372">
        <v>596.76579284509035</v>
      </c>
      <c r="BE66" s="427"/>
      <c r="BF66" s="372">
        <v>679.51622323728509</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1.4435639053292812</v>
      </c>
      <c r="G67" s="427"/>
      <c r="H67" s="372">
        <v>2.4199922130276534</v>
      </c>
      <c r="I67" s="427"/>
      <c r="J67" s="372">
        <v>2.8817629969237046</v>
      </c>
      <c r="K67" s="427"/>
      <c r="L67" s="372">
        <v>3.226111280753829</v>
      </c>
      <c r="M67" s="427"/>
      <c r="N67" s="372">
        <v>4.8971228385425469</v>
      </c>
      <c r="O67" s="427"/>
      <c r="P67" s="372">
        <v>2.6739053497558247</v>
      </c>
      <c r="Q67" s="427"/>
      <c r="R67" s="372">
        <v>2.6668361588154212</v>
      </c>
      <c r="S67" s="427"/>
      <c r="T67" s="372">
        <v>2.8328832470003871</v>
      </c>
      <c r="U67" s="427"/>
      <c r="V67" s="372">
        <v>2.5395140964534626</v>
      </c>
      <c r="W67" s="427"/>
      <c r="X67" s="372">
        <v>2.1033736073843281</v>
      </c>
      <c r="Y67" s="427"/>
      <c r="Z67" s="372">
        <v>2.6013803956568085</v>
      </c>
      <c r="AA67" s="427"/>
      <c r="AB67" s="372">
        <v>2.5476501804933287</v>
      </c>
      <c r="AC67" s="427"/>
      <c r="AD67" s="372">
        <v>2.5983793440497212</v>
      </c>
      <c r="AE67" s="427"/>
      <c r="AF67" s="372">
        <v>2.5604275971714023</v>
      </c>
      <c r="AG67" s="427"/>
      <c r="AH67" s="372">
        <v>1.68929873905252</v>
      </c>
      <c r="AI67" s="427"/>
      <c r="AJ67" s="372">
        <v>1.9215432412301414</v>
      </c>
      <c r="AK67" s="427"/>
      <c r="AL67" s="372">
        <v>1.4638241793566427</v>
      </c>
      <c r="AM67" s="427"/>
      <c r="AN67" s="372">
        <v>1.3883157698000841</v>
      </c>
      <c r="AO67" s="427"/>
      <c r="AP67" s="372">
        <v>1.0313861671120415</v>
      </c>
      <c r="AQ67" s="427"/>
      <c r="AR67" s="372">
        <v>0.71951536797598015</v>
      </c>
      <c r="AS67" s="427"/>
      <c r="AT67" s="372">
        <v>0.60463545450252942</v>
      </c>
      <c r="AU67" s="427"/>
      <c r="AV67" s="372">
        <v>0.58908410093046537</v>
      </c>
      <c r="AW67" s="427"/>
      <c r="AX67" s="372">
        <v>0.75105632530246336</v>
      </c>
      <c r="AY67" s="427"/>
      <c r="AZ67" s="372">
        <v>0.55362309037668489</v>
      </c>
      <c r="BA67" s="427"/>
      <c r="BB67" s="372">
        <v>0.53494713434674834</v>
      </c>
      <c r="BC67" s="427"/>
      <c r="BD67" s="372">
        <v>0.37228851344212499</v>
      </c>
      <c r="BE67" s="427"/>
      <c r="BF67" s="372">
        <v>0.40551397017049801</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2.7507474045937967</v>
      </c>
      <c r="G68" s="427"/>
      <c r="H68" s="375">
        <v>2.1994653446941981</v>
      </c>
      <c r="I68" s="427"/>
      <c r="J68" s="375">
        <v>1.6383044704910907</v>
      </c>
      <c r="K68" s="427"/>
      <c r="L68" s="375">
        <v>1.4753737305428458</v>
      </c>
      <c r="M68" s="427"/>
      <c r="N68" s="375">
        <v>1.1328975885293953</v>
      </c>
      <c r="O68" s="427"/>
      <c r="P68" s="375">
        <v>0.922488192085412</v>
      </c>
      <c r="Q68" s="427"/>
      <c r="R68" s="375">
        <v>0.94905685947550678</v>
      </c>
      <c r="S68" s="427"/>
      <c r="T68" s="375">
        <v>0.78327562159423547</v>
      </c>
      <c r="U68" s="427"/>
      <c r="V68" s="375">
        <v>0.58624331860335044</v>
      </c>
      <c r="W68" s="427"/>
      <c r="X68" s="375">
        <v>0.81300118145839417</v>
      </c>
      <c r="Y68" s="427"/>
      <c r="Z68" s="375">
        <v>0.84960378026755601</v>
      </c>
      <c r="AA68" s="427"/>
      <c r="AB68" s="375">
        <v>0.58360193754472189</v>
      </c>
      <c r="AC68" s="427"/>
      <c r="AD68" s="375">
        <v>0.46897965301460426</v>
      </c>
      <c r="AE68" s="427"/>
      <c r="AF68" s="375">
        <v>0.3874166816811172</v>
      </c>
      <c r="AG68" s="427"/>
      <c r="AH68" s="375">
        <v>0.35857255397204602</v>
      </c>
      <c r="AI68" s="427"/>
      <c r="AJ68" s="375">
        <v>0.35785941142798655</v>
      </c>
      <c r="AK68" s="427"/>
      <c r="AL68" s="375">
        <v>0.2893495502797907</v>
      </c>
      <c r="AM68" s="427"/>
      <c r="AN68" s="375">
        <v>0.26648649700222049</v>
      </c>
      <c r="AO68" s="427"/>
      <c r="AP68" s="375">
        <v>0.21929256296226296</v>
      </c>
      <c r="AQ68" s="427"/>
      <c r="AR68" s="375">
        <v>0.13264349844990445</v>
      </c>
      <c r="AS68" s="427"/>
      <c r="AT68" s="375">
        <v>0.10964815785479469</v>
      </c>
      <c r="AU68" s="427"/>
      <c r="AV68" s="375">
        <v>0.11208347468660174</v>
      </c>
      <c r="AW68" s="427"/>
      <c r="AX68" s="375">
        <v>0.1248804228228422</v>
      </c>
      <c r="AY68" s="427"/>
      <c r="AZ68" s="375">
        <v>0.1125718036839051</v>
      </c>
      <c r="BA68" s="427"/>
      <c r="BB68" s="375">
        <v>0.12961968571259452</v>
      </c>
      <c r="BC68" s="427"/>
      <c r="BD68" s="375">
        <v>0.10087245911836623</v>
      </c>
      <c r="BE68" s="427"/>
      <c r="BF68" s="375">
        <v>0.10987497572714922</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0.8377759805178695</v>
      </c>
      <c r="G70" s="427"/>
      <c r="H70" s="372">
        <v>0.6368841750086367</v>
      </c>
      <c r="I70" s="427"/>
      <c r="J70" s="372">
        <v>0.5999089859283292</v>
      </c>
      <c r="K70" s="427"/>
      <c r="L70" s="372">
        <v>0.7332362174884145</v>
      </c>
      <c r="M70" s="427"/>
      <c r="N70" s="372">
        <v>1.4232369356414734</v>
      </c>
      <c r="O70" s="427"/>
      <c r="P70" s="372">
        <v>0.83100056534788336</v>
      </c>
      <c r="Q70" s="427"/>
      <c r="R70" s="372">
        <v>0.69655599287416115</v>
      </c>
      <c r="S70" s="427"/>
      <c r="T70" s="372">
        <v>0.68058372011036916</v>
      </c>
      <c r="U70" s="427"/>
      <c r="V70" s="372">
        <v>0.66629426901028643</v>
      </c>
      <c r="W70" s="427"/>
      <c r="X70" s="372">
        <v>0.46810435363696867</v>
      </c>
      <c r="Y70" s="427"/>
      <c r="Z70" s="372">
        <v>0.65226690132826137</v>
      </c>
      <c r="AA70" s="427"/>
      <c r="AB70" s="372">
        <v>0.6960561199433678</v>
      </c>
      <c r="AC70" s="427"/>
      <c r="AD70" s="372">
        <v>0.709447391165406</v>
      </c>
      <c r="AE70" s="427"/>
      <c r="AF70" s="372">
        <v>0.79131691693362405</v>
      </c>
      <c r="AG70" s="427"/>
      <c r="AH70" s="372">
        <v>0.63990421896781213</v>
      </c>
      <c r="AI70" s="427"/>
      <c r="AJ70" s="372">
        <v>0.71545709057367857</v>
      </c>
      <c r="AK70" s="427"/>
      <c r="AL70" s="372">
        <v>0.56877354319704265</v>
      </c>
      <c r="AM70" s="427"/>
      <c r="AN70" s="372">
        <v>0.73863964443657182</v>
      </c>
      <c r="AO70" s="427"/>
      <c r="AP70" s="372">
        <v>0.43158714988865482</v>
      </c>
      <c r="AQ70" s="427"/>
      <c r="AR70" s="372">
        <v>0.39228774587168169</v>
      </c>
      <c r="AS70" s="427"/>
      <c r="AT70" s="372">
        <v>0.33591509435087924</v>
      </c>
      <c r="AU70" s="427"/>
      <c r="AV70" s="372">
        <v>0.22406737370841115</v>
      </c>
      <c r="AW70" s="427"/>
      <c r="AX70" s="372">
        <v>0.37444100204017383</v>
      </c>
      <c r="AY70" s="427"/>
      <c r="AZ70" s="372">
        <v>0.29211599322745174</v>
      </c>
      <c r="BA70" s="427"/>
      <c r="BB70" s="372">
        <v>0.33144891537142562</v>
      </c>
      <c r="BC70" s="427"/>
      <c r="BD70" s="372">
        <v>0.24996514473971246</v>
      </c>
      <c r="BE70" s="427"/>
      <c r="BF70" s="372">
        <v>0.27227366568590577</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0.59482228037371632</v>
      </c>
      <c r="G71" s="427"/>
      <c r="H71" s="372">
        <v>0.92787648461090233</v>
      </c>
      <c r="I71" s="427"/>
      <c r="J71" s="372">
        <v>0.93528169147710305</v>
      </c>
      <c r="K71" s="427"/>
      <c r="L71" s="372">
        <v>1.11809298631335</v>
      </c>
      <c r="M71" s="427"/>
      <c r="N71" s="372">
        <v>1.7435259289238039</v>
      </c>
      <c r="O71" s="427"/>
      <c r="P71" s="372">
        <v>0.97994416555765296</v>
      </c>
      <c r="Q71" s="427"/>
      <c r="R71" s="372">
        <v>1.0276602606962595</v>
      </c>
      <c r="S71" s="427"/>
      <c r="T71" s="372">
        <v>1.0314352858611522</v>
      </c>
      <c r="U71" s="427"/>
      <c r="V71" s="372">
        <v>0.85410225172832621</v>
      </c>
      <c r="W71" s="427"/>
      <c r="X71" s="372">
        <v>0.8187766648953716</v>
      </c>
      <c r="Y71" s="427"/>
      <c r="Z71" s="372">
        <v>1.0113344495177872</v>
      </c>
      <c r="AA71" s="427"/>
      <c r="AB71" s="372">
        <v>0.98085077710662072</v>
      </c>
      <c r="AC71" s="427"/>
      <c r="AD71" s="372">
        <v>0.93873008056043472</v>
      </c>
      <c r="AE71" s="427"/>
      <c r="AF71" s="372">
        <v>0.93961097740292543</v>
      </c>
      <c r="AG71" s="427"/>
      <c r="AH71" s="372">
        <v>0.74323636594144438</v>
      </c>
      <c r="AI71" s="427"/>
      <c r="AJ71" s="372">
        <v>0.69829031576442069</v>
      </c>
      <c r="AK71" s="427"/>
      <c r="AL71" s="372">
        <v>0.48325030330626989</v>
      </c>
      <c r="AM71" s="427"/>
      <c r="AN71" s="372">
        <v>0.54735572669833177</v>
      </c>
      <c r="AO71" s="427"/>
      <c r="AP71" s="372">
        <v>0.36677209381910825</v>
      </c>
      <c r="AQ71" s="427"/>
      <c r="AR71" s="372">
        <v>0.29774159335551387</v>
      </c>
      <c r="AS71" s="427"/>
      <c r="AT71" s="372">
        <v>0.2355257125138156</v>
      </c>
      <c r="AU71" s="427"/>
      <c r="AV71" s="372">
        <v>0.11244703834573427</v>
      </c>
      <c r="AW71" s="427"/>
      <c r="AX71" s="372">
        <v>0.23988632491392853</v>
      </c>
      <c r="AY71" s="427"/>
      <c r="AZ71" s="372">
        <v>0.16254875359086504</v>
      </c>
      <c r="BA71" s="427"/>
      <c r="BB71" s="372">
        <v>0.18452225448752987</v>
      </c>
      <c r="BC71" s="427"/>
      <c r="BD71" s="372">
        <v>0.12558720250438249</v>
      </c>
      <c r="BE71" s="427"/>
      <c r="BF71" s="372">
        <v>0.13596601836305125</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210.06662511857073</v>
      </c>
      <c r="G72" s="427"/>
      <c r="H72" s="370">
        <v>204.15375135479573</v>
      </c>
      <c r="I72" s="427"/>
      <c r="J72" s="370">
        <v>171.84709324932953</v>
      </c>
      <c r="K72" s="427"/>
      <c r="L72" s="370">
        <v>176.75273851347524</v>
      </c>
      <c r="M72" s="427"/>
      <c r="N72" s="370">
        <v>166.88254387714932</v>
      </c>
      <c r="O72" s="427"/>
      <c r="P72" s="370">
        <v>180.29418526881875</v>
      </c>
      <c r="Q72" s="427"/>
      <c r="R72" s="370">
        <v>185.87484475524866</v>
      </c>
      <c r="S72" s="427"/>
      <c r="T72" s="370">
        <v>150.91702128390224</v>
      </c>
      <c r="U72" s="427"/>
      <c r="V72" s="370">
        <v>166.00418290124435</v>
      </c>
      <c r="W72" s="427"/>
      <c r="X72" s="370">
        <v>187.30833309889073</v>
      </c>
      <c r="Y72" s="427"/>
      <c r="Z72" s="370">
        <v>254.3105240560499</v>
      </c>
      <c r="AA72" s="427"/>
      <c r="AB72" s="370">
        <v>245.03010232186048</v>
      </c>
      <c r="AC72" s="427"/>
      <c r="AD72" s="370">
        <v>260.69173999670659</v>
      </c>
      <c r="AE72" s="427"/>
      <c r="AF72" s="370">
        <v>234.91252634944726</v>
      </c>
      <c r="AG72" s="427"/>
      <c r="AH72" s="370">
        <v>220.62571490229493</v>
      </c>
      <c r="AI72" s="427"/>
      <c r="AJ72" s="370">
        <v>255.01513396645748</v>
      </c>
      <c r="AK72" s="427"/>
      <c r="AL72" s="370">
        <v>238.39417897100628</v>
      </c>
      <c r="AM72" s="427"/>
      <c r="AN72" s="370">
        <v>261.71661247833691</v>
      </c>
      <c r="AO72" s="427"/>
      <c r="AP72" s="370">
        <v>253.533119351886</v>
      </c>
      <c r="AQ72" s="427"/>
      <c r="AR72" s="370">
        <v>155.16833539451113</v>
      </c>
      <c r="AS72" s="427"/>
      <c r="AT72" s="370">
        <v>219.93868996485423</v>
      </c>
      <c r="AU72" s="427"/>
      <c r="AV72" s="370">
        <v>241.86496287894965</v>
      </c>
      <c r="AW72" s="427"/>
      <c r="AX72" s="370">
        <v>233.84759629752469</v>
      </c>
      <c r="AY72" s="427"/>
      <c r="AZ72" s="370">
        <v>196.4620357519002</v>
      </c>
      <c r="BA72" s="427"/>
      <c r="BB72" s="370">
        <v>203.47478934653347</v>
      </c>
      <c r="BC72" s="427"/>
      <c r="BD72" s="370">
        <v>206.66045923668636</v>
      </c>
      <c r="BE72" s="427"/>
      <c r="BF72" s="370">
        <v>235.3070844437041</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206.68058298741764</v>
      </c>
      <c r="G73" s="427"/>
      <c r="H73" s="372">
        <v>200.92927525966513</v>
      </c>
      <c r="I73" s="427"/>
      <c r="J73" s="372">
        <v>167.68307287557522</v>
      </c>
      <c r="K73" s="427"/>
      <c r="L73" s="372">
        <v>171.3799219767275</v>
      </c>
      <c r="M73" s="427"/>
      <c r="N73" s="372">
        <v>163.44862241791441</v>
      </c>
      <c r="O73" s="427"/>
      <c r="P73" s="372">
        <v>176.09283894084999</v>
      </c>
      <c r="Q73" s="427"/>
      <c r="R73" s="372">
        <v>181.94230495920053</v>
      </c>
      <c r="S73" s="427"/>
      <c r="T73" s="372">
        <v>147.17640278264733</v>
      </c>
      <c r="U73" s="427"/>
      <c r="V73" s="372">
        <v>162.70409647870031</v>
      </c>
      <c r="W73" s="427"/>
      <c r="X73" s="372">
        <v>184.23983407194666</v>
      </c>
      <c r="Y73" s="427"/>
      <c r="Z73" s="372">
        <v>250.56982342704418</v>
      </c>
      <c r="AA73" s="427"/>
      <c r="AB73" s="372">
        <v>241.60994031226213</v>
      </c>
      <c r="AC73" s="427"/>
      <c r="AD73" s="372">
        <v>257.39629176080041</v>
      </c>
      <c r="AE73" s="427"/>
      <c r="AF73" s="372">
        <v>231.55895779772234</v>
      </c>
      <c r="AG73" s="427"/>
      <c r="AH73" s="372">
        <v>217.57787838484018</v>
      </c>
      <c r="AI73" s="427"/>
      <c r="AJ73" s="372">
        <v>252.06381013665867</v>
      </c>
      <c r="AK73" s="427"/>
      <c r="AL73" s="372">
        <v>236.13707527577597</v>
      </c>
      <c r="AM73" s="427"/>
      <c r="AN73" s="372">
        <v>258.97365416748147</v>
      </c>
      <c r="AO73" s="427"/>
      <c r="AP73" s="372">
        <v>252.03204225755161</v>
      </c>
      <c r="AQ73" s="427"/>
      <c r="AR73" s="372">
        <v>154.04173620041831</v>
      </c>
      <c r="AS73" s="427"/>
      <c r="AT73" s="372">
        <v>218.93293083258138</v>
      </c>
      <c r="AU73" s="427"/>
      <c r="AV73" s="372">
        <v>240.97702248616505</v>
      </c>
      <c r="AW73" s="427"/>
      <c r="AX73" s="372">
        <v>232.48014919343322</v>
      </c>
      <c r="AY73" s="427"/>
      <c r="AZ73" s="372">
        <v>195.50303021849348</v>
      </c>
      <c r="BA73" s="427"/>
      <c r="BB73" s="372">
        <v>202.42356494376773</v>
      </c>
      <c r="BC73" s="427"/>
      <c r="BD73" s="372">
        <v>206.24385066212017</v>
      </c>
      <c r="BE73" s="427"/>
      <c r="BF73" s="372">
        <v>234.85329500089424</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0.24503348304705794</v>
      </c>
      <c r="G74" s="427"/>
      <c r="H74" s="372">
        <v>0.16637790283343598</v>
      </c>
      <c r="I74" s="427"/>
      <c r="J74" s="372">
        <v>0.12831764892357322</v>
      </c>
      <c r="K74" s="427"/>
      <c r="L74" s="372">
        <v>0.15167807748076226</v>
      </c>
      <c r="M74" s="427"/>
      <c r="N74" s="372">
        <v>0.15895359151940419</v>
      </c>
      <c r="O74" s="427"/>
      <c r="P74" s="372">
        <v>0.17196940361291241</v>
      </c>
      <c r="Q74" s="427"/>
      <c r="R74" s="372">
        <v>0.12016217616834474</v>
      </c>
      <c r="S74" s="427"/>
      <c r="T74" s="372">
        <v>0.13921209677586621</v>
      </c>
      <c r="U74" s="427"/>
      <c r="V74" s="372">
        <v>0.1372829080475324</v>
      </c>
      <c r="W74" s="427"/>
      <c r="X74" s="372">
        <v>0.13447587811709372</v>
      </c>
      <c r="Y74" s="427"/>
      <c r="Z74" s="372">
        <v>0.21792652486999672</v>
      </c>
      <c r="AA74" s="427"/>
      <c r="AB74" s="372">
        <v>0.2719952548470379</v>
      </c>
      <c r="AC74" s="427"/>
      <c r="AD74" s="372">
        <v>0.37471385452810396</v>
      </c>
      <c r="AE74" s="427"/>
      <c r="AF74" s="372">
        <v>0.49472855987699227</v>
      </c>
      <c r="AG74" s="427"/>
      <c r="AH74" s="372">
        <v>0.32177787092493809</v>
      </c>
      <c r="AI74" s="427"/>
      <c r="AJ74" s="372">
        <v>0.44073575455150843</v>
      </c>
      <c r="AK74" s="427"/>
      <c r="AL74" s="372">
        <v>0.41590534539459961</v>
      </c>
      <c r="AM74" s="427"/>
      <c r="AN74" s="372">
        <v>0.48964772763946229</v>
      </c>
      <c r="AO74" s="427"/>
      <c r="AP74" s="372">
        <v>0.23624124619027681</v>
      </c>
      <c r="AQ74" s="427"/>
      <c r="AR74" s="372">
        <v>0.20754282929036996</v>
      </c>
      <c r="AS74" s="427"/>
      <c r="AT74" s="372">
        <v>0.21164552946910484</v>
      </c>
      <c r="AU74" s="427"/>
      <c r="AV74" s="372">
        <v>0.15614727862222738</v>
      </c>
      <c r="AW74" s="427"/>
      <c r="AX74" s="372">
        <v>0.18939192418627948</v>
      </c>
      <c r="AY74" s="427"/>
      <c r="AZ74" s="372">
        <v>0.12145142414071551</v>
      </c>
      <c r="BA74" s="427"/>
      <c r="BB74" s="372">
        <v>0.14060503911132233</v>
      </c>
      <c r="BC74" s="427"/>
      <c r="BD74" s="372">
        <v>4.4320061124062497E-2</v>
      </c>
      <c r="BE74" s="427"/>
      <c r="BF74" s="372">
        <v>4.8275472639345007E-2</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1.6401976480473934</v>
      </c>
      <c r="G75" s="427"/>
      <c r="H75" s="372">
        <v>1.0745574457153035</v>
      </c>
      <c r="I75" s="427"/>
      <c r="J75" s="372">
        <v>1.4494352370104615</v>
      </c>
      <c r="K75" s="427"/>
      <c r="L75" s="372">
        <v>1.4789426627353501</v>
      </c>
      <c r="M75" s="427"/>
      <c r="N75" s="372">
        <v>1.0577952631779644</v>
      </c>
      <c r="O75" s="427"/>
      <c r="P75" s="372">
        <v>0.59141537175001324</v>
      </c>
      <c r="Q75" s="427"/>
      <c r="R75" s="372">
        <v>0.71161411143923736</v>
      </c>
      <c r="S75" s="427"/>
      <c r="T75" s="372">
        <v>0.57208219535354243</v>
      </c>
      <c r="U75" s="427"/>
      <c r="V75" s="372">
        <v>0.59556064488747018</v>
      </c>
      <c r="W75" s="427"/>
      <c r="X75" s="372">
        <v>0.59943588228566136</v>
      </c>
      <c r="Y75" s="427"/>
      <c r="Z75" s="372">
        <v>0.62436617861526655</v>
      </c>
      <c r="AA75" s="427"/>
      <c r="AB75" s="372">
        <v>0.36191075118518151</v>
      </c>
      <c r="AC75" s="427"/>
      <c r="AD75" s="372">
        <v>0.35786766665746017</v>
      </c>
      <c r="AE75" s="427"/>
      <c r="AF75" s="372">
        <v>0.32831986246382217</v>
      </c>
      <c r="AG75" s="427"/>
      <c r="AH75" s="372">
        <v>0.27279124690045659</v>
      </c>
      <c r="AI75" s="427"/>
      <c r="AJ75" s="372">
        <v>0.2511642581674719</v>
      </c>
      <c r="AK75" s="427"/>
      <c r="AL75" s="372">
        <v>0.25211305184249122</v>
      </c>
      <c r="AM75" s="427"/>
      <c r="AN75" s="372">
        <v>0.26691056021530868</v>
      </c>
      <c r="AO75" s="427"/>
      <c r="AP75" s="372">
        <v>0.1662114337050658</v>
      </c>
      <c r="AQ75" s="427"/>
      <c r="AR75" s="372">
        <v>0.11574945935463433</v>
      </c>
      <c r="AS75" s="427"/>
      <c r="AT75" s="372">
        <v>9.2529239671075875E-2</v>
      </c>
      <c r="AU75" s="427"/>
      <c r="AV75" s="372">
        <v>5.4796904107947929E-2</v>
      </c>
      <c r="AW75" s="427"/>
      <c r="AX75" s="372">
        <v>0.10192449545251958</v>
      </c>
      <c r="AY75" s="427"/>
      <c r="AZ75" s="372">
        <v>7.6458811621769776E-2</v>
      </c>
      <c r="BA75" s="427"/>
      <c r="BB75" s="372">
        <v>7.9427965626052768E-2</v>
      </c>
      <c r="BC75" s="427"/>
      <c r="BD75" s="372">
        <v>1.7728024449624999E-2</v>
      </c>
      <c r="BE75" s="427"/>
      <c r="BF75" s="372">
        <v>1.9310189055737999E-2</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1.5008110000586308</v>
      </c>
      <c r="G76" s="427"/>
      <c r="H76" s="372">
        <v>1.9835407465818733</v>
      </c>
      <c r="I76" s="427"/>
      <c r="J76" s="372">
        <v>2.5862674878203054</v>
      </c>
      <c r="K76" s="427"/>
      <c r="L76" s="372">
        <v>3.7421957965315933</v>
      </c>
      <c r="M76" s="427"/>
      <c r="N76" s="372">
        <v>2.2171726045375419</v>
      </c>
      <c r="O76" s="427"/>
      <c r="P76" s="372">
        <v>3.4379615526058531</v>
      </c>
      <c r="Q76" s="427"/>
      <c r="R76" s="372">
        <v>3.1007635084405356</v>
      </c>
      <c r="S76" s="427"/>
      <c r="T76" s="372">
        <v>3.0293242091254919</v>
      </c>
      <c r="U76" s="427"/>
      <c r="V76" s="372">
        <v>2.5672428696090681</v>
      </c>
      <c r="W76" s="427"/>
      <c r="X76" s="372">
        <v>2.3345872665413077</v>
      </c>
      <c r="Y76" s="427"/>
      <c r="Z76" s="372">
        <v>2.8984079255204542</v>
      </c>
      <c r="AA76" s="427"/>
      <c r="AB76" s="372">
        <v>2.7862560035661494</v>
      </c>
      <c r="AC76" s="427"/>
      <c r="AD76" s="372">
        <v>2.5628667147206103</v>
      </c>
      <c r="AE76" s="427"/>
      <c r="AF76" s="372">
        <v>2.5305201293841235</v>
      </c>
      <c r="AG76" s="427"/>
      <c r="AH76" s="372">
        <v>2.4532673996293615</v>
      </c>
      <c r="AI76" s="427"/>
      <c r="AJ76" s="372">
        <v>2.2594238170798264</v>
      </c>
      <c r="AK76" s="427"/>
      <c r="AL76" s="372">
        <v>1.58908529799321</v>
      </c>
      <c r="AM76" s="427"/>
      <c r="AN76" s="372">
        <v>1.9864000230006931</v>
      </c>
      <c r="AO76" s="427"/>
      <c r="AP76" s="372">
        <v>1.0986244144390536</v>
      </c>
      <c r="AQ76" s="427"/>
      <c r="AR76" s="372">
        <v>0.80330690544781469</v>
      </c>
      <c r="AS76" s="427"/>
      <c r="AT76" s="372">
        <v>0.70158436313267225</v>
      </c>
      <c r="AU76" s="427"/>
      <c r="AV76" s="372">
        <v>0.676996210054438</v>
      </c>
      <c r="AW76" s="427"/>
      <c r="AX76" s="372">
        <v>1.0761306844526726</v>
      </c>
      <c r="AY76" s="427"/>
      <c r="AZ76" s="372">
        <v>0.76109529764427397</v>
      </c>
      <c r="BA76" s="427"/>
      <c r="BB76" s="372">
        <v>0.83119139802833863</v>
      </c>
      <c r="BC76" s="427"/>
      <c r="BD76" s="372">
        <v>0.35456048899249998</v>
      </c>
      <c r="BE76" s="427"/>
      <c r="BF76" s="372">
        <v>0.38620378111476006</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460.54493309909219</v>
      </c>
      <c r="G77" s="427"/>
      <c r="H77" s="370">
        <v>444.9807497189812</v>
      </c>
      <c r="I77" s="427"/>
      <c r="J77" s="370">
        <v>377.02106724535497</v>
      </c>
      <c r="K77" s="427"/>
      <c r="L77" s="370">
        <v>387.1654951371118</v>
      </c>
      <c r="M77" s="427"/>
      <c r="N77" s="370">
        <v>371.77010117277149</v>
      </c>
      <c r="O77" s="427"/>
      <c r="P77" s="370">
        <v>395.58992419802837</v>
      </c>
      <c r="Q77" s="427"/>
      <c r="R77" s="370">
        <v>410.37010785870302</v>
      </c>
      <c r="S77" s="427"/>
      <c r="T77" s="370">
        <v>332.41748340159785</v>
      </c>
      <c r="U77" s="427"/>
      <c r="V77" s="370">
        <v>366.20590023293204</v>
      </c>
      <c r="W77" s="427"/>
      <c r="X77" s="370">
        <v>411.52192871963143</v>
      </c>
      <c r="Y77" s="427"/>
      <c r="Z77" s="370">
        <v>558.20379069808996</v>
      </c>
      <c r="AA77" s="427"/>
      <c r="AB77" s="370">
        <v>534.73950140660236</v>
      </c>
      <c r="AC77" s="427"/>
      <c r="AD77" s="370">
        <v>567.34039706304077</v>
      </c>
      <c r="AE77" s="427"/>
      <c r="AF77" s="370">
        <v>510.07730395990893</v>
      </c>
      <c r="AG77" s="427"/>
      <c r="AH77" s="370">
        <v>480.33342483296951</v>
      </c>
      <c r="AI77" s="427"/>
      <c r="AJ77" s="370">
        <v>555.36158959283011</v>
      </c>
      <c r="AK77" s="427"/>
      <c r="AL77" s="370">
        <v>518.05739196434558</v>
      </c>
      <c r="AM77" s="427"/>
      <c r="AN77" s="370">
        <v>566.47761257978186</v>
      </c>
      <c r="AO77" s="427"/>
      <c r="AP77" s="370">
        <v>549.68070827292695</v>
      </c>
      <c r="AQ77" s="427"/>
      <c r="AR77" s="370">
        <v>336.62661624738593</v>
      </c>
      <c r="AS77" s="427"/>
      <c r="AT77" s="370">
        <v>476.64365031366145</v>
      </c>
      <c r="AU77" s="427"/>
      <c r="AV77" s="370">
        <v>524.20421233801869</v>
      </c>
      <c r="AW77" s="427"/>
      <c r="AX77" s="370">
        <v>506.52365931776296</v>
      </c>
      <c r="AY77" s="427"/>
      <c r="AZ77" s="370">
        <v>425.31584397772946</v>
      </c>
      <c r="BA77" s="427"/>
      <c r="BB77" s="370">
        <v>440.89133627752665</v>
      </c>
      <c r="BC77" s="427"/>
      <c r="BD77" s="370">
        <v>448.62338566362598</v>
      </c>
      <c r="BE77" s="427"/>
      <c r="BF77" s="370">
        <v>510.76222205914388</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147.10878965985961</v>
      </c>
      <c r="G78" s="427"/>
      <c r="H78" s="370">
        <v>143.24919758943784</v>
      </c>
      <c r="I78" s="427"/>
      <c r="J78" s="370">
        <v>121.72786994295319</v>
      </c>
      <c r="K78" s="427"/>
      <c r="L78" s="370">
        <v>124.31266006008711</v>
      </c>
      <c r="M78" s="427"/>
      <c r="N78" s="370">
        <v>119.45908697651049</v>
      </c>
      <c r="O78" s="427"/>
      <c r="P78" s="370">
        <v>125.10916791503324</v>
      </c>
      <c r="Q78" s="427"/>
      <c r="R78" s="370">
        <v>131.01011610447443</v>
      </c>
      <c r="S78" s="427"/>
      <c r="T78" s="370">
        <v>106.79140322757706</v>
      </c>
      <c r="U78" s="427"/>
      <c r="V78" s="370">
        <v>117.4240480107953</v>
      </c>
      <c r="W78" s="427"/>
      <c r="X78" s="370">
        <v>130.5096691795105</v>
      </c>
      <c r="Y78" s="427"/>
      <c r="Z78" s="370">
        <v>176.31533873890345</v>
      </c>
      <c r="AA78" s="427"/>
      <c r="AB78" s="370">
        <v>167.88716709978408</v>
      </c>
      <c r="AC78" s="427"/>
      <c r="AD78" s="370">
        <v>177.80010691340198</v>
      </c>
      <c r="AE78" s="427"/>
      <c r="AF78" s="370">
        <v>160.3384688096113</v>
      </c>
      <c r="AG78" s="427"/>
      <c r="AH78" s="370">
        <v>150.57247706789659</v>
      </c>
      <c r="AI78" s="427"/>
      <c r="AJ78" s="370">
        <v>173.33355240448267</v>
      </c>
      <c r="AK78" s="427"/>
      <c r="AL78" s="370">
        <v>161.49437061432192</v>
      </c>
      <c r="AM78" s="427"/>
      <c r="AN78" s="370">
        <v>176.39400189629168</v>
      </c>
      <c r="AO78" s="427"/>
      <c r="AP78" s="370">
        <v>170.87907613432859</v>
      </c>
      <c r="AQ78" s="427"/>
      <c r="AR78" s="370">
        <v>104.87997401556096</v>
      </c>
      <c r="AS78" s="427"/>
      <c r="AT78" s="370">
        <v>148.05456450195689</v>
      </c>
      <c r="AU78" s="427"/>
      <c r="AV78" s="370">
        <v>162.56452986449958</v>
      </c>
      <c r="AW78" s="427"/>
      <c r="AX78" s="370">
        <v>157.25930933060698</v>
      </c>
      <c r="AY78" s="427"/>
      <c r="AZ78" s="370">
        <v>132.18895531726392</v>
      </c>
      <c r="BA78" s="427"/>
      <c r="BB78" s="370">
        <v>137.08516059767229</v>
      </c>
      <c r="BC78" s="427"/>
      <c r="BD78" s="370">
        <v>139.30439955101349</v>
      </c>
      <c r="BE78" s="427"/>
      <c r="BF78" s="370">
        <v>158.57222554622646</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236.5011557079489</v>
      </c>
      <c r="G79" s="427"/>
      <c r="H79" s="370">
        <v>234.03277927871625</v>
      </c>
      <c r="I79" s="427"/>
      <c r="J79" s="370">
        <v>194.00621509637787</v>
      </c>
      <c r="K79" s="427"/>
      <c r="L79" s="370">
        <v>197.41075858750173</v>
      </c>
      <c r="M79" s="427"/>
      <c r="N79" s="370">
        <v>188.74086638245672</v>
      </c>
      <c r="O79" s="427"/>
      <c r="P79" s="370">
        <v>199.00599108607202</v>
      </c>
      <c r="Q79" s="427"/>
      <c r="R79" s="370">
        <v>206.990925635943</v>
      </c>
      <c r="S79" s="427"/>
      <c r="T79" s="370">
        <v>167.41217659476661</v>
      </c>
      <c r="U79" s="427"/>
      <c r="V79" s="370">
        <v>183.10367216384068</v>
      </c>
      <c r="W79" s="427"/>
      <c r="X79" s="370">
        <v>205.01347188755665</v>
      </c>
      <c r="Y79" s="427"/>
      <c r="Z79" s="370">
        <v>276.90516055285929</v>
      </c>
      <c r="AA79" s="427"/>
      <c r="AB79" s="370">
        <v>265.4018764781614</v>
      </c>
      <c r="AC79" s="427"/>
      <c r="AD79" s="370">
        <v>283.16056538628072</v>
      </c>
      <c r="AE79" s="427"/>
      <c r="AF79" s="370">
        <v>254.72471905364281</v>
      </c>
      <c r="AG79" s="427"/>
      <c r="AH79" s="370">
        <v>238.74190215659056</v>
      </c>
      <c r="AI79" s="427"/>
      <c r="AJ79" s="370">
        <v>275.72473920758961</v>
      </c>
      <c r="AK79" s="427"/>
      <c r="AL79" s="370">
        <v>257.37378066944012</v>
      </c>
      <c r="AM79" s="427"/>
      <c r="AN79" s="370">
        <v>281.5865015199646</v>
      </c>
      <c r="AO79" s="427"/>
      <c r="AP79" s="370">
        <v>273.22981182755296</v>
      </c>
      <c r="AQ79" s="427"/>
      <c r="AR79" s="370">
        <v>167.49211534502061</v>
      </c>
      <c r="AS79" s="427"/>
      <c r="AT79" s="370">
        <v>237.19471408390154</v>
      </c>
      <c r="AU79" s="427"/>
      <c r="AV79" s="370">
        <v>260.78211856520136</v>
      </c>
      <c r="AW79" s="427"/>
      <c r="AX79" s="370">
        <v>251.9144103209303</v>
      </c>
      <c r="AY79" s="427"/>
      <c r="AZ79" s="370">
        <v>211.61933122516382</v>
      </c>
      <c r="BA79" s="427"/>
      <c r="BB79" s="370">
        <v>219.33152411023622</v>
      </c>
      <c r="BC79" s="427"/>
      <c r="BD79" s="370">
        <v>223.26416406718863</v>
      </c>
      <c r="BE79" s="427"/>
      <c r="BF79" s="370">
        <v>254.17510720780746</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233.97863265523034</v>
      </c>
      <c r="G80" s="427"/>
      <c r="H80" s="372">
        <v>228.91341832941853</v>
      </c>
      <c r="I80" s="427"/>
      <c r="J80" s="372">
        <v>191.13354017996619</v>
      </c>
      <c r="K80" s="427"/>
      <c r="L80" s="372">
        <v>193.98038791631248</v>
      </c>
      <c r="M80" s="427"/>
      <c r="N80" s="372">
        <v>185.705108841845</v>
      </c>
      <c r="O80" s="427"/>
      <c r="P80" s="372">
        <v>197.41045481969175</v>
      </c>
      <c r="Q80" s="427"/>
      <c r="R80" s="372">
        <v>205.07291455095091</v>
      </c>
      <c r="S80" s="427"/>
      <c r="T80" s="372">
        <v>165.85205109287193</v>
      </c>
      <c r="U80" s="427"/>
      <c r="V80" s="372">
        <v>181.80247788708445</v>
      </c>
      <c r="W80" s="427"/>
      <c r="X80" s="372">
        <v>203.92769296788831</v>
      </c>
      <c r="Y80" s="427"/>
      <c r="Z80" s="372">
        <v>275.34743068683122</v>
      </c>
      <c r="AA80" s="427"/>
      <c r="AB80" s="372">
        <v>264.19980269782707</v>
      </c>
      <c r="AC80" s="427"/>
      <c r="AD80" s="372">
        <v>282.01234582732224</v>
      </c>
      <c r="AE80" s="427"/>
      <c r="AF80" s="372">
        <v>253.98992664844408</v>
      </c>
      <c r="AG80" s="427"/>
      <c r="AH80" s="372">
        <v>238.06764045832011</v>
      </c>
      <c r="AI80" s="427"/>
      <c r="AJ80" s="372">
        <v>275.10209649198845</v>
      </c>
      <c r="AK80" s="427"/>
      <c r="AL80" s="372">
        <v>256.90839393963961</v>
      </c>
      <c r="AM80" s="427"/>
      <c r="AN80" s="372">
        <v>281.18387755670972</v>
      </c>
      <c r="AO80" s="427"/>
      <c r="AP80" s="372">
        <v>272.93754124986742</v>
      </c>
      <c r="AQ80" s="427"/>
      <c r="AR80" s="372">
        <v>167.2648422097123</v>
      </c>
      <c r="AS80" s="427"/>
      <c r="AT80" s="372">
        <v>236.99728756460757</v>
      </c>
      <c r="AU80" s="427"/>
      <c r="AV80" s="372">
        <v>260.62940148754149</v>
      </c>
      <c r="AW80" s="427"/>
      <c r="AX80" s="372">
        <v>251.71613803308307</v>
      </c>
      <c r="AY80" s="427"/>
      <c r="AZ80" s="372">
        <v>211.39629994418104</v>
      </c>
      <c r="BA80" s="427"/>
      <c r="BB80" s="372">
        <v>219.05269447351645</v>
      </c>
      <c r="BC80" s="427"/>
      <c r="BD80" s="372">
        <v>222.99481617273025</v>
      </c>
      <c r="BE80" s="427"/>
      <c r="BF80" s="372">
        <v>253.88326127428539</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2.5225230527185629</v>
      </c>
      <c r="G81" s="427"/>
      <c r="H81" s="372">
        <v>5.1193609492977128</v>
      </c>
      <c r="I81" s="427"/>
      <c r="J81" s="372">
        <v>2.8726749164116963</v>
      </c>
      <c r="K81" s="427"/>
      <c r="L81" s="372">
        <v>3.4303706711892654</v>
      </c>
      <c r="M81" s="427"/>
      <c r="N81" s="372">
        <v>3.0357575406117241</v>
      </c>
      <c r="O81" s="427"/>
      <c r="P81" s="372">
        <v>1.5955362663802721</v>
      </c>
      <c r="Q81" s="427"/>
      <c r="R81" s="372">
        <v>1.9180110849920839</v>
      </c>
      <c r="S81" s="427"/>
      <c r="T81" s="372">
        <v>1.5601255018946829</v>
      </c>
      <c r="U81" s="427"/>
      <c r="V81" s="372">
        <v>1.3011942767562346</v>
      </c>
      <c r="W81" s="427"/>
      <c r="X81" s="372">
        <v>1.0857789196683549</v>
      </c>
      <c r="Y81" s="427"/>
      <c r="Z81" s="372">
        <v>1.5577298660280809</v>
      </c>
      <c r="AA81" s="427"/>
      <c r="AB81" s="372">
        <v>1.2020737803343229</v>
      </c>
      <c r="AC81" s="427"/>
      <c r="AD81" s="372">
        <v>1.1482195589585087</v>
      </c>
      <c r="AE81" s="427"/>
      <c r="AF81" s="372">
        <v>0.73479240519871858</v>
      </c>
      <c r="AG81" s="427"/>
      <c r="AH81" s="372">
        <v>0.6742616982704478</v>
      </c>
      <c r="AI81" s="427"/>
      <c r="AJ81" s="372">
        <v>0.62264271560117812</v>
      </c>
      <c r="AK81" s="427"/>
      <c r="AL81" s="372">
        <v>0.46538672980051332</v>
      </c>
      <c r="AM81" s="427"/>
      <c r="AN81" s="372">
        <v>0.40262396325485383</v>
      </c>
      <c r="AO81" s="427"/>
      <c r="AP81" s="372">
        <v>0.29227057768556491</v>
      </c>
      <c r="AQ81" s="427"/>
      <c r="AR81" s="372">
        <v>0.22727313530830937</v>
      </c>
      <c r="AS81" s="427"/>
      <c r="AT81" s="372">
        <v>0.19742651929398167</v>
      </c>
      <c r="AU81" s="427"/>
      <c r="AV81" s="372">
        <v>0.15271707765985873</v>
      </c>
      <c r="AW81" s="427"/>
      <c r="AX81" s="372">
        <v>0.19827228784724255</v>
      </c>
      <c r="AY81" s="427"/>
      <c r="AZ81" s="372">
        <v>0.22303128098277986</v>
      </c>
      <c r="BA81" s="427"/>
      <c r="BB81" s="372">
        <v>0.2788296367197664</v>
      </c>
      <c r="BC81" s="427"/>
      <c r="BD81" s="372">
        <v>0.26934789445837498</v>
      </c>
      <c r="BE81" s="427"/>
      <c r="BF81" s="372">
        <v>0.29184593352207</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172.76374662432306</v>
      </c>
      <c r="G82" s="427"/>
      <c r="H82" s="370">
        <v>170.4408811385037</v>
      </c>
      <c r="I82" s="427"/>
      <c r="J82" s="370">
        <v>142.93710103933864</v>
      </c>
      <c r="K82" s="427"/>
      <c r="L82" s="370">
        <v>145.21421595362801</v>
      </c>
      <c r="M82" s="427"/>
      <c r="N82" s="370">
        <v>139.41189623195663</v>
      </c>
      <c r="O82" s="427"/>
      <c r="P82" s="370">
        <v>146.68734988359199</v>
      </c>
      <c r="Q82" s="427"/>
      <c r="R82" s="370">
        <v>151.7446234731099</v>
      </c>
      <c r="S82" s="427"/>
      <c r="T82" s="370">
        <v>123.32427670057494</v>
      </c>
      <c r="U82" s="427"/>
      <c r="V82" s="370">
        <v>135.34211918657346</v>
      </c>
      <c r="W82" s="427"/>
      <c r="X82" s="370">
        <v>152.41984489653163</v>
      </c>
      <c r="Y82" s="427"/>
      <c r="Z82" s="370">
        <v>208.21398684941823</v>
      </c>
      <c r="AA82" s="427"/>
      <c r="AB82" s="370">
        <v>200.22740785630501</v>
      </c>
      <c r="AC82" s="427"/>
      <c r="AD82" s="370">
        <v>213.722884694448</v>
      </c>
      <c r="AE82" s="427"/>
      <c r="AF82" s="370">
        <v>191.21419930869283</v>
      </c>
      <c r="AG82" s="427"/>
      <c r="AH82" s="370">
        <v>180.6554162241361</v>
      </c>
      <c r="AI82" s="427"/>
      <c r="AJ82" s="370">
        <v>208.89553050138741</v>
      </c>
      <c r="AK82" s="427"/>
      <c r="AL82" s="370">
        <v>195.56325509122064</v>
      </c>
      <c r="AM82" s="427"/>
      <c r="AN82" s="370">
        <v>214.16188670718202</v>
      </c>
      <c r="AO82" s="427"/>
      <c r="AP82" s="370">
        <v>207.80440412647732</v>
      </c>
      <c r="AQ82" s="427"/>
      <c r="AR82" s="370">
        <v>127.45110061954881</v>
      </c>
      <c r="AS82" s="427"/>
      <c r="AT82" s="370">
        <v>180.54379221219139</v>
      </c>
      <c r="AU82" s="427"/>
      <c r="AV82" s="370">
        <v>197.79758309496211</v>
      </c>
      <c r="AW82" s="427"/>
      <c r="AX82" s="370">
        <v>191.42959345836354</v>
      </c>
      <c r="AY82" s="427"/>
      <c r="AZ82" s="370">
        <v>160.40200357291144</v>
      </c>
      <c r="BA82" s="427"/>
      <c r="BB82" s="370">
        <v>166.83155553238961</v>
      </c>
      <c r="BC82" s="427"/>
      <c r="BD82" s="370">
        <v>169.82652202146667</v>
      </c>
      <c r="BE82" s="427"/>
      <c r="BF82" s="370">
        <v>193.34671595757803</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171.37661897981508</v>
      </c>
      <c r="G83" s="427"/>
      <c r="H83" s="372">
        <v>168.67154931158865</v>
      </c>
      <c r="I83" s="427"/>
      <c r="J83" s="372">
        <v>141.2878169032879</v>
      </c>
      <c r="K83" s="427"/>
      <c r="L83" s="372">
        <v>143.86973175873956</v>
      </c>
      <c r="M83" s="427"/>
      <c r="N83" s="372">
        <v>137.56521927116236</v>
      </c>
      <c r="O83" s="427"/>
      <c r="P83" s="372">
        <v>145.85898040552883</v>
      </c>
      <c r="Q83" s="427"/>
      <c r="R83" s="372">
        <v>150.98674054962714</v>
      </c>
      <c r="S83" s="427"/>
      <c r="T83" s="372">
        <v>122.65440841489009</v>
      </c>
      <c r="U83" s="427"/>
      <c r="V83" s="372">
        <v>134.76410314157104</v>
      </c>
      <c r="W83" s="427"/>
      <c r="X83" s="372">
        <v>151.91565055538996</v>
      </c>
      <c r="Y83" s="427"/>
      <c r="Z83" s="372">
        <v>207.44233668967365</v>
      </c>
      <c r="AA83" s="427"/>
      <c r="AB83" s="372">
        <v>199.7413677135381</v>
      </c>
      <c r="AC83" s="427"/>
      <c r="AD83" s="372">
        <v>213.20838597638433</v>
      </c>
      <c r="AE83" s="427"/>
      <c r="AF83" s="372">
        <v>190.82291821525828</v>
      </c>
      <c r="AG83" s="427"/>
      <c r="AH83" s="372">
        <v>180.31648440031219</v>
      </c>
      <c r="AI83" s="427"/>
      <c r="AJ83" s="372">
        <v>208.56163139251487</v>
      </c>
      <c r="AK83" s="427"/>
      <c r="AL83" s="372">
        <v>195.28467197084896</v>
      </c>
      <c r="AM83" s="427"/>
      <c r="AN83" s="372">
        <v>213.85637212479821</v>
      </c>
      <c r="AO83" s="427"/>
      <c r="AP83" s="372">
        <v>207.62663437301924</v>
      </c>
      <c r="AQ83" s="427"/>
      <c r="AR83" s="372">
        <v>127.31262086983995</v>
      </c>
      <c r="AS83" s="427"/>
      <c r="AT83" s="372">
        <v>180.44253152821238</v>
      </c>
      <c r="AU83" s="427"/>
      <c r="AV83" s="372">
        <v>197.70059410219898</v>
      </c>
      <c r="AW83" s="427"/>
      <c r="AX83" s="372">
        <v>191.31357131713185</v>
      </c>
      <c r="AY83" s="427"/>
      <c r="AZ83" s="372">
        <v>160.31008659392234</v>
      </c>
      <c r="BA83" s="427"/>
      <c r="BB83" s="372">
        <v>166.71984001449079</v>
      </c>
      <c r="BC83" s="427"/>
      <c r="BD83" s="372">
        <v>169.7455049497319</v>
      </c>
      <c r="BE83" s="427"/>
      <c r="BF83" s="372">
        <v>193.25846839359332</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1.3871276445079785</v>
      </c>
      <c r="G84" s="427"/>
      <c r="H84" s="372">
        <v>1.7693318269150529</v>
      </c>
      <c r="I84" s="427"/>
      <c r="J84" s="372">
        <v>1.6492841360507413</v>
      </c>
      <c r="K84" s="427"/>
      <c r="L84" s="372">
        <v>1.3444841948884398</v>
      </c>
      <c r="M84" s="427"/>
      <c r="N84" s="372">
        <v>1.8466769607942568</v>
      </c>
      <c r="O84" s="427"/>
      <c r="P84" s="372">
        <v>0.82836947806317285</v>
      </c>
      <c r="Q84" s="427"/>
      <c r="R84" s="372">
        <v>0.75788292348275565</v>
      </c>
      <c r="S84" s="427"/>
      <c r="T84" s="372">
        <v>0.66986828568485368</v>
      </c>
      <c r="U84" s="427"/>
      <c r="V84" s="372">
        <v>0.57801604500241277</v>
      </c>
      <c r="W84" s="427"/>
      <c r="X84" s="372">
        <v>0.5041943411416705</v>
      </c>
      <c r="Y84" s="427"/>
      <c r="Z84" s="372">
        <v>0.77165015974458218</v>
      </c>
      <c r="AA84" s="427"/>
      <c r="AB84" s="372">
        <v>0.48604014276689839</v>
      </c>
      <c r="AC84" s="427"/>
      <c r="AD84" s="372">
        <v>0.51449871806365932</v>
      </c>
      <c r="AE84" s="427"/>
      <c r="AF84" s="372">
        <v>0.39128109343454687</v>
      </c>
      <c r="AG84" s="427"/>
      <c r="AH84" s="372">
        <v>0.33893182382391446</v>
      </c>
      <c r="AI84" s="427"/>
      <c r="AJ84" s="372">
        <v>0.33389910887254426</v>
      </c>
      <c r="AK84" s="427"/>
      <c r="AL84" s="372">
        <v>0.27858312037168537</v>
      </c>
      <c r="AM84" s="427"/>
      <c r="AN84" s="372">
        <v>0.30551458238380985</v>
      </c>
      <c r="AO84" s="427"/>
      <c r="AP84" s="372">
        <v>0.17776975345807</v>
      </c>
      <c r="AQ84" s="427"/>
      <c r="AR84" s="372">
        <v>0.13847974970886226</v>
      </c>
      <c r="AS84" s="427"/>
      <c r="AT84" s="372">
        <v>0.10126068397901553</v>
      </c>
      <c r="AU84" s="427"/>
      <c r="AV84" s="372">
        <v>9.6988992763122645E-2</v>
      </c>
      <c r="AW84" s="427"/>
      <c r="AX84" s="372">
        <v>0.11602214123169813</v>
      </c>
      <c r="AY84" s="427"/>
      <c r="AZ84" s="372">
        <v>9.1916978989117479E-2</v>
      </c>
      <c r="BA84" s="427"/>
      <c r="BB84" s="372">
        <v>0.1117155178988308</v>
      </c>
      <c r="BC84" s="427"/>
      <c r="BD84" s="372">
        <v>8.1017071734786228E-2</v>
      </c>
      <c r="BE84" s="427"/>
      <c r="BF84" s="372">
        <v>8.8247563984722652E-2</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190.4291086442968</v>
      </c>
      <c r="G85" s="427"/>
      <c r="H85" s="370">
        <v>186.40125771740898</v>
      </c>
      <c r="I85" s="427"/>
      <c r="J85" s="370">
        <v>155.3219770928078</v>
      </c>
      <c r="K85" s="427"/>
      <c r="L85" s="370">
        <v>158.52299759451469</v>
      </c>
      <c r="M85" s="427"/>
      <c r="N85" s="370">
        <v>150.85651170052839</v>
      </c>
      <c r="O85" s="427"/>
      <c r="P85" s="370">
        <v>162.57775105765106</v>
      </c>
      <c r="Q85" s="427"/>
      <c r="R85" s="370">
        <v>168.11344176468478</v>
      </c>
      <c r="S85" s="427"/>
      <c r="T85" s="370">
        <v>136.14209059969147</v>
      </c>
      <c r="U85" s="427"/>
      <c r="V85" s="370">
        <v>150.22991576204262</v>
      </c>
      <c r="W85" s="427"/>
      <c r="X85" s="370">
        <v>170.45165496082419</v>
      </c>
      <c r="Y85" s="427"/>
      <c r="Z85" s="370">
        <v>231.35846000085297</v>
      </c>
      <c r="AA85" s="427"/>
      <c r="AB85" s="370">
        <v>222.31972325977094</v>
      </c>
      <c r="AC85" s="427"/>
      <c r="AD85" s="370">
        <v>236.594636718092</v>
      </c>
      <c r="AE85" s="427"/>
      <c r="AF85" s="370">
        <v>212.64647585661251</v>
      </c>
      <c r="AG85" s="427"/>
      <c r="AH85" s="370">
        <v>199.49473171281048</v>
      </c>
      <c r="AI85" s="427"/>
      <c r="AJ85" s="370">
        <v>231.03143119933512</v>
      </c>
      <c r="AK85" s="427"/>
      <c r="AL85" s="370">
        <v>216.2939067825952</v>
      </c>
      <c r="AM85" s="427"/>
      <c r="AN85" s="370">
        <v>236.97425125252656</v>
      </c>
      <c r="AO85" s="427"/>
      <c r="AP85" s="370">
        <v>230.40350861309176</v>
      </c>
      <c r="AQ85" s="427"/>
      <c r="AR85" s="370">
        <v>140.97104542339036</v>
      </c>
      <c r="AS85" s="427"/>
      <c r="AT85" s="370">
        <v>200.18301851053684</v>
      </c>
      <c r="AU85" s="427"/>
      <c r="AV85" s="370">
        <v>220.26622980981756</v>
      </c>
      <c r="AW85" s="427"/>
      <c r="AX85" s="370">
        <v>212.59135710342247</v>
      </c>
      <c r="AY85" s="427"/>
      <c r="AZ85" s="370">
        <v>178.67485812283212</v>
      </c>
      <c r="BA85" s="427"/>
      <c r="BB85" s="370">
        <v>184.97621717798887</v>
      </c>
      <c r="BC85" s="427"/>
      <c r="BD85" s="370">
        <v>188.46515267158642</v>
      </c>
      <c r="BE85" s="427"/>
      <c r="BF85" s="370">
        <v>214.60083351269611</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188.44205436508778</v>
      </c>
      <c r="G86" s="427"/>
      <c r="H86" s="372">
        <v>183.44318635397113</v>
      </c>
      <c r="I86" s="427"/>
      <c r="J86" s="372">
        <v>153.08871090321767</v>
      </c>
      <c r="K86" s="427"/>
      <c r="L86" s="372">
        <v>156.25762994606663</v>
      </c>
      <c r="M86" s="427"/>
      <c r="N86" s="372">
        <v>149.22723560604121</v>
      </c>
      <c r="O86" s="427"/>
      <c r="P86" s="372">
        <v>160.81615399870702</v>
      </c>
      <c r="Q86" s="427"/>
      <c r="R86" s="372">
        <v>166.08001415405377</v>
      </c>
      <c r="S86" s="427"/>
      <c r="T86" s="372">
        <v>134.30112141221653</v>
      </c>
      <c r="U86" s="427"/>
      <c r="V86" s="372">
        <v>148.45211665924589</v>
      </c>
      <c r="W86" s="427"/>
      <c r="X86" s="372">
        <v>168.65359602055173</v>
      </c>
      <c r="Y86" s="427"/>
      <c r="Z86" s="372">
        <v>229.25778174849043</v>
      </c>
      <c r="AA86" s="427"/>
      <c r="AB86" s="372">
        <v>220.7490132906056</v>
      </c>
      <c r="AC86" s="427"/>
      <c r="AD86" s="372">
        <v>235.06541476316153</v>
      </c>
      <c r="AE86" s="427"/>
      <c r="AF86" s="372">
        <v>211.17522039843081</v>
      </c>
      <c r="AG86" s="427"/>
      <c r="AH86" s="372">
        <v>198.25220629159077</v>
      </c>
      <c r="AI86" s="427"/>
      <c r="AJ86" s="372">
        <v>229.79901561527888</v>
      </c>
      <c r="AK86" s="427"/>
      <c r="AL86" s="372">
        <v>215.4665218327454</v>
      </c>
      <c r="AM86" s="427"/>
      <c r="AN86" s="372">
        <v>236.15583234797012</v>
      </c>
      <c r="AO86" s="427"/>
      <c r="AP86" s="372">
        <v>229.82683706364267</v>
      </c>
      <c r="AQ86" s="427"/>
      <c r="AR86" s="372">
        <v>140.53186205998605</v>
      </c>
      <c r="AS86" s="427"/>
      <c r="AT86" s="372">
        <v>199.81618438368611</v>
      </c>
      <c r="AU86" s="427"/>
      <c r="AV86" s="372">
        <v>219.99845483103442</v>
      </c>
      <c r="AW86" s="427"/>
      <c r="AX86" s="372">
        <v>212.24703299668511</v>
      </c>
      <c r="AY86" s="427"/>
      <c r="AZ86" s="372">
        <v>178.45284544505424</v>
      </c>
      <c r="BA86" s="427"/>
      <c r="BB86" s="372">
        <v>184.74823834925508</v>
      </c>
      <c r="BC86" s="427"/>
      <c r="BD86" s="372">
        <v>188.33494712517017</v>
      </c>
      <c r="BE86" s="427"/>
      <c r="BF86" s="372">
        <v>214.45936303312322</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0.75881326865837939</v>
      </c>
      <c r="G87" s="427"/>
      <c r="H87" s="372">
        <v>0.7318540655183654</v>
      </c>
      <c r="I87" s="427"/>
      <c r="J87" s="372">
        <v>0.50115540241158896</v>
      </c>
      <c r="K87" s="427"/>
      <c r="L87" s="372">
        <v>0.56343441069115308</v>
      </c>
      <c r="M87" s="427"/>
      <c r="N87" s="372">
        <v>0.51190725535242421</v>
      </c>
      <c r="O87" s="427"/>
      <c r="P87" s="372">
        <v>0.96892012629091884</v>
      </c>
      <c r="Q87" s="427"/>
      <c r="R87" s="372">
        <v>1.1779280888993584</v>
      </c>
      <c r="S87" s="427"/>
      <c r="T87" s="372">
        <v>1.0421473350448549</v>
      </c>
      <c r="U87" s="427"/>
      <c r="V87" s="372">
        <v>1.1157741420207994</v>
      </c>
      <c r="W87" s="427"/>
      <c r="X87" s="372">
        <v>0.97988248589756721</v>
      </c>
      <c r="Y87" s="427"/>
      <c r="Z87" s="372">
        <v>1.2149599753651021</v>
      </c>
      <c r="AA87" s="427"/>
      <c r="AB87" s="372">
        <v>0.95808702128930057</v>
      </c>
      <c r="AC87" s="427"/>
      <c r="AD87" s="372">
        <v>0.95919362682096543</v>
      </c>
      <c r="AE87" s="427"/>
      <c r="AF87" s="372">
        <v>0.82649031251286076</v>
      </c>
      <c r="AG87" s="427"/>
      <c r="AH87" s="372">
        <v>0.384897121885037</v>
      </c>
      <c r="AI87" s="427"/>
      <c r="AJ87" s="372">
        <v>0.25371704951906526</v>
      </c>
      <c r="AK87" s="427"/>
      <c r="AL87" s="372">
        <v>0.18442705402027004</v>
      </c>
      <c r="AM87" s="427"/>
      <c r="AN87" s="372">
        <v>0.19028925139247177</v>
      </c>
      <c r="AO87" s="427"/>
      <c r="AP87" s="372">
        <v>0.13153830979478134</v>
      </c>
      <c r="AQ87" s="427"/>
      <c r="AR87" s="372">
        <v>9.0682222369127791E-2</v>
      </c>
      <c r="AS87" s="427"/>
      <c r="AT87" s="372">
        <v>8.3065332681308002E-2</v>
      </c>
      <c r="AU87" s="427"/>
      <c r="AV87" s="372">
        <v>6.9040135770713135E-2</v>
      </c>
      <c r="AW87" s="427"/>
      <c r="AX87" s="372">
        <v>7.8954500135532554E-2</v>
      </c>
      <c r="AY87" s="427"/>
      <c r="AZ87" s="372">
        <v>4.3187881136692502E-2</v>
      </c>
      <c r="BA87" s="427"/>
      <c r="BB87" s="372">
        <v>4.0492572163946354E-2</v>
      </c>
      <c r="BC87" s="427"/>
      <c r="BD87" s="372">
        <v>2.3046431784512496E-2</v>
      </c>
      <c r="BE87" s="427"/>
      <c r="BF87" s="372">
        <v>2.5103245772459398E-2</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1.2282410105506489</v>
      </c>
      <c r="G88" s="427"/>
      <c r="H88" s="372">
        <v>2.2262172979194794</v>
      </c>
      <c r="I88" s="427"/>
      <c r="J88" s="372">
        <v>1.73211078717853</v>
      </c>
      <c r="K88" s="427"/>
      <c r="L88" s="372">
        <v>1.7019332377569143</v>
      </c>
      <c r="M88" s="427"/>
      <c r="N88" s="372">
        <v>1.1173688391347769</v>
      </c>
      <c r="O88" s="427"/>
      <c r="P88" s="372">
        <v>0.79267693265311123</v>
      </c>
      <c r="Q88" s="427"/>
      <c r="R88" s="372">
        <v>0.85549952173165777</v>
      </c>
      <c r="S88" s="427"/>
      <c r="T88" s="372">
        <v>0.79882185243007575</v>
      </c>
      <c r="U88" s="427"/>
      <c r="V88" s="372">
        <v>0.66202496077593531</v>
      </c>
      <c r="W88" s="427"/>
      <c r="X88" s="372">
        <v>0.81817645437488729</v>
      </c>
      <c r="Y88" s="427"/>
      <c r="Z88" s="372">
        <v>0.88571827699742645</v>
      </c>
      <c r="AA88" s="427"/>
      <c r="AB88" s="372">
        <v>0.61262294787604721</v>
      </c>
      <c r="AC88" s="427"/>
      <c r="AD88" s="372">
        <v>0.57002832810952919</v>
      </c>
      <c r="AE88" s="427"/>
      <c r="AF88" s="372">
        <v>0.64476514566882481</v>
      </c>
      <c r="AG88" s="427"/>
      <c r="AH88" s="372">
        <v>0.85762829933465956</v>
      </c>
      <c r="AI88" s="427"/>
      <c r="AJ88" s="372">
        <v>0.97869853453719891</v>
      </c>
      <c r="AK88" s="427"/>
      <c r="AL88" s="372">
        <v>0.64295789582952889</v>
      </c>
      <c r="AM88" s="427"/>
      <c r="AN88" s="372">
        <v>0.62812965316395897</v>
      </c>
      <c r="AO88" s="427"/>
      <c r="AP88" s="372">
        <v>0.44513323965429924</v>
      </c>
      <c r="AQ88" s="427"/>
      <c r="AR88" s="372">
        <v>0.34850114103515989</v>
      </c>
      <c r="AS88" s="427"/>
      <c r="AT88" s="372">
        <v>0.28376879416942424</v>
      </c>
      <c r="AU88" s="427"/>
      <c r="AV88" s="372">
        <v>0.19873484301244365</v>
      </c>
      <c r="AW88" s="427"/>
      <c r="AX88" s="372">
        <v>0.26536960660183967</v>
      </c>
      <c r="AY88" s="427"/>
      <c r="AZ88" s="372">
        <v>0.17882479664117523</v>
      </c>
      <c r="BA88" s="427"/>
      <c r="BB88" s="372">
        <v>0.18748625656986884</v>
      </c>
      <c r="BC88" s="427"/>
      <c r="BD88" s="372">
        <v>0.10715911463175</v>
      </c>
      <c r="BE88" s="427"/>
      <c r="BF88" s="372">
        <v>0.11636723380042799</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402">
        <v>0</v>
      </c>
      <c r="I89" s="427"/>
      <c r="J89" s="402">
        <v>0</v>
      </c>
      <c r="K89" s="427"/>
      <c r="L89" s="402">
        <v>0</v>
      </c>
      <c r="M89" s="427"/>
      <c r="N89" s="402">
        <v>0</v>
      </c>
      <c r="O89" s="427"/>
      <c r="P89" s="402">
        <v>0</v>
      </c>
      <c r="Q89" s="427"/>
      <c r="R89" s="402">
        <v>0</v>
      </c>
      <c r="S89" s="427"/>
      <c r="T89" s="402">
        <v>0</v>
      </c>
      <c r="U89" s="427"/>
      <c r="V89" s="402">
        <v>0</v>
      </c>
      <c r="W89" s="427"/>
      <c r="X89" s="402">
        <v>0</v>
      </c>
      <c r="Y89" s="427"/>
      <c r="Z89" s="402">
        <v>0</v>
      </c>
      <c r="AA89" s="427"/>
      <c r="AB89" s="402">
        <v>0</v>
      </c>
      <c r="AC89" s="427"/>
      <c r="AD89" s="402">
        <v>0</v>
      </c>
      <c r="AE89" s="427"/>
      <c r="AF89" s="402">
        <v>0</v>
      </c>
      <c r="AG89" s="427"/>
      <c r="AH89" s="402">
        <v>0</v>
      </c>
      <c r="AI89" s="427"/>
      <c r="AJ89" s="402">
        <v>0</v>
      </c>
      <c r="AK89" s="427"/>
      <c r="AL89" s="402">
        <v>0</v>
      </c>
      <c r="AM89" s="427"/>
      <c r="AN89" s="402">
        <v>0</v>
      </c>
      <c r="AO89" s="427"/>
      <c r="AP89" s="402">
        <v>0</v>
      </c>
      <c r="AQ89" s="427"/>
      <c r="AR89" s="402">
        <v>0</v>
      </c>
      <c r="AS89" s="427"/>
      <c r="AT89" s="402">
        <v>0</v>
      </c>
      <c r="AU89" s="427"/>
      <c r="AV89" s="370">
        <v>0</v>
      </c>
      <c r="AW89" s="427"/>
      <c r="AX89" s="370">
        <v>0</v>
      </c>
      <c r="AY89" s="427"/>
      <c r="AZ89" s="370">
        <v>1.695543372971017E-2</v>
      </c>
      <c r="BA89" s="427"/>
      <c r="BB89" s="370">
        <v>2.1487112903137123E-2</v>
      </c>
      <c r="BC89" s="427"/>
      <c r="BD89" s="370">
        <v>1.7728024449624999E-2</v>
      </c>
      <c r="BE89" s="427"/>
      <c r="BF89" s="370">
        <v>1.9310189055737999E-2</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6832.1344737347135</v>
      </c>
      <c r="G91" s="426"/>
      <c r="H91" s="403">
        <v>6651.3585856621703</v>
      </c>
      <c r="I91" s="426"/>
      <c r="J91" s="403">
        <v>5794.4265460300803</v>
      </c>
      <c r="K91" s="426"/>
      <c r="L91" s="403">
        <v>5904.6997294853363</v>
      </c>
      <c r="M91" s="426"/>
      <c r="N91" s="403">
        <v>5647.4243153380257</v>
      </c>
      <c r="O91" s="426"/>
      <c r="P91" s="403">
        <v>5828.9516046951867</v>
      </c>
      <c r="Q91" s="426"/>
      <c r="R91" s="403">
        <v>6041.6182138262175</v>
      </c>
      <c r="S91" s="426"/>
      <c r="T91" s="403">
        <v>5089.3291279153409</v>
      </c>
      <c r="U91" s="426"/>
      <c r="V91" s="403">
        <v>5515.5163047672313</v>
      </c>
      <c r="W91" s="426"/>
      <c r="X91" s="403">
        <v>6018.067204168482</v>
      </c>
      <c r="Y91" s="426"/>
      <c r="Z91" s="403">
        <v>7714.7566138337388</v>
      </c>
      <c r="AA91" s="426"/>
      <c r="AB91" s="403">
        <v>7558.509303074844</v>
      </c>
      <c r="AC91" s="426"/>
      <c r="AD91" s="403">
        <v>7777.6834544751546</v>
      </c>
      <c r="AE91" s="426"/>
      <c r="AF91" s="403">
        <v>7132.5206109512792</v>
      </c>
      <c r="AG91" s="426"/>
      <c r="AH91" s="403">
        <v>6765.1042423828749</v>
      </c>
      <c r="AI91" s="426"/>
      <c r="AJ91" s="403">
        <v>7659.1489060868362</v>
      </c>
      <c r="AK91" s="426"/>
      <c r="AL91" s="403">
        <v>7261.2950772544264</v>
      </c>
      <c r="AM91" s="426"/>
      <c r="AN91" s="403">
        <v>7943.9302561333625</v>
      </c>
      <c r="AO91" s="426"/>
      <c r="AP91" s="403">
        <v>7672.6191535922635</v>
      </c>
      <c r="AQ91" s="426"/>
      <c r="AR91" s="403">
        <v>5311.5293605890283</v>
      </c>
      <c r="AS91" s="426"/>
      <c r="AT91" s="403">
        <v>7268.7311509408701</v>
      </c>
      <c r="AU91" s="426"/>
      <c r="AV91" s="403">
        <v>7631.1795461705797</v>
      </c>
      <c r="AW91" s="426"/>
      <c r="AX91" s="403">
        <v>7581.7711087576945</v>
      </c>
      <c r="AY91" s="426"/>
      <c r="AZ91" s="403">
        <v>6648.5608795452217</v>
      </c>
      <c r="BA91" s="426"/>
      <c r="BB91" s="403">
        <v>6758.2215735184818</v>
      </c>
      <c r="BC91" s="426"/>
      <c r="BD91" s="403">
        <v>7038.0319014776433</v>
      </c>
      <c r="BE91" s="426"/>
      <c r="BF91" s="403">
        <v>7733.6308028121603</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716.48050731335206</v>
      </c>
      <c r="G92" s="427"/>
      <c r="H92" s="404">
        <v>676.62685113772852</v>
      </c>
      <c r="I92" s="427"/>
      <c r="J92" s="404">
        <v>681.15074287772313</v>
      </c>
      <c r="K92" s="427"/>
      <c r="L92" s="404">
        <v>694.51259268946944</v>
      </c>
      <c r="M92" s="427"/>
      <c r="N92" s="404">
        <v>641.76071775092169</v>
      </c>
      <c r="O92" s="427"/>
      <c r="P92" s="404">
        <v>496.38709351821177</v>
      </c>
      <c r="Q92" s="427"/>
      <c r="R92" s="404">
        <v>558.4813903729106</v>
      </c>
      <c r="S92" s="427"/>
      <c r="T92" s="404">
        <v>494.86842015726091</v>
      </c>
      <c r="U92" s="427"/>
      <c r="V92" s="404">
        <v>485.32177811925698</v>
      </c>
      <c r="W92" s="427"/>
      <c r="X92" s="404">
        <v>439.68778905444742</v>
      </c>
      <c r="Y92" s="427"/>
      <c r="Z92" s="404">
        <v>444.77773383432532</v>
      </c>
      <c r="AA92" s="427"/>
      <c r="AB92" s="404">
        <v>326.64768274971431</v>
      </c>
      <c r="AC92" s="427"/>
      <c r="AD92" s="404">
        <v>332.55419105405963</v>
      </c>
      <c r="AE92" s="427"/>
      <c r="AF92" s="404">
        <v>317.69682112733233</v>
      </c>
      <c r="AG92" s="427"/>
      <c r="AH92" s="404">
        <v>283.47854005206074</v>
      </c>
      <c r="AI92" s="427"/>
      <c r="AJ92" s="404">
        <v>298.0092560444894</v>
      </c>
      <c r="AK92" s="427"/>
      <c r="AL92" s="404">
        <v>222.06238416579606</v>
      </c>
      <c r="AM92" s="427"/>
      <c r="AN92" s="404">
        <v>224.2068420750922</v>
      </c>
      <c r="AO92" s="427"/>
      <c r="AP92" s="404">
        <v>158.05133615889667</v>
      </c>
      <c r="AQ92" s="427"/>
      <c r="AR92" s="404">
        <v>142.59211217186424</v>
      </c>
      <c r="AS92" s="427"/>
      <c r="AT92" s="404">
        <v>153.71843671315816</v>
      </c>
      <c r="AU92" s="427"/>
      <c r="AV92" s="383">
        <v>117.47763777242167</v>
      </c>
      <c r="AW92" s="427"/>
      <c r="AX92" s="383">
        <v>160.02333506947951</v>
      </c>
      <c r="AY92" s="427"/>
      <c r="AZ92" s="383">
        <v>113.10124066530106</v>
      </c>
      <c r="BA92" s="427"/>
      <c r="BB92" s="383">
        <v>122.44512740364164</v>
      </c>
      <c r="BC92" s="427"/>
      <c r="BD92" s="383">
        <v>107.12014557189521</v>
      </c>
      <c r="BE92" s="427"/>
      <c r="BF92" s="383">
        <v>116.68024649611917</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5302.4979664213606</v>
      </c>
      <c r="G93" s="427"/>
      <c r="H93" s="404">
        <v>5168.9127345244415</v>
      </c>
      <c r="I93" s="427"/>
      <c r="J93" s="404">
        <v>4305.0548031523567</v>
      </c>
      <c r="K93" s="427"/>
      <c r="L93" s="404">
        <v>4401.8511367958663</v>
      </c>
      <c r="M93" s="427"/>
      <c r="N93" s="404">
        <v>4198.3795975871035</v>
      </c>
      <c r="O93" s="427"/>
      <c r="P93" s="404">
        <v>4527.4685111769741</v>
      </c>
      <c r="Q93" s="427"/>
      <c r="R93" s="404">
        <v>4671.1714323013066</v>
      </c>
      <c r="S93" s="427"/>
      <c r="T93" s="404">
        <v>3779.8803172620801</v>
      </c>
      <c r="U93" s="427"/>
      <c r="V93" s="404">
        <v>4176.7845640255737</v>
      </c>
      <c r="W93" s="427"/>
      <c r="X93" s="404">
        <v>4736.6677089700343</v>
      </c>
      <c r="Y93" s="427"/>
      <c r="Z93" s="434">
        <v>6444.3352271514132</v>
      </c>
      <c r="AA93" s="427" t="s">
        <v>353</v>
      </c>
      <c r="AB93" s="404">
        <v>6215.6830159491292</v>
      </c>
      <c r="AC93" s="427"/>
      <c r="AD93" s="404">
        <v>6624.8479673410948</v>
      </c>
      <c r="AE93" s="427"/>
      <c r="AF93" s="404">
        <v>5955.2458096943465</v>
      </c>
      <c r="AG93" s="427"/>
      <c r="AH93" s="404">
        <v>5590.431910626814</v>
      </c>
      <c r="AI93" s="427"/>
      <c r="AJ93" s="404">
        <v>6481.4431875527462</v>
      </c>
      <c r="AK93" s="427"/>
      <c r="AL93" s="404">
        <v>6079.9550657254294</v>
      </c>
      <c r="AM93" s="427"/>
      <c r="AN93" s="404">
        <v>6664.7966074726701</v>
      </c>
      <c r="AO93" s="427"/>
      <c r="AP93" s="404">
        <v>6488.289701247767</v>
      </c>
      <c r="AQ93" s="427"/>
      <c r="AR93" s="434">
        <v>3966.6514693419635</v>
      </c>
      <c r="AS93" s="427" t="s">
        <v>353</v>
      </c>
      <c r="AT93" s="434">
        <v>5641.3049369029113</v>
      </c>
      <c r="AU93" s="427" t="s">
        <v>353</v>
      </c>
      <c r="AV93" s="383">
        <v>6212.1236641581572</v>
      </c>
      <c r="AW93" s="427"/>
      <c r="AX93" s="383">
        <v>5991.9981724258141</v>
      </c>
      <c r="AY93" s="427"/>
      <c r="AZ93" s="383">
        <v>5038.7387405746404</v>
      </c>
      <c r="BA93" s="427"/>
      <c r="BB93" s="383">
        <v>5216.6332112732398</v>
      </c>
      <c r="BC93" s="427"/>
      <c r="BD93" s="383">
        <v>5319.0360675505472</v>
      </c>
      <c r="BE93" s="427"/>
      <c r="BF93" s="383">
        <v>6056.9198739528401</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813.1560000000004</v>
      </c>
      <c r="G94" s="429"/>
      <c r="H94" s="405">
        <v>805.81900000000053</v>
      </c>
      <c r="I94" s="429"/>
      <c r="J94" s="405">
        <v>808.22100000000046</v>
      </c>
      <c r="K94" s="429"/>
      <c r="L94" s="405">
        <v>808.33600000000047</v>
      </c>
      <c r="M94" s="429"/>
      <c r="N94" s="405">
        <v>807.28400000000045</v>
      </c>
      <c r="O94" s="429"/>
      <c r="P94" s="405">
        <v>805.09600000000034</v>
      </c>
      <c r="Q94" s="429"/>
      <c r="R94" s="405">
        <v>811.96539115200039</v>
      </c>
      <c r="S94" s="429"/>
      <c r="T94" s="405">
        <v>814.5803904960004</v>
      </c>
      <c r="U94" s="429"/>
      <c r="V94" s="405">
        <v>853.40996262240037</v>
      </c>
      <c r="W94" s="429"/>
      <c r="X94" s="405">
        <v>841.71170614400035</v>
      </c>
      <c r="Y94" s="429"/>
      <c r="Z94" s="405">
        <v>825.64365284800033</v>
      </c>
      <c r="AA94" s="429"/>
      <c r="AB94" s="405">
        <v>1016.1786043760004</v>
      </c>
      <c r="AC94" s="429"/>
      <c r="AD94" s="405">
        <v>820.2812960800004</v>
      </c>
      <c r="AE94" s="429"/>
      <c r="AF94" s="405">
        <v>859.57798012960041</v>
      </c>
      <c r="AG94" s="429"/>
      <c r="AH94" s="405">
        <v>891.19379170400055</v>
      </c>
      <c r="AI94" s="429"/>
      <c r="AJ94" s="405">
        <v>879.69646248960055</v>
      </c>
      <c r="AK94" s="429"/>
      <c r="AL94" s="405">
        <v>959.27762736320039</v>
      </c>
      <c r="AM94" s="429"/>
      <c r="AN94" s="405">
        <v>1054.9268065856004</v>
      </c>
      <c r="AO94" s="429"/>
      <c r="AP94" s="405">
        <v>1026.2781161856001</v>
      </c>
      <c r="AQ94" s="429"/>
      <c r="AR94" s="405">
        <v>1202.2857790752003</v>
      </c>
      <c r="AS94" s="429"/>
      <c r="AT94" s="405">
        <v>1473.7077773248002</v>
      </c>
      <c r="AU94" s="429"/>
      <c r="AV94" s="385">
        <v>1301.5782442400002</v>
      </c>
      <c r="AW94" s="429"/>
      <c r="AX94" s="385">
        <v>1429.7496012624003</v>
      </c>
      <c r="AY94" s="429"/>
      <c r="AZ94" s="385">
        <v>1496.7208983052803</v>
      </c>
      <c r="BA94" s="429"/>
      <c r="BB94" s="385">
        <v>1419.1432348416006</v>
      </c>
      <c r="BC94" s="429"/>
      <c r="BD94" s="385">
        <v>1611.8756883552005</v>
      </c>
      <c r="BE94" s="429"/>
      <c r="BF94" s="385">
        <v>1560.0306823632004</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f>F91+F5</f>
        <v>225785.28806869502</v>
      </c>
      <c r="G95" s="427"/>
      <c r="H95" s="404">
        <f>H91+H5</f>
        <v>220296.70128122962</v>
      </c>
      <c r="I95" s="427"/>
      <c r="J95" s="404">
        <f>J91+J5</f>
        <v>211125.15983942189</v>
      </c>
      <c r="K95" s="427"/>
      <c r="L95" s="404">
        <f>L91+L5</f>
        <v>205586.63251813626</v>
      </c>
      <c r="M95" s="427"/>
      <c r="N95" s="404">
        <f>N91+N5</f>
        <v>201890.01003423604</v>
      </c>
      <c r="O95" s="427"/>
      <c r="P95" s="404">
        <f>P91+P5</f>
        <v>193360.79124052744</v>
      </c>
      <c r="Q95" s="427"/>
      <c r="R95" s="404">
        <f>R91+R5</f>
        <v>187840.60339395361</v>
      </c>
      <c r="S95" s="427"/>
      <c r="T95" s="404">
        <f>T91+T5</f>
        <v>183575.65117646803</v>
      </c>
      <c r="U95" s="427"/>
      <c r="V95" s="404">
        <f>V91+V5</f>
        <v>175505.05777118643</v>
      </c>
      <c r="W95" s="427"/>
      <c r="X95" s="404">
        <f>X91+X5</f>
        <v>174754.60209689217</v>
      </c>
      <c r="Y95" s="427"/>
      <c r="Z95" s="404">
        <f>Z91+Z5</f>
        <v>173762.1787438576</v>
      </c>
      <c r="AA95" s="427"/>
      <c r="AB95" s="404">
        <f>AB91+AB5</f>
        <v>167846.39577143281</v>
      </c>
      <c r="AC95" s="427"/>
      <c r="AD95" s="404">
        <f>AD91+AD5</f>
        <v>163508.705502906</v>
      </c>
      <c r="AE95" s="427"/>
      <c r="AF95" s="404">
        <f>AF91+AF5</f>
        <v>163077.66930807379</v>
      </c>
      <c r="AG95" s="427"/>
      <c r="AH95" s="404">
        <f>AH91+AH5</f>
        <v>156953.87244435647</v>
      </c>
      <c r="AI95" s="427"/>
      <c r="AJ95" s="404">
        <f>AJ91+AJ5</f>
        <v>156416.26605352978</v>
      </c>
      <c r="AK95" s="427"/>
      <c r="AL95" s="404">
        <f>AL91+AL5</f>
        <v>154836.88746545996</v>
      </c>
      <c r="AM95" s="427"/>
      <c r="AN95" s="404">
        <f>AN91+AN5</f>
        <v>149935.08392006534</v>
      </c>
      <c r="AO95" s="427"/>
      <c r="AP95" s="404">
        <f>AP91+AP5</f>
        <v>149337.91315998501</v>
      </c>
      <c r="AQ95" s="427"/>
      <c r="AR95" s="404">
        <f>AR91+AR5</f>
        <v>141932.79558214059</v>
      </c>
      <c r="AS95" s="427"/>
      <c r="AT95" s="404">
        <f>AT91+AT5</f>
        <v>142173.29924657632</v>
      </c>
      <c r="AU95" s="427"/>
      <c r="AV95" s="404">
        <f>AV91+AV5</f>
        <v>140267.8852677726</v>
      </c>
      <c r="AW95" s="427"/>
      <c r="AX95" s="404">
        <f>AX91+AX5</f>
        <v>139179.33557125326</v>
      </c>
      <c r="AY95" s="427"/>
      <c r="AZ95" s="404">
        <f>AZ91+AZ5</f>
        <v>135123.00360664164</v>
      </c>
      <c r="BA95" s="427"/>
      <c r="BB95" s="404">
        <f>BB91+BB5</f>
        <v>134151.60535093994</v>
      </c>
      <c r="BC95" s="427"/>
      <c r="BD95" s="404">
        <f>BD91+BD5</f>
        <v>132140.58865372246</v>
      </c>
      <c r="BE95" s="427"/>
      <c r="BF95" s="404">
        <f>BF91+BF5</f>
        <v>132170.16673471694</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v>4.9742858679284992E-3</v>
      </c>
      <c r="G96" s="427"/>
      <c r="H96" s="404">
        <v>4.4223495414465004E-3</v>
      </c>
      <c r="I96" s="427"/>
      <c r="J96" s="404">
        <v>2.7869665131259997E-3</v>
      </c>
      <c r="K96" s="427"/>
      <c r="L96" s="404">
        <v>3.6603392506544996E-3</v>
      </c>
      <c r="M96" s="427"/>
      <c r="N96" s="404">
        <v>1.12480060831E-3</v>
      </c>
      <c r="O96" s="427"/>
      <c r="P96" s="404">
        <v>4.4600179317000002E-4</v>
      </c>
      <c r="Q96" s="427"/>
      <c r="R96" s="404">
        <v>2.5205329838800003E-3</v>
      </c>
      <c r="S96" s="427"/>
      <c r="T96" s="404">
        <v>2.7181694427499997E-3</v>
      </c>
      <c r="U96" s="427"/>
      <c r="V96" s="404">
        <v>2.2843330856805E-3</v>
      </c>
      <c r="W96" s="427"/>
      <c r="X96" s="404">
        <v>1.4440132778745E-3</v>
      </c>
      <c r="Y96" s="427"/>
      <c r="Z96" s="404">
        <v>1.4033146408065E-3</v>
      </c>
      <c r="AA96" s="427"/>
      <c r="AB96" s="404">
        <v>4.0581514969405003E-3</v>
      </c>
      <c r="AC96" s="427"/>
      <c r="AD96" s="404">
        <v>4.0413780527519998E-3</v>
      </c>
      <c r="AE96" s="427"/>
      <c r="AF96" s="404">
        <v>4.3820656785620001E-3</v>
      </c>
      <c r="AG96" s="427"/>
      <c r="AH96" s="404">
        <v>3.8803375126469997E-3</v>
      </c>
      <c r="AI96" s="427"/>
      <c r="AJ96" s="404">
        <v>3.8939094493910002E-3</v>
      </c>
      <c r="AK96" s="427"/>
      <c r="AL96" s="404">
        <v>3.5836969014139998E-3</v>
      </c>
      <c r="AM96" s="427"/>
      <c r="AN96" s="404">
        <v>1.911383970863E-3</v>
      </c>
      <c r="AO96" s="427"/>
      <c r="AP96" s="404">
        <v>2.1418270056699999E-3</v>
      </c>
      <c r="AQ96" s="427"/>
      <c r="AR96" s="404">
        <v>2.26782454997E-3</v>
      </c>
      <c r="AS96" s="427"/>
      <c r="AT96" s="404">
        <v>3.09152702005E-3</v>
      </c>
      <c r="AU96" s="427"/>
      <c r="AV96" s="383">
        <v>2.9998718089179997E-3</v>
      </c>
      <c r="AW96" s="427"/>
      <c r="AX96" s="383">
        <v>3.0644025814329998E-3</v>
      </c>
      <c r="AY96" s="427"/>
      <c r="AZ96" s="383">
        <v>2.649715828265E-3</v>
      </c>
      <c r="BA96" s="427"/>
      <c r="BB96" s="383">
        <v>3.0637186336659999E-3</v>
      </c>
      <c r="BC96" s="427"/>
      <c r="BD96" s="383">
        <v>1.7663349257650001E-3</v>
      </c>
      <c r="BE96" s="427"/>
      <c r="BF96" s="383">
        <v>2.0330225658600001E-3</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v>0</v>
      </c>
      <c r="G97" s="427"/>
      <c r="H97" s="401">
        <v>0</v>
      </c>
      <c r="I97" s="427"/>
      <c r="J97" s="401">
        <v>0</v>
      </c>
      <c r="K97" s="427"/>
      <c r="L97" s="401">
        <v>0</v>
      </c>
      <c r="M97" s="427"/>
      <c r="N97" s="401">
        <v>0</v>
      </c>
      <c r="O97" s="427"/>
      <c r="P97" s="401">
        <v>0</v>
      </c>
      <c r="Q97" s="427"/>
      <c r="R97" s="401">
        <v>0</v>
      </c>
      <c r="S97" s="427"/>
      <c r="T97" s="401">
        <v>0</v>
      </c>
      <c r="U97" s="427"/>
      <c r="V97" s="401">
        <v>0</v>
      </c>
      <c r="W97" s="427"/>
      <c r="X97" s="401">
        <v>0</v>
      </c>
      <c r="Y97" s="427"/>
      <c r="Z97" s="401">
        <v>0</v>
      </c>
      <c r="AA97" s="427"/>
      <c r="AB97" s="401">
        <v>0</v>
      </c>
      <c r="AC97" s="427"/>
      <c r="AD97" s="401">
        <v>0</v>
      </c>
      <c r="AE97" s="427"/>
      <c r="AF97" s="401">
        <v>0</v>
      </c>
      <c r="AG97" s="427"/>
      <c r="AH97" s="401">
        <v>0</v>
      </c>
      <c r="AI97" s="427"/>
      <c r="AJ97" s="401">
        <v>0</v>
      </c>
      <c r="AK97" s="427"/>
      <c r="AL97" s="401">
        <v>0</v>
      </c>
      <c r="AM97" s="427"/>
      <c r="AN97" s="401">
        <v>0</v>
      </c>
      <c r="AO97" s="427"/>
      <c r="AP97" s="401">
        <v>0</v>
      </c>
      <c r="AQ97" s="427"/>
      <c r="AR97" s="401">
        <v>0</v>
      </c>
      <c r="AS97" s="427"/>
      <c r="AT97" s="401">
        <v>0</v>
      </c>
      <c r="AU97" s="427"/>
      <c r="AV97" s="372">
        <v>0</v>
      </c>
      <c r="AW97" s="427"/>
      <c r="AX97" s="372">
        <v>0</v>
      </c>
      <c r="AY97" s="427"/>
      <c r="AZ97" s="372">
        <v>0</v>
      </c>
      <c r="BA97" s="427"/>
      <c r="BB97" s="372">
        <v>0</v>
      </c>
      <c r="BC97" s="427"/>
      <c r="BD97" s="372">
        <v>0</v>
      </c>
      <c r="BE97" s="427"/>
      <c r="BF97" s="372">
        <v>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v>0</v>
      </c>
      <c r="G98" s="427"/>
      <c r="H98" s="401">
        <v>0</v>
      </c>
      <c r="I98" s="427"/>
      <c r="J98" s="401">
        <v>0</v>
      </c>
      <c r="K98" s="427"/>
      <c r="L98" s="401">
        <v>0</v>
      </c>
      <c r="M98" s="427"/>
      <c r="N98" s="401">
        <v>0</v>
      </c>
      <c r="O98" s="427"/>
      <c r="P98" s="401">
        <v>0</v>
      </c>
      <c r="Q98" s="427"/>
      <c r="R98" s="401">
        <v>0</v>
      </c>
      <c r="S98" s="427"/>
      <c r="T98" s="401">
        <v>0</v>
      </c>
      <c r="U98" s="427"/>
      <c r="V98" s="401">
        <v>0</v>
      </c>
      <c r="W98" s="427"/>
      <c r="X98" s="401">
        <v>0</v>
      </c>
      <c r="Y98" s="427"/>
      <c r="Z98" s="401">
        <v>0</v>
      </c>
      <c r="AA98" s="427"/>
      <c r="AB98" s="401">
        <v>0</v>
      </c>
      <c r="AC98" s="427"/>
      <c r="AD98" s="401">
        <v>0</v>
      </c>
      <c r="AE98" s="427"/>
      <c r="AF98" s="401">
        <v>0</v>
      </c>
      <c r="AG98" s="427"/>
      <c r="AH98" s="401">
        <v>0</v>
      </c>
      <c r="AI98" s="427"/>
      <c r="AJ98" s="401">
        <v>0</v>
      </c>
      <c r="AK98" s="427"/>
      <c r="AL98" s="401">
        <v>0</v>
      </c>
      <c r="AM98" s="427"/>
      <c r="AN98" s="401">
        <v>0</v>
      </c>
      <c r="AO98" s="427"/>
      <c r="AP98" s="401">
        <v>0</v>
      </c>
      <c r="AQ98" s="427"/>
      <c r="AR98" s="401">
        <v>0</v>
      </c>
      <c r="AS98" s="427"/>
      <c r="AT98" s="401">
        <v>0</v>
      </c>
      <c r="AU98" s="427"/>
      <c r="AV98" s="372">
        <v>0</v>
      </c>
      <c r="AW98" s="427"/>
      <c r="AX98" s="372">
        <v>0</v>
      </c>
      <c r="AY98" s="427"/>
      <c r="AZ98" s="372">
        <v>0</v>
      </c>
      <c r="BA98" s="427"/>
      <c r="BB98" s="372">
        <v>0</v>
      </c>
      <c r="BC98" s="427"/>
      <c r="BD98" s="372">
        <v>0</v>
      </c>
      <c r="BE98" s="427"/>
      <c r="BF98" s="372">
        <v>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v>4.5228623265384993E-3</v>
      </c>
      <c r="G99" s="427"/>
      <c r="H99" s="401">
        <v>3.8895517499965E-3</v>
      </c>
      <c r="I99" s="427"/>
      <c r="J99" s="401">
        <v>2.3150749222259999E-3</v>
      </c>
      <c r="K99" s="427"/>
      <c r="L99" s="401">
        <v>3.2252126859044997E-3</v>
      </c>
      <c r="M99" s="427"/>
      <c r="N99" s="431">
        <v>6.8575544112000003E-4</v>
      </c>
      <c r="O99" s="427" t="s">
        <v>351</v>
      </c>
      <c r="P99" s="401">
        <v>0</v>
      </c>
      <c r="Q99" s="427"/>
      <c r="R99" s="431">
        <v>2.1011167170000003E-3</v>
      </c>
      <c r="S99" s="427" t="s">
        <v>351</v>
      </c>
      <c r="T99" s="401">
        <v>2.2827531999999998E-3</v>
      </c>
      <c r="U99" s="427"/>
      <c r="V99" s="401">
        <v>1.7084970341204998E-3</v>
      </c>
      <c r="W99" s="427"/>
      <c r="X99" s="401">
        <v>6.6504671633450005E-4</v>
      </c>
      <c r="Y99" s="427"/>
      <c r="Z99" s="401">
        <v>5.3416661256500001E-5</v>
      </c>
      <c r="AA99" s="427"/>
      <c r="AB99" s="431">
        <v>2.3803011731305E-3</v>
      </c>
      <c r="AC99" s="427" t="s">
        <v>351</v>
      </c>
      <c r="AD99" s="401">
        <v>2.5460533768319996E-3</v>
      </c>
      <c r="AE99" s="427"/>
      <c r="AF99" s="401">
        <v>2.7188619555019999E-3</v>
      </c>
      <c r="AG99" s="427"/>
      <c r="AH99" s="401">
        <v>2.4911894639169999E-3</v>
      </c>
      <c r="AI99" s="427"/>
      <c r="AJ99" s="401">
        <v>2.6250624463910002E-3</v>
      </c>
      <c r="AK99" s="427"/>
      <c r="AL99" s="401">
        <v>2.2855502433540001E-3</v>
      </c>
      <c r="AM99" s="427"/>
      <c r="AN99" s="401">
        <v>7.3160199055299999E-4</v>
      </c>
      <c r="AO99" s="427"/>
      <c r="AP99" s="401">
        <v>1.0128929485500001E-3</v>
      </c>
      <c r="AQ99" s="427"/>
      <c r="AR99" s="401">
        <v>1.1447131696E-3</v>
      </c>
      <c r="AS99" s="427"/>
      <c r="AT99" s="431">
        <v>1.7574870056900002E-3</v>
      </c>
      <c r="AU99" s="427" t="s">
        <v>351</v>
      </c>
      <c r="AV99" s="372">
        <v>1.5058760349780001E-3</v>
      </c>
      <c r="AW99" s="427"/>
      <c r="AX99" s="372">
        <v>1.4833406584330001E-3</v>
      </c>
      <c r="AY99" s="427"/>
      <c r="AZ99" s="372">
        <v>8.7270270329499987E-4</v>
      </c>
      <c r="BA99" s="427"/>
      <c r="BB99" s="372">
        <v>1.2688031023359999E-3</v>
      </c>
      <c r="BC99" s="427"/>
      <c r="BD99" s="372">
        <v>1.1922727066250001E-3</v>
      </c>
      <c r="BE99" s="427"/>
      <c r="BF99" s="372">
        <v>1.3667149999999999E-3</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4.5142354139E-4</v>
      </c>
      <c r="G100" s="427"/>
      <c r="H100" s="401">
        <v>5.3279779145000005E-4</v>
      </c>
      <c r="I100" s="427"/>
      <c r="J100" s="401">
        <v>4.7189159089999999E-4</v>
      </c>
      <c r="K100" s="427"/>
      <c r="L100" s="401">
        <v>4.3512656475E-4</v>
      </c>
      <c r="M100" s="427"/>
      <c r="N100" s="401">
        <v>4.3904516719000001E-4</v>
      </c>
      <c r="O100" s="427"/>
      <c r="P100" s="401">
        <v>4.4600179317000002E-4</v>
      </c>
      <c r="Q100" s="427"/>
      <c r="R100" s="401">
        <v>4.1941626688000002E-4</v>
      </c>
      <c r="S100" s="427"/>
      <c r="T100" s="401">
        <v>4.3541624275E-4</v>
      </c>
      <c r="U100" s="427"/>
      <c r="V100" s="401">
        <v>5.7583605156000001E-4</v>
      </c>
      <c r="W100" s="427"/>
      <c r="X100" s="401">
        <v>7.7896656154000001E-4</v>
      </c>
      <c r="Y100" s="427"/>
      <c r="Z100" s="431">
        <v>1.34989797955E-3</v>
      </c>
      <c r="AA100" s="427" t="s">
        <v>350</v>
      </c>
      <c r="AB100" s="401">
        <v>1.6778503238099999E-3</v>
      </c>
      <c r="AC100" s="427"/>
      <c r="AD100" s="401">
        <v>1.49532467592E-3</v>
      </c>
      <c r="AE100" s="427"/>
      <c r="AF100" s="401">
        <v>1.6632037230599999E-3</v>
      </c>
      <c r="AG100" s="427"/>
      <c r="AH100" s="401">
        <v>1.3891480487300001E-3</v>
      </c>
      <c r="AI100" s="427"/>
      <c r="AJ100" s="401">
        <v>1.268847003E-3</v>
      </c>
      <c r="AK100" s="427"/>
      <c r="AL100" s="401">
        <v>1.29814665806E-3</v>
      </c>
      <c r="AM100" s="427"/>
      <c r="AN100" s="401">
        <v>1.17978198031E-3</v>
      </c>
      <c r="AO100" s="427"/>
      <c r="AP100" s="401">
        <v>1.12893405712E-3</v>
      </c>
      <c r="AQ100" s="427"/>
      <c r="AR100" s="401">
        <v>1.12311138037E-3</v>
      </c>
      <c r="AS100" s="427"/>
      <c r="AT100" s="401">
        <v>1.33404001436E-3</v>
      </c>
      <c r="AU100" s="427"/>
      <c r="AV100" s="372">
        <v>1.4939957739399999E-3</v>
      </c>
      <c r="AW100" s="427"/>
      <c r="AX100" s="372">
        <v>1.5810619229999999E-3</v>
      </c>
      <c r="AY100" s="427"/>
      <c r="AZ100" s="372">
        <v>1.7770131249700001E-3</v>
      </c>
      <c r="BA100" s="427"/>
      <c r="BB100" s="372">
        <v>1.79491553133E-3</v>
      </c>
      <c r="BC100" s="427"/>
      <c r="BD100" s="372">
        <v>5.7406221913999995E-4</v>
      </c>
      <c r="BE100" s="427"/>
      <c r="BF100" s="372">
        <v>6.6630756586000001E-4</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v>8.0060560143149989E-4</v>
      </c>
      <c r="G101" s="427"/>
      <c r="H101" s="404">
        <v>6.8905753012349997E-4</v>
      </c>
      <c r="I101" s="427"/>
      <c r="J101" s="404">
        <v>4.1091144014399999E-4</v>
      </c>
      <c r="K101" s="427"/>
      <c r="L101" s="404">
        <v>5.7125153241549998E-4</v>
      </c>
      <c r="M101" s="427"/>
      <c r="N101" s="404">
        <v>1.2325761074999999E-4</v>
      </c>
      <c r="O101" s="427"/>
      <c r="P101" s="404">
        <v>2.8265540399999999E-6</v>
      </c>
      <c r="Q101" s="427"/>
      <c r="R101" s="404">
        <v>3.7373624415000002E-4</v>
      </c>
      <c r="S101" s="427"/>
      <c r="T101" s="404">
        <v>4.0602848144999999E-4</v>
      </c>
      <c r="U101" s="427"/>
      <c r="V101" s="404">
        <v>3.0458530702949998E-4</v>
      </c>
      <c r="W101" s="427"/>
      <c r="X101" s="404">
        <v>1.196016917055E-4</v>
      </c>
      <c r="Y101" s="427"/>
      <c r="Z101" s="404">
        <v>1.0384182823500001E-5</v>
      </c>
      <c r="AA101" s="427"/>
      <c r="AB101" s="404">
        <v>4.2114354733950002E-4</v>
      </c>
      <c r="AC101" s="427"/>
      <c r="AD101" s="404">
        <v>4.5043452316799996E-4</v>
      </c>
      <c r="AE101" s="427"/>
      <c r="AF101" s="404">
        <v>4.8087918047799998E-4</v>
      </c>
      <c r="AG101" s="427"/>
      <c r="AH101" s="404">
        <v>4.4044012913300003E-4</v>
      </c>
      <c r="AI101" s="427"/>
      <c r="AJ101" s="404">
        <v>4.6411627063900002E-4</v>
      </c>
      <c r="AK101" s="427"/>
      <c r="AL101" s="404">
        <v>4.0412746822599997E-4</v>
      </c>
      <c r="AM101" s="427"/>
      <c r="AN101" s="404">
        <v>1.3026838898700001E-4</v>
      </c>
      <c r="AO101" s="427"/>
      <c r="AP101" s="404">
        <v>1.7982366253999998E-4</v>
      </c>
      <c r="AQ101" s="427"/>
      <c r="AR101" s="404">
        <v>2.0293651538999999E-4</v>
      </c>
      <c r="AS101" s="427"/>
      <c r="AT101" s="404">
        <v>3.1141259792000003E-4</v>
      </c>
      <c r="AU101" s="427"/>
      <c r="AV101" s="383">
        <v>2.67714668262E-4</v>
      </c>
      <c r="AW101" s="427"/>
      <c r="AX101" s="383">
        <v>2.6274603654699997E-4</v>
      </c>
      <c r="AY101" s="427"/>
      <c r="AZ101" s="383">
        <v>1.5500802323499996E-4</v>
      </c>
      <c r="BA101" s="427"/>
      <c r="BB101" s="383">
        <v>2.2482159325399996E-4</v>
      </c>
      <c r="BC101" s="427"/>
      <c r="BD101" s="383">
        <v>2.1103667746500001E-4</v>
      </c>
      <c r="BE101" s="427"/>
      <c r="BF101" s="383">
        <v>2.4189686625E-4</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v>0</v>
      </c>
      <c r="G102" s="427"/>
      <c r="H102" s="401">
        <v>0</v>
      </c>
      <c r="I102" s="427"/>
      <c r="J102" s="401">
        <v>0</v>
      </c>
      <c r="K102" s="427"/>
      <c r="L102" s="401">
        <v>0</v>
      </c>
      <c r="M102" s="427"/>
      <c r="N102" s="401">
        <v>0</v>
      </c>
      <c r="O102" s="427"/>
      <c r="P102" s="401">
        <v>0</v>
      </c>
      <c r="Q102" s="427"/>
      <c r="R102" s="401">
        <v>0</v>
      </c>
      <c r="S102" s="427"/>
      <c r="T102" s="401">
        <v>0</v>
      </c>
      <c r="U102" s="427"/>
      <c r="V102" s="401">
        <v>0</v>
      </c>
      <c r="W102" s="427"/>
      <c r="X102" s="401">
        <v>0</v>
      </c>
      <c r="Y102" s="427"/>
      <c r="Z102" s="401">
        <v>0</v>
      </c>
      <c r="AA102" s="427"/>
      <c r="AB102" s="401">
        <v>0</v>
      </c>
      <c r="AC102" s="427"/>
      <c r="AD102" s="401">
        <v>0</v>
      </c>
      <c r="AE102" s="427"/>
      <c r="AF102" s="401">
        <v>0</v>
      </c>
      <c r="AG102" s="427"/>
      <c r="AH102" s="401">
        <v>0</v>
      </c>
      <c r="AI102" s="427"/>
      <c r="AJ102" s="401">
        <v>0</v>
      </c>
      <c r="AK102" s="427"/>
      <c r="AL102" s="401">
        <v>0</v>
      </c>
      <c r="AM102" s="427"/>
      <c r="AN102" s="401">
        <v>0</v>
      </c>
      <c r="AO102" s="427"/>
      <c r="AP102" s="401">
        <v>0</v>
      </c>
      <c r="AQ102" s="427"/>
      <c r="AR102" s="401">
        <v>0</v>
      </c>
      <c r="AS102" s="427"/>
      <c r="AT102" s="401">
        <v>0</v>
      </c>
      <c r="AU102" s="427"/>
      <c r="AV102" s="372">
        <v>0</v>
      </c>
      <c r="AW102" s="427"/>
      <c r="AX102" s="372">
        <v>0</v>
      </c>
      <c r="AY102" s="427"/>
      <c r="AZ102" s="372">
        <v>0</v>
      </c>
      <c r="BA102" s="427"/>
      <c r="BB102" s="372">
        <v>0</v>
      </c>
      <c r="BC102" s="427"/>
      <c r="BD102" s="372">
        <v>0</v>
      </c>
      <c r="BE102" s="427"/>
      <c r="BF102" s="372">
        <v>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7.9815217527149989E-4</v>
      </c>
      <c r="G103" s="427"/>
      <c r="H103" s="401">
        <v>6.863914852935E-4</v>
      </c>
      <c r="I103" s="427"/>
      <c r="J103" s="401">
        <v>4.0854263333400001E-4</v>
      </c>
      <c r="K103" s="427"/>
      <c r="L103" s="401">
        <v>5.691551798655E-4</v>
      </c>
      <c r="M103" s="427"/>
      <c r="N103" s="431">
        <v>1.2101566608E-4</v>
      </c>
      <c r="O103" s="427" t="s">
        <v>351</v>
      </c>
      <c r="P103" s="401">
        <v>0</v>
      </c>
      <c r="Q103" s="427"/>
      <c r="R103" s="431">
        <v>3.7078530300000003E-4</v>
      </c>
      <c r="S103" s="427" t="s">
        <v>351</v>
      </c>
      <c r="T103" s="401">
        <v>4.0283879999999998E-4</v>
      </c>
      <c r="U103" s="427"/>
      <c r="V103" s="401">
        <v>3.0149947660949996E-4</v>
      </c>
      <c r="W103" s="427"/>
      <c r="X103" s="431">
        <v>1.173611852355E-4</v>
      </c>
      <c r="Y103" s="427" t="s">
        <v>351</v>
      </c>
      <c r="Z103" s="431">
        <v>9.4264696335000007E-6</v>
      </c>
      <c r="AA103" s="427" t="s">
        <v>351</v>
      </c>
      <c r="AB103" s="431">
        <v>4.2005314819950002E-4</v>
      </c>
      <c r="AC103" s="427" t="s">
        <v>351</v>
      </c>
      <c r="AD103" s="401">
        <v>4.4930353708799996E-4</v>
      </c>
      <c r="AE103" s="427"/>
      <c r="AF103" s="401">
        <v>4.7979916861799998E-4</v>
      </c>
      <c r="AG103" s="427"/>
      <c r="AH103" s="401">
        <v>4.3962167010300001E-4</v>
      </c>
      <c r="AI103" s="427"/>
      <c r="AJ103" s="401">
        <v>4.6324631406900003E-4</v>
      </c>
      <c r="AK103" s="427"/>
      <c r="AL103" s="401">
        <v>4.0333239588599999E-4</v>
      </c>
      <c r="AM103" s="427"/>
      <c r="AN103" s="431">
        <v>1.29106233627E-4</v>
      </c>
      <c r="AO103" s="427" t="s">
        <v>351</v>
      </c>
      <c r="AP103" s="401">
        <v>1.7874581444999999E-4</v>
      </c>
      <c r="AQ103" s="427"/>
      <c r="AR103" s="401">
        <v>2.0200820639999998E-4</v>
      </c>
      <c r="AS103" s="427"/>
      <c r="AT103" s="431">
        <v>3.1014476571000001E-4</v>
      </c>
      <c r="AU103" s="427" t="s">
        <v>351</v>
      </c>
      <c r="AV103" s="372">
        <v>2.6574282970199999E-4</v>
      </c>
      <c r="AW103" s="427"/>
      <c r="AX103" s="372">
        <v>2.6176599854699998E-4</v>
      </c>
      <c r="AY103" s="427"/>
      <c r="AZ103" s="372">
        <v>1.5400635940499997E-4</v>
      </c>
      <c r="BA103" s="427"/>
      <c r="BB103" s="372">
        <v>2.2390642982399997E-4</v>
      </c>
      <c r="BC103" s="427"/>
      <c r="BD103" s="372">
        <v>2.1040106587500001E-4</v>
      </c>
      <c r="BE103" s="427"/>
      <c r="BF103" s="372">
        <v>2.4118499999999999E-4</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2.4534261600000001E-6</v>
      </c>
      <c r="G104" s="427"/>
      <c r="H104" s="401">
        <v>2.6660448300000002E-6</v>
      </c>
      <c r="I104" s="427"/>
      <c r="J104" s="401">
        <v>2.36880681E-6</v>
      </c>
      <c r="K104" s="427"/>
      <c r="L104" s="401">
        <v>2.09635255E-6</v>
      </c>
      <c r="M104" s="427"/>
      <c r="N104" s="401">
        <v>2.2419446700000001E-6</v>
      </c>
      <c r="O104" s="427"/>
      <c r="P104" s="401">
        <v>2.8265540399999999E-6</v>
      </c>
      <c r="Q104" s="427"/>
      <c r="R104" s="401">
        <v>2.95094115E-6</v>
      </c>
      <c r="S104" s="427"/>
      <c r="T104" s="401">
        <v>3.18968145E-6</v>
      </c>
      <c r="U104" s="427"/>
      <c r="V104" s="401">
        <v>3.08583042E-6</v>
      </c>
      <c r="W104" s="427"/>
      <c r="X104" s="401">
        <v>2.2405064699999999E-6</v>
      </c>
      <c r="Y104" s="427"/>
      <c r="Z104" s="401">
        <v>9.5771318999999994E-7</v>
      </c>
      <c r="AA104" s="427"/>
      <c r="AB104" s="401">
        <v>1.09039914E-6</v>
      </c>
      <c r="AC104" s="427"/>
      <c r="AD104" s="401">
        <v>1.13098608E-6</v>
      </c>
      <c r="AE104" s="427"/>
      <c r="AF104" s="401">
        <v>1.0800118600000001E-6</v>
      </c>
      <c r="AG104" s="427"/>
      <c r="AH104" s="401">
        <v>8.1845903000000001E-7</v>
      </c>
      <c r="AI104" s="427"/>
      <c r="AJ104" s="401">
        <v>8.6995657000000004E-7</v>
      </c>
      <c r="AK104" s="427"/>
      <c r="AL104" s="401">
        <v>7.9507233999999995E-7</v>
      </c>
      <c r="AM104" s="427"/>
      <c r="AN104" s="401">
        <v>1.1621553599999999E-6</v>
      </c>
      <c r="AO104" s="427"/>
      <c r="AP104" s="401">
        <v>1.07784809E-6</v>
      </c>
      <c r="AQ104" s="427"/>
      <c r="AR104" s="401">
        <v>9.2830898999999997E-7</v>
      </c>
      <c r="AS104" s="427"/>
      <c r="AT104" s="401">
        <v>1.2678322099999999E-6</v>
      </c>
      <c r="AU104" s="427"/>
      <c r="AV104" s="372">
        <v>1.97183856E-6</v>
      </c>
      <c r="AW104" s="427"/>
      <c r="AX104" s="372">
        <v>9.8003799999999992E-7</v>
      </c>
      <c r="AY104" s="427"/>
      <c r="AZ104" s="372">
        <v>1.00166383E-6</v>
      </c>
      <c r="BA104" s="427"/>
      <c r="BB104" s="372">
        <v>9.1516343000000005E-7</v>
      </c>
      <c r="BC104" s="427"/>
      <c r="BD104" s="372">
        <v>6.3561159000000001E-7</v>
      </c>
      <c r="BE104" s="427"/>
      <c r="BF104" s="372">
        <v>7.1186624999999998E-7</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404">
        <f>F106-F95+F96-F101</f>
        <v>4.1736802664969989E-3</v>
      </c>
      <c r="G105" s="427"/>
      <c r="H105" s="404">
        <f>H106-H95+H96-H101</f>
        <v>3.7332920113230003E-3</v>
      </c>
      <c r="I105" s="427"/>
      <c r="J105" s="404">
        <f>J106-J95+J96-J101</f>
        <v>2.37605510208583E-3</v>
      </c>
      <c r="K105" s="427"/>
      <c r="L105" s="404">
        <f>L106-L95+L96-L101</f>
        <v>3.0890877182389994E-3</v>
      </c>
      <c r="M105" s="427"/>
      <c r="N105" s="404">
        <f>N106-N95+N96-N101</f>
        <v>1.0015430266638306E-3</v>
      </c>
      <c r="O105" s="427"/>
      <c r="P105" s="404">
        <f>P106-P95+P96-P101</f>
        <v>4.4317526823383046E-4</v>
      </c>
      <c r="Q105" s="427"/>
      <c r="R105" s="404">
        <f>R106-R95+R96-R101</f>
        <v>2.1467967106261697E-3</v>
      </c>
      <c r="S105" s="427"/>
      <c r="T105" s="404">
        <f>T106-T95+T96-T101</f>
        <v>2.3121409321961691E-3</v>
      </c>
      <c r="U105" s="427"/>
      <c r="V105" s="404">
        <f>V106-V95+V96-V101</f>
        <v>1.979747778651E-3</v>
      </c>
      <c r="W105" s="427"/>
      <c r="X105" s="404">
        <f>X106-X95+X96-X101</f>
        <v>1.324411586169E-3</v>
      </c>
      <c r="Y105" s="427"/>
      <c r="Z105" s="404">
        <f>Z106-Z95+Z96-Z101</f>
        <v>1.392930457983E-3</v>
      </c>
      <c r="AA105" s="427"/>
      <c r="AB105" s="404">
        <f>AB106-AB95+AB96-AB101</f>
        <v>3.6370079496010005E-3</v>
      </c>
      <c r="AC105" s="427"/>
      <c r="AD105" s="404">
        <f>AD106-AD95+AD96-AD101</f>
        <v>3.5909434713763391E-3</v>
      </c>
      <c r="AE105" s="427"/>
      <c r="AF105" s="404">
        <f>AF106-AF95+AF96-AF101</f>
        <v>3.9011865271878308E-3</v>
      </c>
      <c r="AG105" s="427"/>
      <c r="AH105" s="404">
        <f>AH106-AH95+AH96-AH101</f>
        <v>3.4398973544101691E-3</v>
      </c>
      <c r="AI105" s="427"/>
      <c r="AJ105" s="404">
        <f>AJ106-AJ95+AJ96-AJ101</f>
        <v>3.4297932078558306E-3</v>
      </c>
      <c r="AK105" s="427"/>
      <c r="AL105" s="404">
        <f>AL106-AL95+AL96-AL101</f>
        <v>3.1795694622918304E-3</v>
      </c>
      <c r="AM105" s="427"/>
      <c r="AN105" s="404">
        <f>AN106-AN95+AN96-AN101</f>
        <v>1.7811155818760001E-3</v>
      </c>
      <c r="AO105" s="427"/>
      <c r="AP105" s="404">
        <f>AP106-AP95+AP96-AP101</f>
        <v>1.9620033140261696E-3</v>
      </c>
      <c r="AQ105" s="427"/>
      <c r="AR105" s="404">
        <f>AR106-AR95+AR96-AR101</f>
        <v>2.0648881509953217E-3</v>
      </c>
      <c r="AS105" s="427"/>
      <c r="AT105" s="404">
        <f>AT106-AT95+AT96-AT101</f>
        <v>2.7801144512338304E-3</v>
      </c>
      <c r="AU105" s="427"/>
      <c r="AV105" s="404">
        <f>AV106-AV95+AV96-AV101</f>
        <v>2.7321571697598301E-3</v>
      </c>
      <c r="AW105" s="427"/>
      <c r="AX105" s="404">
        <f>AX106-AX95+AX96-AX101</f>
        <v>2.8016564866783387E-3</v>
      </c>
      <c r="AY105" s="427"/>
      <c r="AZ105" s="404">
        <f>AZ106-AZ95+AZ96-AZ101</f>
        <v>2.4947078050299998E-3</v>
      </c>
      <c r="BA105" s="427"/>
      <c r="BB105" s="404">
        <f>BB106-BB95+BB96-BB101</f>
        <v>2.8388970113081696E-3</v>
      </c>
      <c r="BC105" s="427"/>
      <c r="BD105" s="404">
        <f>BD106-BD95+BD96-BD101</f>
        <v>1.5552981900923391E-3</v>
      </c>
      <c r="BE105" s="427"/>
      <c r="BF105" s="404">
        <f>BF106-BF95+BF96-BF101</f>
        <v>1.7911256996100001E-3</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636</v>
      </c>
      <c r="E106" s="594"/>
      <c r="F106" s="369">
        <v>225785.28806869502</v>
      </c>
      <c r="G106" s="427"/>
      <c r="H106" s="402">
        <v>220296.70128122962</v>
      </c>
      <c r="I106" s="427"/>
      <c r="J106" s="402">
        <v>211125.15983942192</v>
      </c>
      <c r="K106" s="427"/>
      <c r="L106" s="402">
        <v>205586.63251813626</v>
      </c>
      <c r="M106" s="427"/>
      <c r="N106" s="402">
        <v>201890.01003423607</v>
      </c>
      <c r="O106" s="427"/>
      <c r="P106" s="402">
        <v>193360.79124052747</v>
      </c>
      <c r="Q106" s="427"/>
      <c r="R106" s="402">
        <v>187840.60339395358</v>
      </c>
      <c r="S106" s="427"/>
      <c r="T106" s="402">
        <v>183575.651176468</v>
      </c>
      <c r="U106" s="427"/>
      <c r="V106" s="402">
        <v>175505.05777118643</v>
      </c>
      <c r="W106" s="427"/>
      <c r="X106" s="402">
        <v>174754.60209689217</v>
      </c>
      <c r="Y106" s="427"/>
      <c r="Z106" s="402">
        <v>173762.1787438576</v>
      </c>
      <c r="AA106" s="427"/>
      <c r="AB106" s="402">
        <v>167846.39577143281</v>
      </c>
      <c r="AC106" s="427"/>
      <c r="AD106" s="402">
        <v>163508.70550290594</v>
      </c>
      <c r="AE106" s="427"/>
      <c r="AF106" s="402">
        <v>163077.66930807382</v>
      </c>
      <c r="AG106" s="427"/>
      <c r="AH106" s="402">
        <v>156953.87244435644</v>
      </c>
      <c r="AI106" s="427"/>
      <c r="AJ106" s="402">
        <v>156416.26605352981</v>
      </c>
      <c r="AK106" s="427"/>
      <c r="AL106" s="402">
        <v>154836.88746545999</v>
      </c>
      <c r="AM106" s="427"/>
      <c r="AN106" s="402">
        <v>149935.08392006534</v>
      </c>
      <c r="AO106" s="427"/>
      <c r="AP106" s="402">
        <v>149337.91315998498</v>
      </c>
      <c r="AQ106" s="427"/>
      <c r="AR106" s="402">
        <v>141932.79558214071</v>
      </c>
      <c r="AS106" s="427"/>
      <c r="AT106" s="402">
        <v>142173.29924657635</v>
      </c>
      <c r="AU106" s="427"/>
      <c r="AV106" s="370">
        <v>140267.88526777262</v>
      </c>
      <c r="AW106" s="427"/>
      <c r="AX106" s="370">
        <v>139179.33557125321</v>
      </c>
      <c r="AY106" s="427"/>
      <c r="AZ106" s="370">
        <v>135123.00360664164</v>
      </c>
      <c r="BA106" s="427"/>
      <c r="BB106" s="370">
        <v>134151.60535093991</v>
      </c>
      <c r="BC106" s="427"/>
      <c r="BD106" s="370">
        <v>132140.5886537224</v>
      </c>
      <c r="BE106" s="427"/>
      <c r="BF106" s="370">
        <v>132170.16673471694</v>
      </c>
      <c r="BG106" s="427"/>
      <c r="BH106" s="370" t="s">
        <v>700</v>
      </c>
      <c r="BI106" s="373"/>
      <c r="CJ106" s="310"/>
      <c r="CK106" s="303"/>
      <c r="CL106" s="310"/>
      <c r="CM106" s="304" t="s">
        <v>962</v>
      </c>
      <c r="CN106" s="310" t="s">
        <v>973</v>
      </c>
      <c r="CO106" s="310"/>
      <c r="CP106" s="310"/>
      <c r="CQ106" s="310"/>
      <c r="CR106" s="310"/>
      <c r="CS106" s="310"/>
      <c r="CT106" s="310"/>
    </row>
    <row r="107" spans="1:98" ht="13.95" customHeight="1" thickBot="1">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387">
        <v>2023</v>
      </c>
      <c r="AY107" s="430"/>
      <c r="AZ107" s="387">
        <v>2023</v>
      </c>
      <c r="BA107" s="430"/>
      <c r="BB107" s="387">
        <v>2023</v>
      </c>
      <c r="BC107" s="430"/>
      <c r="BD107" s="387">
        <v>2023</v>
      </c>
      <c r="BE107" s="430"/>
      <c r="BF107" s="387">
        <v>2023</v>
      </c>
      <c r="BG107" s="430"/>
      <c r="BH107" s="387" t="s">
        <v>700</v>
      </c>
      <c r="BI107" s="391"/>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s="349">
        <v>1</v>
      </c>
      <c r="C110" t="s">
        <v>1019</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D107:E10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0225"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0226"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0227"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0228"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3">
    <tabColor indexed="42"/>
  </sheetPr>
  <dimension ref="A1:CT139"/>
  <sheetViews>
    <sheetView showGridLines="0" showOutlineSymbols="0" zoomScale="70" zoomScaleNormal="70" zoomScaleSheetLayoutView="100" workbookViewId="0">
      <pane xSplit="5" ySplit="4" topLeftCell="Y71" activePane="bottomRight" state="frozen"/>
      <selection activeCell="AN63" sqref="AN63"/>
      <selection pane="topRight" activeCell="AN63" sqref="AN63"/>
      <selection pane="bottomLeft" activeCell="AN63" sqref="AN63"/>
      <selection pane="bottomRight" activeCell="AM11" sqref="AM11"/>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183</v>
      </c>
      <c r="E2" s="9" t="s">
        <v>337</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9523.9357123604295</v>
      </c>
      <c r="G5" s="426"/>
      <c r="H5" s="368">
        <v>10106.878779217444</v>
      </c>
      <c r="I5" s="426"/>
      <c r="J5" s="368">
        <v>10070.907895693659</v>
      </c>
      <c r="K5" s="426"/>
      <c r="L5" s="368">
        <v>9006.5981813649923</v>
      </c>
      <c r="M5" s="426"/>
      <c r="N5" s="368">
        <v>7566.647679512892</v>
      </c>
      <c r="O5" s="426"/>
      <c r="P5" s="368">
        <v>8501.5571769570706</v>
      </c>
      <c r="Q5" s="426"/>
      <c r="R5" s="368">
        <v>9640.3272797757945</v>
      </c>
      <c r="S5" s="426"/>
      <c r="T5" s="368">
        <v>9416.3694611968804</v>
      </c>
      <c r="U5" s="426"/>
      <c r="V5" s="368">
        <v>9264.6521153619433</v>
      </c>
      <c r="W5" s="426"/>
      <c r="X5" s="368">
        <v>10010.966954484684</v>
      </c>
      <c r="Y5" s="426"/>
      <c r="Z5" s="368">
        <v>9863.188149846088</v>
      </c>
      <c r="AA5" s="426"/>
      <c r="AB5" s="368">
        <v>10309.459564911276</v>
      </c>
      <c r="AC5" s="426"/>
      <c r="AD5" s="368">
        <v>10062.693556327449</v>
      </c>
      <c r="AE5" s="426"/>
      <c r="AF5" s="368">
        <v>10281.597858608246</v>
      </c>
      <c r="AG5" s="426"/>
      <c r="AH5" s="368">
        <v>8812.2317923072806</v>
      </c>
      <c r="AI5" s="426"/>
      <c r="AJ5" s="368">
        <v>8660.5786155341721</v>
      </c>
      <c r="AK5" s="426"/>
      <c r="AL5" s="368">
        <v>6901.6839907969716</v>
      </c>
      <c r="AM5" s="426"/>
      <c r="AN5" s="368">
        <v>6100.6344769350117</v>
      </c>
      <c r="AO5" s="426"/>
      <c r="AP5" s="368">
        <v>6225.0514438064374</v>
      </c>
      <c r="AQ5" s="426"/>
      <c r="AR5" s="368">
        <v>6725.3229037192004</v>
      </c>
      <c r="AS5" s="426"/>
      <c r="AT5" s="368">
        <v>6073.5573811246504</v>
      </c>
      <c r="AU5" s="426"/>
      <c r="AV5" s="368">
        <v>6552.7895084042866</v>
      </c>
      <c r="AW5" s="426"/>
      <c r="AX5" s="368">
        <v>6039.3735464985903</v>
      </c>
      <c r="AY5" s="426"/>
      <c r="AZ5" s="368">
        <v>6097.9312277283916</v>
      </c>
      <c r="BA5" s="426"/>
      <c r="BB5" s="368">
        <v>6201.2971523132137</v>
      </c>
      <c r="BC5" s="426"/>
      <c r="BD5" s="368">
        <v>6213.4269608255481</v>
      </c>
      <c r="BE5" s="426"/>
      <c r="BF5" s="368">
        <v>5962.6105226497302</v>
      </c>
      <c r="BG5" s="426"/>
      <c r="BH5" s="368" t="s">
        <v>700</v>
      </c>
      <c r="BI5" s="388"/>
      <c r="CJ5" s="303" t="s">
        <v>330</v>
      </c>
      <c r="CK5" s="303" t="s">
        <v>710</v>
      </c>
      <c r="CL5" s="303" t="s">
        <v>944</v>
      </c>
      <c r="CM5" s="303" t="s">
        <v>945</v>
      </c>
      <c r="CN5" s="303" t="s">
        <v>946</v>
      </c>
      <c r="CO5" s="303" t="s">
        <v>183</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3407.9474163581608</v>
      </c>
      <c r="G6" s="427"/>
      <c r="H6" s="370">
        <v>3394.2602857920533</v>
      </c>
      <c r="I6" s="427"/>
      <c r="J6" s="370">
        <v>3562.3979687759138</v>
      </c>
      <c r="K6" s="427"/>
      <c r="L6" s="370">
        <v>3266.2477716796006</v>
      </c>
      <c r="M6" s="427"/>
      <c r="N6" s="370">
        <v>2898.7143327399699</v>
      </c>
      <c r="O6" s="427"/>
      <c r="P6" s="370">
        <v>3021.7586495186947</v>
      </c>
      <c r="Q6" s="427"/>
      <c r="R6" s="370">
        <v>3470.6825074859066</v>
      </c>
      <c r="S6" s="427"/>
      <c r="T6" s="370">
        <v>3580.1835356057259</v>
      </c>
      <c r="U6" s="427"/>
      <c r="V6" s="370">
        <v>3222.2255088507991</v>
      </c>
      <c r="W6" s="427"/>
      <c r="X6" s="370">
        <v>3301.9030794202863</v>
      </c>
      <c r="Y6" s="427"/>
      <c r="Z6" s="370">
        <v>3340.454550747238</v>
      </c>
      <c r="AA6" s="427"/>
      <c r="AB6" s="370">
        <v>2987.63950388375</v>
      </c>
      <c r="AC6" s="427"/>
      <c r="AD6" s="370">
        <v>3196.8702736436785</v>
      </c>
      <c r="AE6" s="427"/>
      <c r="AF6" s="370">
        <v>3594.691366189948</v>
      </c>
      <c r="AG6" s="427"/>
      <c r="AH6" s="370">
        <v>3086.8803672225736</v>
      </c>
      <c r="AI6" s="427"/>
      <c r="AJ6" s="370">
        <v>3397.897057480111</v>
      </c>
      <c r="AK6" s="427"/>
      <c r="AL6" s="370">
        <v>3248.4675431967617</v>
      </c>
      <c r="AM6" s="427"/>
      <c r="AN6" s="370">
        <v>2923.3107400163594</v>
      </c>
      <c r="AO6" s="427"/>
      <c r="AP6" s="370">
        <v>3303.7357144550274</v>
      </c>
      <c r="AQ6" s="427"/>
      <c r="AR6" s="370">
        <v>3708.439241500972</v>
      </c>
      <c r="AS6" s="427"/>
      <c r="AT6" s="370">
        <v>3252.4241837423933</v>
      </c>
      <c r="AU6" s="427"/>
      <c r="AV6" s="370">
        <v>3641.642050200142</v>
      </c>
      <c r="AW6" s="427"/>
      <c r="AX6" s="370">
        <v>3305.7275757889488</v>
      </c>
      <c r="AY6" s="427"/>
      <c r="AZ6" s="370">
        <v>3358.6554346061616</v>
      </c>
      <c r="BA6" s="427"/>
      <c r="BB6" s="370">
        <v>3493.249674147502</v>
      </c>
      <c r="BC6" s="427"/>
      <c r="BD6" s="370">
        <v>3566.2589525158546</v>
      </c>
      <c r="BE6" s="427"/>
      <c r="BF6" s="370">
        <v>3386.362941360966</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3366.3872792643301</v>
      </c>
      <c r="G7" s="427"/>
      <c r="H7" s="372">
        <v>3353.1910074450211</v>
      </c>
      <c r="I7" s="427"/>
      <c r="J7" s="372">
        <v>3520.9648707456968</v>
      </c>
      <c r="K7" s="427"/>
      <c r="L7" s="372">
        <v>3224.9848334253329</v>
      </c>
      <c r="M7" s="427"/>
      <c r="N7" s="372">
        <v>2857.3247599950982</v>
      </c>
      <c r="O7" s="427"/>
      <c r="P7" s="372">
        <v>2980.7562270282551</v>
      </c>
      <c r="Q7" s="427"/>
      <c r="R7" s="372">
        <v>3429.7062225662526</v>
      </c>
      <c r="S7" s="427"/>
      <c r="T7" s="372">
        <v>3538.6982482512849</v>
      </c>
      <c r="U7" s="427"/>
      <c r="V7" s="372">
        <v>3177.3077151706384</v>
      </c>
      <c r="W7" s="427"/>
      <c r="X7" s="372">
        <v>3256.9480785909459</v>
      </c>
      <c r="Y7" s="427"/>
      <c r="Z7" s="372">
        <v>3296.0895023025009</v>
      </c>
      <c r="AA7" s="427"/>
      <c r="AB7" s="372">
        <v>2928.7763100626416</v>
      </c>
      <c r="AC7" s="427"/>
      <c r="AD7" s="372">
        <v>3152.438768925088</v>
      </c>
      <c r="AE7" s="427"/>
      <c r="AF7" s="372">
        <v>3547.3463221249231</v>
      </c>
      <c r="AG7" s="427"/>
      <c r="AH7" s="372">
        <v>3037.1972616246617</v>
      </c>
      <c r="AI7" s="427"/>
      <c r="AJ7" s="372">
        <v>3349.062422325469</v>
      </c>
      <c r="AK7" s="427"/>
      <c r="AL7" s="372">
        <v>3194.3693444030987</v>
      </c>
      <c r="AM7" s="427"/>
      <c r="AN7" s="372">
        <v>2863.6692117125272</v>
      </c>
      <c r="AO7" s="427"/>
      <c r="AP7" s="372">
        <v>3249.8439889413139</v>
      </c>
      <c r="AQ7" s="427"/>
      <c r="AR7" s="372">
        <v>3648.8110941589566</v>
      </c>
      <c r="AS7" s="427"/>
      <c r="AT7" s="372">
        <v>3177.5234207991789</v>
      </c>
      <c r="AU7" s="427"/>
      <c r="AV7" s="372">
        <v>3578.9705881026807</v>
      </c>
      <c r="AW7" s="427"/>
      <c r="AX7" s="372">
        <v>3233.6014037057803</v>
      </c>
      <c r="AY7" s="427"/>
      <c r="AZ7" s="372">
        <v>3282.2922112003771</v>
      </c>
      <c r="BA7" s="427"/>
      <c r="BB7" s="372">
        <v>3420.70278282965</v>
      </c>
      <c r="BC7" s="427"/>
      <c r="BD7" s="372">
        <v>3477.6367063312173</v>
      </c>
      <c r="BE7" s="427"/>
      <c r="BF7" s="372">
        <v>3299.6430974639511</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41.494621023160612</v>
      </c>
      <c r="G8" s="427"/>
      <c r="H8" s="372">
        <v>40.997893884911178</v>
      </c>
      <c r="I8" s="427"/>
      <c r="J8" s="372">
        <v>41.377098468790841</v>
      </c>
      <c r="K8" s="427"/>
      <c r="L8" s="372">
        <v>41.218297599515182</v>
      </c>
      <c r="M8" s="427"/>
      <c r="N8" s="372">
        <v>41.342488716839014</v>
      </c>
      <c r="O8" s="427"/>
      <c r="P8" s="372">
        <v>40.961502031366244</v>
      </c>
      <c r="Q8" s="427"/>
      <c r="R8" s="372">
        <v>40.914694048573921</v>
      </c>
      <c r="S8" s="427"/>
      <c r="T8" s="372">
        <v>41.372846392785931</v>
      </c>
      <c r="U8" s="427"/>
      <c r="V8" s="372">
        <v>44.802753171232972</v>
      </c>
      <c r="W8" s="427"/>
      <c r="X8" s="372">
        <v>44.799992495715024</v>
      </c>
      <c r="Y8" s="427"/>
      <c r="Z8" s="372">
        <v>44.198326440085211</v>
      </c>
      <c r="AA8" s="427"/>
      <c r="AB8" s="372">
        <v>58.701555666083088</v>
      </c>
      <c r="AC8" s="427"/>
      <c r="AD8" s="372">
        <v>44.271087459861626</v>
      </c>
      <c r="AE8" s="427"/>
      <c r="AF8" s="372">
        <v>47.186919487220486</v>
      </c>
      <c r="AG8" s="427"/>
      <c r="AH8" s="372">
        <v>49.533503910586177</v>
      </c>
      <c r="AI8" s="427"/>
      <c r="AJ8" s="372">
        <v>48.679675524087948</v>
      </c>
      <c r="AK8" s="427"/>
      <c r="AL8" s="372">
        <v>53.951835436381828</v>
      </c>
      <c r="AM8" s="427"/>
      <c r="AN8" s="372">
        <v>59.465424766749599</v>
      </c>
      <c r="AO8" s="427"/>
      <c r="AP8" s="372">
        <v>53.631540914038631</v>
      </c>
      <c r="AQ8" s="427"/>
      <c r="AR8" s="372">
        <v>59.41429482384666</v>
      </c>
      <c r="AS8" s="427"/>
      <c r="AT8" s="372">
        <v>74.716384983266806</v>
      </c>
      <c r="AU8" s="427"/>
      <c r="AV8" s="372">
        <v>62.47311600327933</v>
      </c>
      <c r="AW8" s="427"/>
      <c r="AX8" s="372">
        <v>71.967668562467466</v>
      </c>
      <c r="AY8" s="427"/>
      <c r="AZ8" s="372">
        <v>76.2231751346023</v>
      </c>
      <c r="BA8" s="427"/>
      <c r="BB8" s="372">
        <v>72.413224731086416</v>
      </c>
      <c r="BC8" s="427"/>
      <c r="BD8" s="372">
        <v>88.490438362443186</v>
      </c>
      <c r="BE8" s="427"/>
      <c r="BF8" s="372">
        <v>86.588387156728771</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6.5516070670006796E-2</v>
      </c>
      <c r="G9" s="427"/>
      <c r="H9" s="372">
        <v>7.1384462120719611E-2</v>
      </c>
      <c r="I9" s="427"/>
      <c r="J9" s="372">
        <v>5.599956142636478E-2</v>
      </c>
      <c r="K9" s="427"/>
      <c r="L9" s="372">
        <v>4.4640654752600623E-2</v>
      </c>
      <c r="M9" s="427"/>
      <c r="N9" s="372">
        <v>4.7084028032682364E-2</v>
      </c>
      <c r="O9" s="427"/>
      <c r="P9" s="372">
        <v>4.0920459073117962E-2</v>
      </c>
      <c r="Q9" s="427"/>
      <c r="R9" s="372">
        <v>6.1590871080257008E-2</v>
      </c>
      <c r="S9" s="427"/>
      <c r="T9" s="372">
        <v>0.11244096165519402</v>
      </c>
      <c r="U9" s="427"/>
      <c r="V9" s="372">
        <v>0.11504050892799497</v>
      </c>
      <c r="W9" s="427"/>
      <c r="X9" s="372">
        <v>0.1550083336256784</v>
      </c>
      <c r="Y9" s="427"/>
      <c r="Z9" s="372">
        <v>0.16672200465221149</v>
      </c>
      <c r="AA9" s="427"/>
      <c r="AB9" s="372">
        <v>0.16163815502539908</v>
      </c>
      <c r="AC9" s="427"/>
      <c r="AD9" s="372">
        <v>0.16041725872884588</v>
      </c>
      <c r="AE9" s="427"/>
      <c r="AF9" s="372">
        <v>0.15812457780446865</v>
      </c>
      <c r="AG9" s="427"/>
      <c r="AH9" s="372">
        <v>0.14960168732566256</v>
      </c>
      <c r="AI9" s="427"/>
      <c r="AJ9" s="372">
        <v>0.15495963055400358</v>
      </c>
      <c r="AK9" s="427"/>
      <c r="AL9" s="372">
        <v>0.14636335728115926</v>
      </c>
      <c r="AM9" s="427"/>
      <c r="AN9" s="372">
        <v>0.17610353708264209</v>
      </c>
      <c r="AO9" s="427"/>
      <c r="AP9" s="372">
        <v>0.26018459967472518</v>
      </c>
      <c r="AQ9" s="427"/>
      <c r="AR9" s="372">
        <v>0.21385251816877721</v>
      </c>
      <c r="AS9" s="427"/>
      <c r="AT9" s="372">
        <v>0.18437795994781597</v>
      </c>
      <c r="AU9" s="427"/>
      <c r="AV9" s="372">
        <v>0.19834609418209109</v>
      </c>
      <c r="AW9" s="427"/>
      <c r="AX9" s="372">
        <v>0.15850352070100435</v>
      </c>
      <c r="AY9" s="427"/>
      <c r="AZ9" s="372">
        <v>0.1400482711823865</v>
      </c>
      <c r="BA9" s="427"/>
      <c r="BB9" s="372">
        <v>0.13366658676564469</v>
      </c>
      <c r="BC9" s="427"/>
      <c r="BD9" s="372">
        <v>0.13180782219421819</v>
      </c>
      <c r="BE9" s="427"/>
      <c r="BF9" s="372">
        <v>0.13145674028603258</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1.7019160585645208</v>
      </c>
      <c r="G10" s="427"/>
      <c r="H10" s="370">
        <v>1.7230634840912125</v>
      </c>
      <c r="I10" s="427"/>
      <c r="J10" s="370">
        <v>1.542939688430804</v>
      </c>
      <c r="K10" s="427"/>
      <c r="L10" s="370">
        <v>1.3894132449628205</v>
      </c>
      <c r="M10" s="427"/>
      <c r="N10" s="370">
        <v>1.4576290156939495</v>
      </c>
      <c r="O10" s="427"/>
      <c r="P10" s="370">
        <v>1.1791894823521414</v>
      </c>
      <c r="Q10" s="427"/>
      <c r="R10" s="370">
        <v>1.5144333871127795</v>
      </c>
      <c r="S10" s="427"/>
      <c r="T10" s="370">
        <v>2.2433050192179413</v>
      </c>
      <c r="U10" s="427"/>
      <c r="V10" s="370">
        <v>2.338798383060043</v>
      </c>
      <c r="W10" s="427"/>
      <c r="X10" s="370">
        <v>2.9151937283696179</v>
      </c>
      <c r="Y10" s="427"/>
      <c r="Z10" s="370">
        <v>3.1491479331172072</v>
      </c>
      <c r="AA10" s="427"/>
      <c r="AB10" s="370">
        <v>2.9270215592034949</v>
      </c>
      <c r="AC10" s="427"/>
      <c r="AD10" s="370">
        <v>2.9358036847582332</v>
      </c>
      <c r="AE10" s="427"/>
      <c r="AF10" s="370">
        <v>2.8894091418969872</v>
      </c>
      <c r="AG10" s="427"/>
      <c r="AH10" s="370">
        <v>2.8561922552855687</v>
      </c>
      <c r="AI10" s="427"/>
      <c r="AJ10" s="370">
        <v>2.8241618537950393</v>
      </c>
      <c r="AK10" s="427"/>
      <c r="AL10" s="370">
        <v>2.7282123821861854</v>
      </c>
      <c r="AM10" s="427"/>
      <c r="AN10" s="370">
        <v>3.2137273192500686</v>
      </c>
      <c r="AO10" s="427"/>
      <c r="AP10" s="370">
        <v>4.2075069523800721</v>
      </c>
      <c r="AQ10" s="427"/>
      <c r="AR10" s="370">
        <v>2.8544853633345415</v>
      </c>
      <c r="AS10" s="427"/>
      <c r="AT10" s="370">
        <v>2.6449265824758417</v>
      </c>
      <c r="AU10" s="427"/>
      <c r="AV10" s="370">
        <v>2.4276049042727572</v>
      </c>
      <c r="AW10" s="427"/>
      <c r="AX10" s="370">
        <v>2.4409633011321454</v>
      </c>
      <c r="AY10" s="427"/>
      <c r="AZ10" s="370">
        <v>2.4012700059388989</v>
      </c>
      <c r="BA10" s="427"/>
      <c r="BB10" s="370">
        <v>2.3314060104955003</v>
      </c>
      <c r="BC10" s="427"/>
      <c r="BD10" s="370">
        <v>2.2396197686640016</v>
      </c>
      <c r="BE10" s="427"/>
      <c r="BF10" s="370">
        <v>2.2714934875211337</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4843.4088844404532</v>
      </c>
      <c r="G11" s="427"/>
      <c r="H11" s="370">
        <v>5445.3677295569132</v>
      </c>
      <c r="I11" s="427"/>
      <c r="J11" s="370">
        <v>5247.5114122101159</v>
      </c>
      <c r="K11" s="427"/>
      <c r="L11" s="370">
        <v>4554.1821376797825</v>
      </c>
      <c r="M11" s="427"/>
      <c r="N11" s="370">
        <v>3559.9380996698951</v>
      </c>
      <c r="O11" s="427"/>
      <c r="P11" s="370">
        <v>4373.8682678312916</v>
      </c>
      <c r="Q11" s="427"/>
      <c r="R11" s="370">
        <v>4964.347194038276</v>
      </c>
      <c r="S11" s="427"/>
      <c r="T11" s="370">
        <v>4565.1478468970317</v>
      </c>
      <c r="U11" s="427"/>
      <c r="V11" s="370">
        <v>4850.9315777771426</v>
      </c>
      <c r="W11" s="427"/>
      <c r="X11" s="370">
        <v>5456.8613599602286</v>
      </c>
      <c r="Y11" s="427"/>
      <c r="Z11" s="370">
        <v>5236.3060829847327</v>
      </c>
      <c r="AA11" s="427"/>
      <c r="AB11" s="370">
        <v>6094.2507840277231</v>
      </c>
      <c r="AC11" s="427"/>
      <c r="AD11" s="370">
        <v>5628.4672930102597</v>
      </c>
      <c r="AE11" s="427"/>
      <c r="AF11" s="370">
        <v>5402.5945979978742</v>
      </c>
      <c r="AG11" s="427"/>
      <c r="AH11" s="370">
        <v>4541.5390087684082</v>
      </c>
      <c r="AI11" s="427"/>
      <c r="AJ11" s="370">
        <v>4024.9508916987829</v>
      </c>
      <c r="AK11" s="427"/>
      <c r="AL11" s="419">
        <v>2434.0321354193984</v>
      </c>
      <c r="AM11" s="427" t="s">
        <v>354</v>
      </c>
      <c r="AN11" s="370">
        <v>1953.4741722318154</v>
      </c>
      <c r="AO11" s="427"/>
      <c r="AP11" s="370">
        <v>1538.5004044447635</v>
      </c>
      <c r="AQ11" s="427"/>
      <c r="AR11" s="370">
        <v>1684.7095688388099</v>
      </c>
      <c r="AS11" s="427"/>
      <c r="AT11" s="370">
        <v>1528.9761452121988</v>
      </c>
      <c r="AU11" s="427"/>
      <c r="AV11" s="370">
        <v>1569.554606155428</v>
      </c>
      <c r="AW11" s="427"/>
      <c r="AX11" s="370">
        <v>1419.7390718730142</v>
      </c>
      <c r="AY11" s="427"/>
      <c r="AZ11" s="370">
        <v>1431.977150915239</v>
      </c>
      <c r="BA11" s="427"/>
      <c r="BB11" s="370">
        <v>1417.2214849531908</v>
      </c>
      <c r="BC11" s="427"/>
      <c r="BD11" s="370">
        <v>1376.8689998325121</v>
      </c>
      <c r="BE11" s="427"/>
      <c r="BF11" s="370">
        <v>1288.537111486718</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952.0762315398938</v>
      </c>
      <c r="G12" s="427"/>
      <c r="H12" s="375">
        <v>948.28431413236581</v>
      </c>
      <c r="I12" s="427"/>
      <c r="J12" s="375">
        <v>995.59668210326038</v>
      </c>
      <c r="K12" s="427"/>
      <c r="L12" s="375">
        <v>910.96237017303247</v>
      </c>
      <c r="M12" s="427"/>
      <c r="N12" s="375">
        <v>806.53866442433889</v>
      </c>
      <c r="O12" s="427"/>
      <c r="P12" s="375">
        <v>840.95905828760203</v>
      </c>
      <c r="Q12" s="427"/>
      <c r="R12" s="375">
        <v>969.75065468333446</v>
      </c>
      <c r="S12" s="427"/>
      <c r="T12" s="375">
        <v>1001.9538153110273</v>
      </c>
      <c r="U12" s="427"/>
      <c r="V12" s="375">
        <v>897.80246520087326</v>
      </c>
      <c r="W12" s="427"/>
      <c r="X12" s="375">
        <v>921.71366855383189</v>
      </c>
      <c r="Y12" s="427"/>
      <c r="Z12" s="375">
        <v>933.26112501046634</v>
      </c>
      <c r="AA12" s="427"/>
      <c r="AB12" s="375">
        <v>824.00875377835462</v>
      </c>
      <c r="AC12" s="427"/>
      <c r="AD12" s="375">
        <v>891.69682556038526</v>
      </c>
      <c r="AE12" s="427"/>
      <c r="AF12" s="375">
        <v>1003.5973958926618</v>
      </c>
      <c r="AG12" s="427"/>
      <c r="AH12" s="375">
        <v>857.2713036349902</v>
      </c>
      <c r="AI12" s="427"/>
      <c r="AJ12" s="375">
        <v>946.69629955596827</v>
      </c>
      <c r="AK12" s="427"/>
      <c r="AL12" s="375">
        <v>900.94246252337962</v>
      </c>
      <c r="AM12" s="427"/>
      <c r="AN12" s="375">
        <v>805.50999800897102</v>
      </c>
      <c r="AO12" s="427"/>
      <c r="AP12" s="375">
        <v>919.1208614488686</v>
      </c>
      <c r="AQ12" s="427"/>
      <c r="AR12" s="375">
        <v>1029.2806286265227</v>
      </c>
      <c r="AS12" s="427"/>
      <c r="AT12" s="375">
        <v>889.46620395932268</v>
      </c>
      <c r="AU12" s="427"/>
      <c r="AV12" s="375">
        <v>1007.2635677205001</v>
      </c>
      <c r="AW12" s="427"/>
      <c r="AX12" s="375">
        <v>906.09995151866883</v>
      </c>
      <c r="AY12" s="427"/>
      <c r="AZ12" s="375">
        <v>919.29547827671115</v>
      </c>
      <c r="BA12" s="427"/>
      <c r="BB12" s="375">
        <v>959.79725801312395</v>
      </c>
      <c r="BC12" s="427"/>
      <c r="BD12" s="375">
        <v>971.2997800181389</v>
      </c>
      <c r="BE12" s="427"/>
      <c r="BF12" s="375">
        <v>920.85992076791945</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2.1082327658116671</v>
      </c>
      <c r="G13" s="427"/>
      <c r="H13" s="375">
        <v>2.2405023306488934</v>
      </c>
      <c r="I13" s="427"/>
      <c r="J13" s="375">
        <v>2.1122241540247657</v>
      </c>
      <c r="K13" s="427"/>
      <c r="L13" s="375">
        <v>1.8840113468324131</v>
      </c>
      <c r="M13" s="427"/>
      <c r="N13" s="375">
        <v>0.79181685355373965</v>
      </c>
      <c r="O13" s="427"/>
      <c r="P13" s="375">
        <v>1.5732848888666551</v>
      </c>
      <c r="Q13" s="427"/>
      <c r="R13" s="375">
        <v>1.6976717663196335</v>
      </c>
      <c r="S13" s="427"/>
      <c r="T13" s="375">
        <v>2.297540517089304</v>
      </c>
      <c r="U13" s="427"/>
      <c r="V13" s="375">
        <v>2.3684324878448955</v>
      </c>
      <c r="W13" s="427"/>
      <c r="X13" s="375">
        <v>2.7208723401929249</v>
      </c>
      <c r="Y13" s="427"/>
      <c r="Z13" s="375">
        <v>3.0636358680849454</v>
      </c>
      <c r="AA13" s="427"/>
      <c r="AB13" s="375">
        <v>2.739737632264561</v>
      </c>
      <c r="AC13" s="427"/>
      <c r="AD13" s="375">
        <v>2.6452550966235453</v>
      </c>
      <c r="AE13" s="427"/>
      <c r="AF13" s="375">
        <v>2.2844241759507589</v>
      </c>
      <c r="AG13" s="427"/>
      <c r="AH13" s="375">
        <v>2.1751824229594559</v>
      </c>
      <c r="AI13" s="427"/>
      <c r="AJ13" s="375">
        <v>2.267331226083781</v>
      </c>
      <c r="AK13" s="427"/>
      <c r="AL13" s="375">
        <v>2.1238542422043913</v>
      </c>
      <c r="AM13" s="427"/>
      <c r="AN13" s="375">
        <v>2.4297760814482388</v>
      </c>
      <c r="AO13" s="427"/>
      <c r="AP13" s="375">
        <v>3.1625458202348282</v>
      </c>
      <c r="AQ13" s="427"/>
      <c r="AR13" s="375">
        <v>2.2591831547098864</v>
      </c>
      <c r="AS13" s="427"/>
      <c r="AT13" s="375">
        <v>1.9402883904401111</v>
      </c>
      <c r="AU13" s="427"/>
      <c r="AV13" s="375">
        <v>1.9207903053049449</v>
      </c>
      <c r="AW13" s="427"/>
      <c r="AX13" s="375">
        <v>1.9651890604182174</v>
      </c>
      <c r="AY13" s="427"/>
      <c r="AZ13" s="375">
        <v>2.1040281157940792</v>
      </c>
      <c r="BA13" s="427"/>
      <c r="BB13" s="375">
        <v>2.0941531728445182</v>
      </c>
      <c r="BC13" s="427"/>
      <c r="BD13" s="375">
        <v>1.9694123244047863</v>
      </c>
      <c r="BE13" s="427"/>
      <c r="BF13" s="375">
        <v>2.0636829860875339</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9.0669068145008893</v>
      </c>
      <c r="G15" s="427"/>
      <c r="H15" s="372">
        <v>8.5448699437045992</v>
      </c>
      <c r="I15" s="427"/>
      <c r="J15" s="372">
        <v>7.934614067284568</v>
      </c>
      <c r="K15" s="427"/>
      <c r="L15" s="372">
        <v>7.12773529279412</v>
      </c>
      <c r="M15" s="427"/>
      <c r="N15" s="372">
        <v>6.657289384471615</v>
      </c>
      <c r="O15" s="427"/>
      <c r="P15" s="372">
        <v>8.5527734520316727</v>
      </c>
      <c r="Q15" s="427"/>
      <c r="R15" s="372">
        <v>8.6383791823931233</v>
      </c>
      <c r="S15" s="427"/>
      <c r="T15" s="372">
        <v>8.1800382729770256</v>
      </c>
      <c r="U15" s="427"/>
      <c r="V15" s="372">
        <v>8.6505029725054392</v>
      </c>
      <c r="W15" s="427"/>
      <c r="X15" s="372">
        <v>10.198152263670352</v>
      </c>
      <c r="Y15" s="427"/>
      <c r="Z15" s="372">
        <v>10.221726233213971</v>
      </c>
      <c r="AA15" s="427"/>
      <c r="AB15" s="372">
        <v>10.714720524563626</v>
      </c>
      <c r="AC15" s="427"/>
      <c r="AD15" s="372">
        <v>10.988252100487671</v>
      </c>
      <c r="AE15" s="427"/>
      <c r="AF15" s="372">
        <v>10.742016495578019</v>
      </c>
      <c r="AG15" s="427"/>
      <c r="AH15" s="372">
        <v>11.348714308411475</v>
      </c>
      <c r="AI15" s="427"/>
      <c r="AJ15" s="372">
        <v>11.192554502923628</v>
      </c>
      <c r="AK15" s="427"/>
      <c r="AL15" s="372">
        <v>12.283998290747515</v>
      </c>
      <c r="AM15" s="427"/>
      <c r="AN15" s="372">
        <v>11.718689829204083</v>
      </c>
      <c r="AO15" s="427"/>
      <c r="AP15" s="372">
        <v>11.709995870004446</v>
      </c>
      <c r="AQ15" s="427"/>
      <c r="AR15" s="372">
        <v>11.612699381661434</v>
      </c>
      <c r="AS15" s="427"/>
      <c r="AT15" s="372">
        <v>11.827948476084265</v>
      </c>
      <c r="AU15" s="427"/>
      <c r="AV15" s="372">
        <v>10.379226296303727</v>
      </c>
      <c r="AW15" s="427"/>
      <c r="AX15" s="372">
        <v>10.887121089937034</v>
      </c>
      <c r="AY15" s="427"/>
      <c r="AZ15" s="372">
        <v>10.631814627324767</v>
      </c>
      <c r="BA15" s="427"/>
      <c r="BB15" s="372">
        <v>10.347571168690095</v>
      </c>
      <c r="BC15" s="427"/>
      <c r="BD15" s="372">
        <v>10.276098654409951</v>
      </c>
      <c r="BE15" s="427"/>
      <c r="BF15" s="372">
        <v>10.457379927352289</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49.590325894729091</v>
      </c>
      <c r="G16" s="427"/>
      <c r="H16" s="372">
        <v>46.332511382419469</v>
      </c>
      <c r="I16" s="427"/>
      <c r="J16" s="372">
        <v>43.37101707719615</v>
      </c>
      <c r="K16" s="427"/>
      <c r="L16" s="372">
        <v>39.29778798929069</v>
      </c>
      <c r="M16" s="427"/>
      <c r="N16" s="372">
        <v>35.398587166855513</v>
      </c>
      <c r="O16" s="427"/>
      <c r="P16" s="372">
        <v>47.437581677968303</v>
      </c>
      <c r="Q16" s="427"/>
      <c r="R16" s="372">
        <v>47.211944874577682</v>
      </c>
      <c r="S16" s="427"/>
      <c r="T16" s="372">
        <v>42.955240527813274</v>
      </c>
      <c r="U16" s="427"/>
      <c r="V16" s="372">
        <v>45.131272974279803</v>
      </c>
      <c r="W16" s="427"/>
      <c r="X16" s="372">
        <v>52.682058424866661</v>
      </c>
      <c r="Y16" s="427"/>
      <c r="Z16" s="372">
        <v>51.9327461207033</v>
      </c>
      <c r="AA16" s="427"/>
      <c r="AB16" s="372">
        <v>55.078533751881139</v>
      </c>
      <c r="AC16" s="427"/>
      <c r="AD16" s="372">
        <v>56.954518219403077</v>
      </c>
      <c r="AE16" s="427"/>
      <c r="AF16" s="372">
        <v>55.754124857822632</v>
      </c>
      <c r="AG16" s="427"/>
      <c r="AH16" s="372">
        <v>59.239211022014324</v>
      </c>
      <c r="AI16" s="427"/>
      <c r="AJ16" s="372">
        <v>57.813971995651713</v>
      </c>
      <c r="AK16" s="427"/>
      <c r="AL16" s="372">
        <v>64.057954864023856</v>
      </c>
      <c r="AM16" s="427"/>
      <c r="AN16" s="372">
        <v>59.819753157204566</v>
      </c>
      <c r="AO16" s="427"/>
      <c r="AP16" s="372">
        <v>57.508364152756165</v>
      </c>
      <c r="AQ16" s="427"/>
      <c r="AR16" s="372">
        <v>58.75263703920357</v>
      </c>
      <c r="AS16" s="427"/>
      <c r="AT16" s="372">
        <v>61.232102549845713</v>
      </c>
      <c r="AU16" s="427"/>
      <c r="AV16" s="372">
        <v>52.649869099163915</v>
      </c>
      <c r="AW16" s="427"/>
      <c r="AX16" s="372">
        <v>55.881986380240001</v>
      </c>
      <c r="AY16" s="427"/>
      <c r="AZ16" s="372">
        <v>55.029350037190923</v>
      </c>
      <c r="BA16" s="427"/>
      <c r="BB16" s="372">
        <v>52.963117830269674</v>
      </c>
      <c r="BC16" s="427"/>
      <c r="BD16" s="372">
        <v>53.194847179379586</v>
      </c>
      <c r="BE16" s="427"/>
      <c r="BF16" s="372">
        <v>53.695510004194936</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1.5773618382661445</v>
      </c>
      <c r="G17" s="427"/>
      <c r="H17" s="372">
        <v>1.6367827712215886</v>
      </c>
      <c r="I17" s="427"/>
      <c r="J17" s="372">
        <v>1.356338094260028</v>
      </c>
      <c r="K17" s="427"/>
      <c r="L17" s="372">
        <v>1.1620276180486468</v>
      </c>
      <c r="M17" s="427"/>
      <c r="N17" s="372">
        <v>1.2622494824216999</v>
      </c>
      <c r="O17" s="427"/>
      <c r="P17" s="372">
        <v>1.0666121386145175</v>
      </c>
      <c r="Q17" s="427"/>
      <c r="R17" s="372">
        <v>1.3246350114188141</v>
      </c>
      <c r="S17" s="427"/>
      <c r="T17" s="372">
        <v>2.052533732481554</v>
      </c>
      <c r="U17" s="427"/>
      <c r="V17" s="372">
        <v>2.0622002038812468</v>
      </c>
      <c r="W17" s="427"/>
      <c r="X17" s="372">
        <v>2.5990295426883372</v>
      </c>
      <c r="Y17" s="427"/>
      <c r="Z17" s="372">
        <v>2.7731811660890973</v>
      </c>
      <c r="AA17" s="427"/>
      <c r="AB17" s="372">
        <v>2.6702369788721341</v>
      </c>
      <c r="AC17" s="427"/>
      <c r="AD17" s="372">
        <v>2.5749904127961223</v>
      </c>
      <c r="AE17" s="427"/>
      <c r="AF17" s="372">
        <v>2.5219888564385764</v>
      </c>
      <c r="AG17" s="427"/>
      <c r="AH17" s="372">
        <v>2.4697743282869151</v>
      </c>
      <c r="AI17" s="427"/>
      <c r="AJ17" s="372">
        <v>2.5587999050822599</v>
      </c>
      <c r="AK17" s="427"/>
      <c r="AL17" s="372">
        <v>2.4176792686350828</v>
      </c>
      <c r="AM17" s="427"/>
      <c r="AN17" s="372">
        <v>2.8250606239638123</v>
      </c>
      <c r="AO17" s="427"/>
      <c r="AP17" s="372">
        <v>3.7934552514087216</v>
      </c>
      <c r="AQ17" s="427"/>
      <c r="AR17" s="372">
        <v>2.5698196437473535</v>
      </c>
      <c r="AS17" s="427"/>
      <c r="AT17" s="372">
        <v>2.2047349968555943</v>
      </c>
      <c r="AU17" s="427"/>
      <c r="AV17" s="372">
        <v>2.2285667426436655</v>
      </c>
      <c r="AW17" s="427"/>
      <c r="AX17" s="372">
        <v>2.2349020869915028</v>
      </c>
      <c r="AY17" s="427"/>
      <c r="AZ17" s="372">
        <v>2.3476063417033712</v>
      </c>
      <c r="BA17" s="427"/>
      <c r="BB17" s="372">
        <v>2.2627401251893682</v>
      </c>
      <c r="BC17" s="427"/>
      <c r="BD17" s="372">
        <v>2.2094945064932805</v>
      </c>
      <c r="BE17" s="427"/>
      <c r="BF17" s="372">
        <v>2.2213435610360328</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4.430743850537473</v>
      </c>
      <c r="G18" s="427"/>
      <c r="H18" s="375">
        <v>4.4832564021489576</v>
      </c>
      <c r="I18" s="427"/>
      <c r="J18" s="375">
        <v>4.3633534537310528</v>
      </c>
      <c r="K18" s="427"/>
      <c r="L18" s="375">
        <v>4.5466328988427804</v>
      </c>
      <c r="M18" s="427"/>
      <c r="N18" s="375">
        <v>4.4020941714191926</v>
      </c>
      <c r="O18" s="427"/>
      <c r="P18" s="375">
        <v>4.257811025212634</v>
      </c>
      <c r="Q18" s="427"/>
      <c r="R18" s="375">
        <v>4.804549554283077</v>
      </c>
      <c r="S18" s="427"/>
      <c r="T18" s="375">
        <v>4.8193003521281108</v>
      </c>
      <c r="U18" s="427"/>
      <c r="V18" s="375">
        <v>5.0626966824673687</v>
      </c>
      <c r="W18" s="427"/>
      <c r="X18" s="375">
        <v>5.426165511824629</v>
      </c>
      <c r="Y18" s="427"/>
      <c r="Z18" s="375">
        <v>5.0062887200033206</v>
      </c>
      <c r="AA18" s="427"/>
      <c r="AB18" s="375">
        <v>4.62339402721918</v>
      </c>
      <c r="AC18" s="427"/>
      <c r="AD18" s="375">
        <v>4.5624208052458091</v>
      </c>
      <c r="AE18" s="427"/>
      <c r="AF18" s="375">
        <v>4.3769886102663111</v>
      </c>
      <c r="AG18" s="427"/>
      <c r="AH18" s="375">
        <v>4.1613261806436626</v>
      </c>
      <c r="AI18" s="427"/>
      <c r="AJ18" s="375">
        <v>4.2347762902350325</v>
      </c>
      <c r="AK18" s="427"/>
      <c r="AL18" s="375">
        <v>4.2797987310869043</v>
      </c>
      <c r="AM18" s="427"/>
      <c r="AN18" s="375">
        <v>4.7740187024705731</v>
      </c>
      <c r="AO18" s="427"/>
      <c r="AP18" s="375">
        <v>5.2870377038098813</v>
      </c>
      <c r="AQ18" s="427"/>
      <c r="AR18" s="375">
        <v>5.0671608959823313</v>
      </c>
      <c r="AS18" s="427"/>
      <c r="AT18" s="375">
        <v>5.8342838728911612</v>
      </c>
      <c r="AU18" s="427"/>
      <c r="AV18" s="375">
        <v>6.1710121540431295</v>
      </c>
      <c r="AW18" s="427"/>
      <c r="AX18" s="375">
        <v>6.1522390886995222</v>
      </c>
      <c r="AY18" s="427"/>
      <c r="AZ18" s="375">
        <v>5.3292139323569394</v>
      </c>
      <c r="BA18" s="427"/>
      <c r="BB18" s="375">
        <v>5.4648677039653011</v>
      </c>
      <c r="BC18" s="427"/>
      <c r="BD18" s="375">
        <v>4.8430149476146571</v>
      </c>
      <c r="BE18" s="427"/>
      <c r="BF18" s="375">
        <v>5.2866644120118922</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2260.2892109694703</v>
      </c>
      <c r="G19" s="427"/>
      <c r="H19" s="375">
        <v>2626.6773182844877</v>
      </c>
      <c r="I19" s="427"/>
      <c r="J19" s="375">
        <v>2484.2806781791669</v>
      </c>
      <c r="K19" s="427"/>
      <c r="L19" s="375">
        <v>2124.922248288186</v>
      </c>
      <c r="M19" s="427"/>
      <c r="N19" s="375">
        <v>1595.9759851184015</v>
      </c>
      <c r="O19" s="427"/>
      <c r="P19" s="375">
        <v>2051.2494389545068</v>
      </c>
      <c r="Q19" s="427"/>
      <c r="R19" s="375">
        <v>2325.4248474293522</v>
      </c>
      <c r="S19" s="427"/>
      <c r="T19" s="375">
        <v>2065.4524844459206</v>
      </c>
      <c r="U19" s="427"/>
      <c r="V19" s="375">
        <v>2296.0516455440497</v>
      </c>
      <c r="W19" s="427"/>
      <c r="X19" s="375">
        <v>2631.6726195837532</v>
      </c>
      <c r="Y19" s="427"/>
      <c r="Z19" s="375">
        <v>2491.0598417747178</v>
      </c>
      <c r="AA19" s="427"/>
      <c r="AB19" s="375">
        <v>3069.6312549435329</v>
      </c>
      <c r="AC19" s="427"/>
      <c r="AD19" s="375">
        <v>2748.3167689113429</v>
      </c>
      <c r="AE19" s="427"/>
      <c r="AF19" s="375">
        <v>2548.3220559657248</v>
      </c>
      <c r="AG19" s="427"/>
      <c r="AH19" s="375">
        <v>2116.9849900653603</v>
      </c>
      <c r="AI19" s="427"/>
      <c r="AJ19" s="375">
        <v>1753.5393235263657</v>
      </c>
      <c r="AK19" s="427"/>
      <c r="AL19" s="375">
        <v>819.6148195054825</v>
      </c>
      <c r="AM19" s="427"/>
      <c r="AN19" s="375">
        <v>589.56106486670046</v>
      </c>
      <c r="AO19" s="427"/>
      <c r="AP19" s="375">
        <v>266.53072004254898</v>
      </c>
      <c r="AQ19" s="427"/>
      <c r="AR19" s="375">
        <v>295.85530799196874</v>
      </c>
      <c r="AS19" s="427"/>
      <c r="AT19" s="375">
        <v>285.97240321775575</v>
      </c>
      <c r="AU19" s="427"/>
      <c r="AV19" s="375">
        <v>248.60234876947243</v>
      </c>
      <c r="AW19" s="427"/>
      <c r="AX19" s="375">
        <v>215.78528491641256</v>
      </c>
      <c r="AY19" s="427"/>
      <c r="AZ19" s="375">
        <v>217.21459876049352</v>
      </c>
      <c r="BA19" s="427"/>
      <c r="BB19" s="375">
        <v>186.93274401207864</v>
      </c>
      <c r="BC19" s="427"/>
      <c r="BD19" s="375">
        <v>157.34290895561162</v>
      </c>
      <c r="BE19" s="427"/>
      <c r="BF19" s="375">
        <v>132.78655344146887</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1.899217308811449</v>
      </c>
      <c r="G20" s="427"/>
      <c r="H20" s="375">
        <v>1.8947728672203155</v>
      </c>
      <c r="I20" s="427"/>
      <c r="J20" s="375">
        <v>1.7003474769234019</v>
      </c>
      <c r="K20" s="427"/>
      <c r="L20" s="375">
        <v>1.4952193972086805</v>
      </c>
      <c r="M20" s="427"/>
      <c r="N20" s="375">
        <v>1.4708465051084745</v>
      </c>
      <c r="O20" s="427"/>
      <c r="P20" s="375">
        <v>1.2930903046475326</v>
      </c>
      <c r="Q20" s="427"/>
      <c r="R20" s="375">
        <v>1.5527809527677396</v>
      </c>
      <c r="S20" s="427"/>
      <c r="T20" s="375">
        <v>2.2391442209974359</v>
      </c>
      <c r="U20" s="427"/>
      <c r="V20" s="375">
        <v>2.1861601308927119</v>
      </c>
      <c r="W20" s="427"/>
      <c r="X20" s="375">
        <v>2.6696562459117894</v>
      </c>
      <c r="Y20" s="427"/>
      <c r="Z20" s="375">
        <v>2.8454546911486234</v>
      </c>
      <c r="AA20" s="427"/>
      <c r="AB20" s="375">
        <v>2.7404223575420037</v>
      </c>
      <c r="AC20" s="427"/>
      <c r="AD20" s="375">
        <v>2.6519905671515107</v>
      </c>
      <c r="AE20" s="427"/>
      <c r="AF20" s="375">
        <v>2.6097173200477815</v>
      </c>
      <c r="AG20" s="427"/>
      <c r="AH20" s="375">
        <v>2.6037028917306948</v>
      </c>
      <c r="AI20" s="427"/>
      <c r="AJ20" s="375">
        <v>2.6836392909543396</v>
      </c>
      <c r="AK20" s="427"/>
      <c r="AL20" s="375">
        <v>2.5694468240491903</v>
      </c>
      <c r="AM20" s="427"/>
      <c r="AN20" s="375">
        <v>2.9561301748014936</v>
      </c>
      <c r="AO20" s="427"/>
      <c r="AP20" s="375">
        <v>3.7647176448135999</v>
      </c>
      <c r="AQ20" s="427"/>
      <c r="AR20" s="375">
        <v>2.6561517183656407</v>
      </c>
      <c r="AS20" s="427"/>
      <c r="AT20" s="375">
        <v>2.3186552037027583</v>
      </c>
      <c r="AU20" s="427"/>
      <c r="AV20" s="375">
        <v>2.3593355490894314</v>
      </c>
      <c r="AW20" s="427"/>
      <c r="AX20" s="375">
        <v>2.3836267676256178</v>
      </c>
      <c r="AY20" s="427"/>
      <c r="AZ20" s="375">
        <v>2.3663247805419676</v>
      </c>
      <c r="BA20" s="427"/>
      <c r="BB20" s="375">
        <v>2.2583432930308351</v>
      </c>
      <c r="BC20" s="427"/>
      <c r="BD20" s="375">
        <v>2.2318909663677009</v>
      </c>
      <c r="BE20" s="427"/>
      <c r="BF20" s="375">
        <v>2.2147835974967549</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1506.820378776448</v>
      </c>
      <c r="G22" s="427"/>
      <c r="H22" s="401">
        <v>1751.2357882587307</v>
      </c>
      <c r="I22" s="427"/>
      <c r="J22" s="401">
        <v>1656.409673432609</v>
      </c>
      <c r="K22" s="427"/>
      <c r="L22" s="401">
        <v>1416.756133495528</v>
      </c>
      <c r="M22" s="427"/>
      <c r="N22" s="401">
        <v>1064.3100901586176</v>
      </c>
      <c r="O22" s="427"/>
      <c r="P22" s="401">
        <v>1367.6392862147923</v>
      </c>
      <c r="Q22" s="427"/>
      <c r="R22" s="401">
        <v>1550.4779985789023</v>
      </c>
      <c r="S22" s="427"/>
      <c r="T22" s="401">
        <v>1377.405384784536</v>
      </c>
      <c r="U22" s="427"/>
      <c r="V22" s="401">
        <v>1531.2919382003336</v>
      </c>
      <c r="W22" s="427"/>
      <c r="X22" s="401">
        <v>1755.1601144546539</v>
      </c>
      <c r="Y22" s="427"/>
      <c r="Z22" s="401">
        <v>1661.5769614452361</v>
      </c>
      <c r="AA22" s="427"/>
      <c r="AB22" s="401">
        <v>2047.1344675116211</v>
      </c>
      <c r="AC22" s="427"/>
      <c r="AD22" s="401">
        <v>1832.8758431069436</v>
      </c>
      <c r="AE22" s="427"/>
      <c r="AF22" s="401">
        <v>1699.4650371083196</v>
      </c>
      <c r="AG22" s="427"/>
      <c r="AH22" s="401">
        <v>1411.8611095463468</v>
      </c>
      <c r="AI22" s="427"/>
      <c r="AJ22" s="401">
        <v>1169.6689942255643</v>
      </c>
      <c r="AK22" s="427"/>
      <c r="AL22" s="401">
        <v>547.06428279116699</v>
      </c>
      <c r="AM22" s="427"/>
      <c r="AN22" s="401">
        <v>393.98318698728957</v>
      </c>
      <c r="AO22" s="427"/>
      <c r="AP22" s="401">
        <v>178.9864634980778</v>
      </c>
      <c r="AQ22" s="427"/>
      <c r="AR22" s="401">
        <v>198.46926211133874</v>
      </c>
      <c r="AS22" s="427"/>
      <c r="AT22" s="401">
        <v>191.83658737111662</v>
      </c>
      <c r="AU22" s="427"/>
      <c r="AV22" s="372">
        <v>167.11719542973003</v>
      </c>
      <c r="AW22" s="427"/>
      <c r="AX22" s="372">
        <v>145.31795691133416</v>
      </c>
      <c r="AY22" s="427"/>
      <c r="AZ22" s="372">
        <v>146.02219403395694</v>
      </c>
      <c r="BA22" s="427"/>
      <c r="BB22" s="372">
        <v>126.00025277709659</v>
      </c>
      <c r="BC22" s="427"/>
      <c r="BD22" s="372">
        <v>106.0567768888436</v>
      </c>
      <c r="BE22" s="427"/>
      <c r="BF22" s="372">
        <v>89.878243540793221</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15.497416305436262</v>
      </c>
      <c r="G23" s="427"/>
      <c r="H23" s="401">
        <v>14.615109593117122</v>
      </c>
      <c r="I23" s="427"/>
      <c r="J23" s="401">
        <v>13.746078763983286</v>
      </c>
      <c r="K23" s="427"/>
      <c r="L23" s="401">
        <v>12.486422246314559</v>
      </c>
      <c r="M23" s="427"/>
      <c r="N23" s="401">
        <v>11.590027870568866</v>
      </c>
      <c r="O23" s="427"/>
      <c r="P23" s="401">
        <v>14.633365984733771</v>
      </c>
      <c r="Q23" s="427"/>
      <c r="R23" s="401">
        <v>14.724681088475329</v>
      </c>
      <c r="S23" s="427"/>
      <c r="T23" s="401">
        <v>14.109510019641203</v>
      </c>
      <c r="U23" s="427"/>
      <c r="V23" s="401">
        <v>14.668236919833111</v>
      </c>
      <c r="W23" s="427"/>
      <c r="X23" s="401">
        <v>17.159387655784819</v>
      </c>
      <c r="Y23" s="427"/>
      <c r="Z23" s="401">
        <v>17.141965964762427</v>
      </c>
      <c r="AA23" s="427"/>
      <c r="AB23" s="401">
        <v>17.908438992842346</v>
      </c>
      <c r="AC23" s="427"/>
      <c r="AD23" s="401">
        <v>18.371132109948903</v>
      </c>
      <c r="AE23" s="427"/>
      <c r="AF23" s="401">
        <v>17.898429940070113</v>
      </c>
      <c r="AG23" s="427"/>
      <c r="AH23" s="401">
        <v>18.686423311906839</v>
      </c>
      <c r="AI23" s="427"/>
      <c r="AJ23" s="401">
        <v>18.404898146249465</v>
      </c>
      <c r="AK23" s="427"/>
      <c r="AL23" s="401">
        <v>20.203296512546277</v>
      </c>
      <c r="AM23" s="427"/>
      <c r="AN23" s="401">
        <v>19.236531182577128</v>
      </c>
      <c r="AO23" s="427"/>
      <c r="AP23" s="401">
        <v>19.320059478143939</v>
      </c>
      <c r="AQ23" s="427"/>
      <c r="AR23" s="401">
        <v>18.827942821613831</v>
      </c>
      <c r="AS23" s="427"/>
      <c r="AT23" s="401">
        <v>19.217901478110825</v>
      </c>
      <c r="AU23" s="427"/>
      <c r="AV23" s="372">
        <v>16.884063829891296</v>
      </c>
      <c r="AW23" s="427"/>
      <c r="AX23" s="372">
        <v>17.836127067849496</v>
      </c>
      <c r="AY23" s="427"/>
      <c r="AZ23" s="372">
        <v>17.532512902605546</v>
      </c>
      <c r="BA23" s="427"/>
      <c r="BB23" s="372">
        <v>17.011651262939534</v>
      </c>
      <c r="BC23" s="427"/>
      <c r="BD23" s="372">
        <v>16.954924402212434</v>
      </c>
      <c r="BE23" s="427"/>
      <c r="BF23" s="372">
        <v>17.174869279551906</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22.032311151339986</v>
      </c>
      <c r="G25" s="427"/>
      <c r="H25" s="401">
        <v>20.886156769426517</v>
      </c>
      <c r="I25" s="427"/>
      <c r="J25" s="401">
        <v>19.670643941450265</v>
      </c>
      <c r="K25" s="427"/>
      <c r="L25" s="401">
        <v>17.849903844709239</v>
      </c>
      <c r="M25" s="427"/>
      <c r="N25" s="401">
        <v>16.720458405794101</v>
      </c>
      <c r="O25" s="427"/>
      <c r="P25" s="401">
        <v>20.809371509228633</v>
      </c>
      <c r="Q25" s="427"/>
      <c r="R25" s="401">
        <v>21.41026192398542</v>
      </c>
      <c r="S25" s="427"/>
      <c r="T25" s="401">
        <v>20.138134633060144</v>
      </c>
      <c r="U25" s="427"/>
      <c r="V25" s="401">
        <v>21.191915258525288</v>
      </c>
      <c r="W25" s="427"/>
      <c r="X25" s="401">
        <v>24.394777734017982</v>
      </c>
      <c r="Y25" s="427"/>
      <c r="Z25" s="401">
        <v>24.106654126475838</v>
      </c>
      <c r="AA25" s="427"/>
      <c r="AB25" s="401">
        <v>24.978587327239119</v>
      </c>
      <c r="AC25" s="427"/>
      <c r="AD25" s="401">
        <v>25.401146780134475</v>
      </c>
      <c r="AE25" s="427"/>
      <c r="AF25" s="401">
        <v>24.412192981816766</v>
      </c>
      <c r="AG25" s="427"/>
      <c r="AH25" s="401">
        <v>25.344376686272639</v>
      </c>
      <c r="AI25" s="427"/>
      <c r="AJ25" s="401">
        <v>24.911834315222745</v>
      </c>
      <c r="AK25" s="427"/>
      <c r="AL25" s="401">
        <v>27.125239619102214</v>
      </c>
      <c r="AM25" s="427"/>
      <c r="AN25" s="401">
        <v>25.997896888073971</v>
      </c>
      <c r="AO25" s="427"/>
      <c r="AP25" s="401">
        <v>25.894657265772466</v>
      </c>
      <c r="AQ25" s="427"/>
      <c r="AR25" s="401">
        <v>25.559014828787781</v>
      </c>
      <c r="AS25" s="427"/>
      <c r="AT25" s="401">
        <v>26.372966059434983</v>
      </c>
      <c r="AU25" s="427"/>
      <c r="AV25" s="372">
        <v>23.390450805425179</v>
      </c>
      <c r="AW25" s="427"/>
      <c r="AX25" s="372">
        <v>24.695832073642674</v>
      </c>
      <c r="AY25" s="427"/>
      <c r="AZ25" s="372">
        <v>24.089572481557337</v>
      </c>
      <c r="BA25" s="427"/>
      <c r="BB25" s="372">
        <v>22.823687504485001</v>
      </c>
      <c r="BC25" s="427"/>
      <c r="BD25" s="372">
        <v>22.704168109656443</v>
      </c>
      <c r="BE25" s="427"/>
      <c r="BF25" s="372">
        <v>23.024684929437992</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3.8555899779385667</v>
      </c>
      <c r="G26" s="427"/>
      <c r="H26" s="372">
        <v>4.0958820586808411</v>
      </c>
      <c r="I26" s="427"/>
      <c r="J26" s="372">
        <v>3.7333343578995306</v>
      </c>
      <c r="K26" s="427"/>
      <c r="L26" s="372">
        <v>3.4327622018337864</v>
      </c>
      <c r="M26" s="427"/>
      <c r="N26" s="372">
        <v>3.0939760971745032</v>
      </c>
      <c r="O26" s="427"/>
      <c r="P26" s="372">
        <v>2.8791503200987121</v>
      </c>
      <c r="Q26" s="427"/>
      <c r="R26" s="372">
        <v>3.6314530981467894</v>
      </c>
      <c r="S26" s="427"/>
      <c r="T26" s="372">
        <v>4.9351789241652568</v>
      </c>
      <c r="U26" s="427"/>
      <c r="V26" s="372">
        <v>5.187431547017586</v>
      </c>
      <c r="W26" s="427"/>
      <c r="X26" s="372">
        <v>6.4248191796018146</v>
      </c>
      <c r="Y26" s="427"/>
      <c r="Z26" s="372">
        <v>7.1236681867459319</v>
      </c>
      <c r="AA26" s="427"/>
      <c r="AB26" s="372">
        <v>6.7825324418194226</v>
      </c>
      <c r="AC26" s="427"/>
      <c r="AD26" s="372">
        <v>6.7945997238869884</v>
      </c>
      <c r="AE26" s="427"/>
      <c r="AF26" s="372">
        <v>6.6069860294801757</v>
      </c>
      <c r="AG26" s="427"/>
      <c r="AH26" s="372">
        <v>6.2679175599403409</v>
      </c>
      <c r="AI26" s="427"/>
      <c r="AJ26" s="372">
        <v>6.3906477970452276</v>
      </c>
      <c r="AK26" s="427"/>
      <c r="AL26" s="372">
        <v>6.4988008728530193</v>
      </c>
      <c r="AM26" s="427"/>
      <c r="AN26" s="372">
        <v>7.4179685915979023</v>
      </c>
      <c r="AO26" s="427"/>
      <c r="AP26" s="372">
        <v>9.1553781484312147</v>
      </c>
      <c r="AQ26" s="427"/>
      <c r="AR26" s="372">
        <v>7.2776122146922786</v>
      </c>
      <c r="AS26" s="427"/>
      <c r="AT26" s="372">
        <v>6.6606073119220461</v>
      </c>
      <c r="AU26" s="427"/>
      <c r="AV26" s="372">
        <v>6.7045562756352659</v>
      </c>
      <c r="AW26" s="427"/>
      <c r="AX26" s="372">
        <v>6.4805640962330004</v>
      </c>
      <c r="AY26" s="427"/>
      <c r="AZ26" s="372">
        <v>6.1789313224044857</v>
      </c>
      <c r="BA26" s="427"/>
      <c r="BB26" s="372">
        <v>6.2198197526389025</v>
      </c>
      <c r="BC26" s="427"/>
      <c r="BD26" s="372">
        <v>5.8444642117110499</v>
      </c>
      <c r="BE26" s="427"/>
      <c r="BF26" s="372">
        <v>6.1329496099196872</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1.6829137009023873</v>
      </c>
      <c r="G27" s="427"/>
      <c r="H27" s="375">
        <v>1.7427803667517299</v>
      </c>
      <c r="I27" s="427"/>
      <c r="J27" s="375">
        <v>1.5572588473662226</v>
      </c>
      <c r="K27" s="427"/>
      <c r="L27" s="375">
        <v>1.3537001054744571</v>
      </c>
      <c r="M27" s="427"/>
      <c r="N27" s="375">
        <v>1.3020528131415672</v>
      </c>
      <c r="O27" s="427"/>
      <c r="P27" s="375">
        <v>1.2547711573561395</v>
      </c>
      <c r="Q27" s="427"/>
      <c r="R27" s="375">
        <v>1.5368034117107441</v>
      </c>
      <c r="S27" s="427"/>
      <c r="T27" s="375">
        <v>2.3463255326358783</v>
      </c>
      <c r="U27" s="427"/>
      <c r="V27" s="375">
        <v>2.3377062749768984</v>
      </c>
      <c r="W27" s="427"/>
      <c r="X27" s="375">
        <v>2.945718046234437</v>
      </c>
      <c r="Y27" s="427"/>
      <c r="Z27" s="375">
        <v>3.1603676227809534</v>
      </c>
      <c r="AA27" s="427"/>
      <c r="AB27" s="375">
        <v>3.1141852047738565</v>
      </c>
      <c r="AC27" s="427"/>
      <c r="AD27" s="375">
        <v>3.0235366771104495</v>
      </c>
      <c r="AE27" s="427"/>
      <c r="AF27" s="375">
        <v>3.0210269718648903</v>
      </c>
      <c r="AG27" s="427"/>
      <c r="AH27" s="375">
        <v>3.0196581397920674</v>
      </c>
      <c r="AI27" s="427"/>
      <c r="AJ27" s="375">
        <v>3.3670480930963396</v>
      </c>
      <c r="AK27" s="427"/>
      <c r="AL27" s="375">
        <v>3.5936513519613387</v>
      </c>
      <c r="AM27" s="427"/>
      <c r="AN27" s="375">
        <v>3.81510769396967</v>
      </c>
      <c r="AO27" s="427"/>
      <c r="AP27" s="375">
        <v>4.8532104973079591</v>
      </c>
      <c r="AQ27" s="427"/>
      <c r="AR27" s="375">
        <v>3.6993233452221963</v>
      </c>
      <c r="AS27" s="427"/>
      <c r="AT27" s="375">
        <v>3.1738192716018667</v>
      </c>
      <c r="AU27" s="427"/>
      <c r="AV27" s="375">
        <v>3.1410543219694795</v>
      </c>
      <c r="AW27" s="427"/>
      <c r="AX27" s="375">
        <v>3.0741014690384376</v>
      </c>
      <c r="AY27" s="427"/>
      <c r="AZ27" s="375">
        <v>2.8851525333791574</v>
      </c>
      <c r="BA27" s="427"/>
      <c r="BB27" s="375">
        <v>2.746988116516587</v>
      </c>
      <c r="BC27" s="427"/>
      <c r="BD27" s="375">
        <v>2.6707652732574978</v>
      </c>
      <c r="BE27" s="427"/>
      <c r="BF27" s="375">
        <v>2.6949650785583827</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1.7978204322756357</v>
      </c>
      <c r="G28" s="427"/>
      <c r="H28" s="375">
        <v>1.9081217625633653</v>
      </c>
      <c r="I28" s="427"/>
      <c r="J28" s="375">
        <v>1.7275425085413783</v>
      </c>
      <c r="K28" s="427"/>
      <c r="L28" s="375">
        <v>1.5061310748566084</v>
      </c>
      <c r="M28" s="427"/>
      <c r="N28" s="375">
        <v>1.3933241953508366</v>
      </c>
      <c r="O28" s="427"/>
      <c r="P28" s="375">
        <v>1.389626234691423</v>
      </c>
      <c r="Q28" s="427"/>
      <c r="R28" s="375">
        <v>1.6884338646722785</v>
      </c>
      <c r="S28" s="427"/>
      <c r="T28" s="375">
        <v>2.340241797848333</v>
      </c>
      <c r="U28" s="427"/>
      <c r="V28" s="375">
        <v>2.3589603284231582</v>
      </c>
      <c r="W28" s="427"/>
      <c r="X28" s="375">
        <v>2.8985386652342386</v>
      </c>
      <c r="Y28" s="427"/>
      <c r="Z28" s="375">
        <v>3.1561222364075494</v>
      </c>
      <c r="AA28" s="427"/>
      <c r="AB28" s="375">
        <v>3.0072859621946399</v>
      </c>
      <c r="AC28" s="427"/>
      <c r="AD28" s="375">
        <v>2.9174724924109419</v>
      </c>
      <c r="AE28" s="427"/>
      <c r="AF28" s="375">
        <v>2.8652676194024971</v>
      </c>
      <c r="AG28" s="427"/>
      <c r="AH28" s="375">
        <v>2.7915007322661509</v>
      </c>
      <c r="AI28" s="427"/>
      <c r="AJ28" s="375">
        <v>3.078536711065734</v>
      </c>
      <c r="AK28" s="427"/>
      <c r="AL28" s="375">
        <v>3.0110649490370607</v>
      </c>
      <c r="AM28" s="427"/>
      <c r="AN28" s="375">
        <v>3.5049427236061681</v>
      </c>
      <c r="AO28" s="427"/>
      <c r="AP28" s="375">
        <v>4.5964126078331189</v>
      </c>
      <c r="AQ28" s="427"/>
      <c r="AR28" s="375">
        <v>3.3836674412851035</v>
      </c>
      <c r="AS28" s="427"/>
      <c r="AT28" s="375">
        <v>3.1704929162391253</v>
      </c>
      <c r="AU28" s="427"/>
      <c r="AV28" s="375">
        <v>3.1527220047651694</v>
      </c>
      <c r="AW28" s="427"/>
      <c r="AX28" s="375">
        <v>3.215618418193384</v>
      </c>
      <c r="AY28" s="427"/>
      <c r="AZ28" s="375">
        <v>3.0478096158785553</v>
      </c>
      <c r="BA28" s="427"/>
      <c r="BB28" s="375">
        <v>3.0190614627943648</v>
      </c>
      <c r="BC28" s="427"/>
      <c r="BD28" s="375">
        <v>2.8591315842158762</v>
      </c>
      <c r="BE28" s="427"/>
      <c r="BF28" s="375">
        <v>2.967664441877881</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3.3497355325706755</v>
      </c>
      <c r="G29" s="427"/>
      <c r="H29" s="375">
        <v>3.3163140930957753</v>
      </c>
      <c r="I29" s="427"/>
      <c r="J29" s="375">
        <v>3.0807509646272542</v>
      </c>
      <c r="K29" s="427"/>
      <c r="L29" s="375">
        <v>2.7781707107466143</v>
      </c>
      <c r="M29" s="427"/>
      <c r="N29" s="375">
        <v>2.6325139662686663</v>
      </c>
      <c r="O29" s="427"/>
      <c r="P29" s="375">
        <v>2.6724331369640413</v>
      </c>
      <c r="Q29" s="427"/>
      <c r="R29" s="375">
        <v>3.1160745964479846</v>
      </c>
      <c r="S29" s="427"/>
      <c r="T29" s="375">
        <v>4.2787445601846619</v>
      </c>
      <c r="U29" s="427"/>
      <c r="V29" s="375">
        <v>4.3780138031920162</v>
      </c>
      <c r="W29" s="427"/>
      <c r="X29" s="375">
        <v>5.5175474919441037</v>
      </c>
      <c r="Y29" s="427"/>
      <c r="Z29" s="375">
        <v>5.9701574789763203</v>
      </c>
      <c r="AA29" s="427"/>
      <c r="AB29" s="375">
        <v>5.6914927148267251</v>
      </c>
      <c r="AC29" s="427"/>
      <c r="AD29" s="375">
        <v>5.5748150594298416</v>
      </c>
      <c r="AE29" s="427"/>
      <c r="AF29" s="375">
        <v>5.4514121106505042</v>
      </c>
      <c r="AG29" s="427"/>
      <c r="AH29" s="375">
        <v>5.1771250862304958</v>
      </c>
      <c r="AI29" s="427"/>
      <c r="AJ29" s="375">
        <v>5.4647496811189233</v>
      </c>
      <c r="AK29" s="427"/>
      <c r="AL29" s="375">
        <v>5.5098212755500873</v>
      </c>
      <c r="AM29" s="427"/>
      <c r="AN29" s="375">
        <v>6.0842706846887955</v>
      </c>
      <c r="AO29" s="427"/>
      <c r="AP29" s="375">
        <v>7.6513523574222422</v>
      </c>
      <c r="AQ29" s="427"/>
      <c r="AR29" s="375">
        <v>5.7967418921505232</v>
      </c>
      <c r="AS29" s="427"/>
      <c r="AT29" s="375">
        <v>5.0605662967836613</v>
      </c>
      <c r="AU29" s="427"/>
      <c r="AV29" s="375">
        <v>5.0160004128689151</v>
      </c>
      <c r="AW29" s="427"/>
      <c r="AX29" s="375">
        <v>5.0069103527924836</v>
      </c>
      <c r="AY29" s="427"/>
      <c r="AZ29" s="375">
        <v>5.2294857134338031</v>
      </c>
      <c r="BA29" s="427"/>
      <c r="BB29" s="375">
        <v>5.023479794616569</v>
      </c>
      <c r="BC29" s="427"/>
      <c r="BD29" s="375">
        <v>4.8370022726880686</v>
      </c>
      <c r="BE29" s="427"/>
      <c r="BF29" s="375">
        <v>4.9592263680381619</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2.468704371552791</v>
      </c>
      <c r="G31" s="427"/>
      <c r="H31" s="372">
        <v>2.5674285211112666</v>
      </c>
      <c r="I31" s="427"/>
      <c r="J31" s="372">
        <v>2.3811442982127908</v>
      </c>
      <c r="K31" s="427"/>
      <c r="L31" s="372">
        <v>2.5501188392790746</v>
      </c>
      <c r="M31" s="427"/>
      <c r="N31" s="372">
        <v>2.79684840722582</v>
      </c>
      <c r="O31" s="427"/>
      <c r="P31" s="372">
        <v>2.2506610460121306</v>
      </c>
      <c r="Q31" s="427"/>
      <c r="R31" s="372">
        <v>2.7095683875436301</v>
      </c>
      <c r="S31" s="427"/>
      <c r="T31" s="372">
        <v>3.800484101981918</v>
      </c>
      <c r="U31" s="427"/>
      <c r="V31" s="372">
        <v>4.1424609032566657</v>
      </c>
      <c r="W31" s="427"/>
      <c r="X31" s="372">
        <v>5.2934265965744753</v>
      </c>
      <c r="Y31" s="427"/>
      <c r="Z31" s="372">
        <v>5.9542935086967548</v>
      </c>
      <c r="AA31" s="427"/>
      <c r="AB31" s="372">
        <v>5.7554284170013092</v>
      </c>
      <c r="AC31" s="427"/>
      <c r="AD31" s="372">
        <v>5.6541256785969969</v>
      </c>
      <c r="AE31" s="427"/>
      <c r="AF31" s="372">
        <v>5.4902286440439196</v>
      </c>
      <c r="AG31" s="427"/>
      <c r="AH31" s="372">
        <v>4.9887111273555664</v>
      </c>
      <c r="AI31" s="427"/>
      <c r="AJ31" s="372">
        <v>5.3912778552011824</v>
      </c>
      <c r="AK31" s="427"/>
      <c r="AL31" s="372">
        <v>5.3840381352482254</v>
      </c>
      <c r="AM31" s="427"/>
      <c r="AN31" s="372">
        <v>5.9732999502571298</v>
      </c>
      <c r="AO31" s="427"/>
      <c r="AP31" s="372">
        <v>7.6661913659572276</v>
      </c>
      <c r="AQ31" s="427"/>
      <c r="AR31" s="372">
        <v>6.3439836581389644</v>
      </c>
      <c r="AS31" s="427"/>
      <c r="AT31" s="372">
        <v>6.006554991414677</v>
      </c>
      <c r="AU31" s="427"/>
      <c r="AV31" s="372">
        <v>6.1960904259909952</v>
      </c>
      <c r="AW31" s="427"/>
      <c r="AX31" s="372">
        <v>6.2751636062429501</v>
      </c>
      <c r="AY31" s="427"/>
      <c r="AZ31" s="372">
        <v>6.1763905305674287</v>
      </c>
      <c r="BA31" s="427"/>
      <c r="BB31" s="372">
        <v>5.9646519953256831</v>
      </c>
      <c r="BC31" s="427"/>
      <c r="BD31" s="372">
        <v>5.4484882095488576</v>
      </c>
      <c r="BE31" s="427"/>
      <c r="BF31" s="372">
        <v>5.8815684513816935</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0.6182395020910364</v>
      </c>
      <c r="G32" s="427"/>
      <c r="H32" s="372">
        <v>0.61778769347397022</v>
      </c>
      <c r="I32" s="427"/>
      <c r="J32" s="372">
        <v>0.53997837761668011</v>
      </c>
      <c r="K32" s="427"/>
      <c r="L32" s="372">
        <v>0.44532138630281376</v>
      </c>
      <c r="M32" s="427"/>
      <c r="N32" s="372">
        <v>0.41191011602209926</v>
      </c>
      <c r="O32" s="427"/>
      <c r="P32" s="372">
        <v>0.42754611462006958</v>
      </c>
      <c r="Q32" s="427"/>
      <c r="R32" s="372">
        <v>0.58112131656176402</v>
      </c>
      <c r="S32" s="427"/>
      <c r="T32" s="372">
        <v>0.90757012786129332</v>
      </c>
      <c r="U32" s="427"/>
      <c r="V32" s="372">
        <v>0.94752521386566657</v>
      </c>
      <c r="W32" s="427"/>
      <c r="X32" s="372">
        <v>1.2391076966262837</v>
      </c>
      <c r="Y32" s="427"/>
      <c r="Z32" s="372">
        <v>1.3229634730007835</v>
      </c>
      <c r="AA32" s="427"/>
      <c r="AB32" s="372">
        <v>1.2631417793135415</v>
      </c>
      <c r="AC32" s="427"/>
      <c r="AD32" s="372">
        <v>1.2391188068472621</v>
      </c>
      <c r="AE32" s="427"/>
      <c r="AF32" s="372">
        <v>1.2282684678822526</v>
      </c>
      <c r="AG32" s="427"/>
      <c r="AH32" s="372">
        <v>1.2151608673455483</v>
      </c>
      <c r="AI32" s="427"/>
      <c r="AJ32" s="372">
        <v>1.3063270899712649</v>
      </c>
      <c r="AK32" s="427"/>
      <c r="AL32" s="372">
        <v>1.2373058011825491</v>
      </c>
      <c r="AM32" s="427"/>
      <c r="AN32" s="372">
        <v>1.4431007516108145</v>
      </c>
      <c r="AO32" s="427"/>
      <c r="AP32" s="372">
        <v>1.883188570938932</v>
      </c>
      <c r="AQ32" s="427"/>
      <c r="AR32" s="372">
        <v>1.305583492691762</v>
      </c>
      <c r="AS32" s="427"/>
      <c r="AT32" s="372">
        <v>1.1407050469558522</v>
      </c>
      <c r="AU32" s="427"/>
      <c r="AV32" s="372">
        <v>1.1174347186251443</v>
      </c>
      <c r="AW32" s="427"/>
      <c r="AX32" s="372">
        <v>1.1171316932247219</v>
      </c>
      <c r="AY32" s="427"/>
      <c r="AZ32" s="372">
        <v>1.117077300236019</v>
      </c>
      <c r="BA32" s="427"/>
      <c r="BB32" s="372">
        <v>1.06904309421798</v>
      </c>
      <c r="BC32" s="427"/>
      <c r="BD32" s="372">
        <v>1.0512486990715471</v>
      </c>
      <c r="BE32" s="427"/>
      <c r="BF32" s="372">
        <v>1.0537872874841996</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2.9581278822451456</v>
      </c>
      <c r="G34" s="427"/>
      <c r="H34" s="372">
        <v>2.9857743399454746</v>
      </c>
      <c r="I34" s="427"/>
      <c r="J34" s="372">
        <v>2.6475243616022963</v>
      </c>
      <c r="K34" s="427"/>
      <c r="L34" s="372">
        <v>2.2976733371290878</v>
      </c>
      <c r="M34" s="427"/>
      <c r="N34" s="372">
        <v>2.0214951797703509</v>
      </c>
      <c r="O34" s="427"/>
      <c r="P34" s="372">
        <v>2.458418077361185</v>
      </c>
      <c r="Q34" s="427"/>
      <c r="R34" s="372">
        <v>2.902793625864228</v>
      </c>
      <c r="S34" s="427"/>
      <c r="T34" s="372">
        <v>3.8378681740385043</v>
      </c>
      <c r="U34" s="427"/>
      <c r="V34" s="372">
        <v>3.9898463037695122</v>
      </c>
      <c r="W34" s="427"/>
      <c r="X34" s="372">
        <v>5.0092406612650509</v>
      </c>
      <c r="Y34" s="427"/>
      <c r="Z34" s="372">
        <v>5.3757221712651813</v>
      </c>
      <c r="AA34" s="427"/>
      <c r="AB34" s="372">
        <v>5.2579667911683323</v>
      </c>
      <c r="AC34" s="427"/>
      <c r="AD34" s="372">
        <v>5.1266797580671133</v>
      </c>
      <c r="AE34" s="427"/>
      <c r="AF34" s="372">
        <v>4.955852578258793</v>
      </c>
      <c r="AG34" s="427"/>
      <c r="AH34" s="372">
        <v>5.0290477638033586</v>
      </c>
      <c r="AI34" s="427"/>
      <c r="AJ34" s="372">
        <v>5.1226123396722736</v>
      </c>
      <c r="AK34" s="427"/>
      <c r="AL34" s="372">
        <v>5.1396867949403138</v>
      </c>
      <c r="AM34" s="427"/>
      <c r="AN34" s="372">
        <v>5.5184786492257079</v>
      </c>
      <c r="AO34" s="427"/>
      <c r="AP34" s="372">
        <v>6.7047087442687143</v>
      </c>
      <c r="AQ34" s="427"/>
      <c r="AR34" s="372">
        <v>5.1455884624062787</v>
      </c>
      <c r="AS34" s="427"/>
      <c r="AT34" s="372">
        <v>4.7673675646244735</v>
      </c>
      <c r="AU34" s="427"/>
      <c r="AV34" s="372">
        <v>4.528440812778836</v>
      </c>
      <c r="AW34" s="427"/>
      <c r="AX34" s="372">
        <v>4.5988928724183769</v>
      </c>
      <c r="AY34" s="427"/>
      <c r="AZ34" s="372">
        <v>4.6262156286007121</v>
      </c>
      <c r="BA34" s="427"/>
      <c r="BB34" s="372">
        <v>4.4508400476725489</v>
      </c>
      <c r="BC34" s="427"/>
      <c r="BD34" s="372">
        <v>4.3742299388000188</v>
      </c>
      <c r="BE34" s="427"/>
      <c r="BF34" s="372">
        <v>4.4267106710194168</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1.2894158256323527</v>
      </c>
      <c r="G35" s="427"/>
      <c r="H35" s="372">
        <v>1.3022579857997407</v>
      </c>
      <c r="I35" s="427"/>
      <c r="J35" s="372">
        <v>1.3022277503599626</v>
      </c>
      <c r="K35" s="427"/>
      <c r="L35" s="372">
        <v>1.327767433372061</v>
      </c>
      <c r="M35" s="427"/>
      <c r="N35" s="372">
        <v>1.167869353389686</v>
      </c>
      <c r="O35" s="427"/>
      <c r="P35" s="372">
        <v>1.0639873059825637</v>
      </c>
      <c r="Q35" s="427"/>
      <c r="R35" s="372">
        <v>1.1625406915183656</v>
      </c>
      <c r="S35" s="427"/>
      <c r="T35" s="372">
        <v>1.0983068606441075</v>
      </c>
      <c r="U35" s="427"/>
      <c r="V35" s="372">
        <v>1.1221668271549785</v>
      </c>
      <c r="W35" s="427"/>
      <c r="X35" s="372">
        <v>1.1364593115520385</v>
      </c>
      <c r="Y35" s="427"/>
      <c r="Z35" s="372">
        <v>1.2532071859572427</v>
      </c>
      <c r="AA35" s="427"/>
      <c r="AB35" s="372">
        <v>1.1502028906916801</v>
      </c>
      <c r="AC35" s="427"/>
      <c r="AD35" s="372">
        <v>1.0978011434473047</v>
      </c>
      <c r="AE35" s="427"/>
      <c r="AF35" s="372">
        <v>0.99118337159516079</v>
      </c>
      <c r="AG35" s="427"/>
      <c r="AH35" s="372">
        <v>0.90377309275099249</v>
      </c>
      <c r="AI35" s="427"/>
      <c r="AJ35" s="372">
        <v>0.85726915131094794</v>
      </c>
      <c r="AK35" s="427"/>
      <c r="AL35" s="372">
        <v>0.97493306620120368</v>
      </c>
      <c r="AM35" s="427"/>
      <c r="AN35" s="372">
        <v>0.90489668415413349</v>
      </c>
      <c r="AO35" s="427"/>
      <c r="AP35" s="372">
        <v>0.91108397616466719</v>
      </c>
      <c r="AQ35" s="427"/>
      <c r="AR35" s="372">
        <v>0.84726011832080805</v>
      </c>
      <c r="AS35" s="427"/>
      <c r="AT35" s="372">
        <v>0.77195623709674821</v>
      </c>
      <c r="AU35" s="427"/>
      <c r="AV35" s="372">
        <v>0.7318804812267834</v>
      </c>
      <c r="AW35" s="427"/>
      <c r="AX35" s="372">
        <v>0.73047240305140493</v>
      </c>
      <c r="AY35" s="427"/>
      <c r="AZ35" s="372">
        <v>0.75339398050237483</v>
      </c>
      <c r="BA35" s="427"/>
      <c r="BB35" s="372">
        <v>0.77121382569470387</v>
      </c>
      <c r="BC35" s="427"/>
      <c r="BD35" s="372">
        <v>0.7003526900865189</v>
      </c>
      <c r="BE35" s="427"/>
      <c r="BF35" s="372">
        <v>0.75660313108777943</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123.52899376625373</v>
      </c>
      <c r="G36" s="427"/>
      <c r="H36" s="370">
        <v>122.55496225902566</v>
      </c>
      <c r="I36" s="427"/>
      <c r="J36" s="370">
        <v>118.72521304300227</v>
      </c>
      <c r="K36" s="427"/>
      <c r="L36" s="370">
        <v>117.95433643447983</v>
      </c>
      <c r="M36" s="427"/>
      <c r="N36" s="370">
        <v>120.32207648174111</v>
      </c>
      <c r="O36" s="427"/>
      <c r="P36" s="370">
        <v>126.4074432642096</v>
      </c>
      <c r="Q36" s="427"/>
      <c r="R36" s="370">
        <v>138.63486944016486</v>
      </c>
      <c r="S36" s="427"/>
      <c r="T36" s="370">
        <v>132.0159233515912</v>
      </c>
      <c r="U36" s="427"/>
      <c r="V36" s="370">
        <v>140.78418133743122</v>
      </c>
      <c r="W36" s="427"/>
      <c r="X36" s="370">
        <v>145.80490513039749</v>
      </c>
      <c r="Y36" s="427"/>
      <c r="Z36" s="370">
        <v>134.37427156630881</v>
      </c>
      <c r="AA36" s="427"/>
      <c r="AB36" s="370">
        <v>129.14003943087246</v>
      </c>
      <c r="AC36" s="427"/>
      <c r="AD36" s="370">
        <v>125.21367485748171</v>
      </c>
      <c r="AE36" s="427"/>
      <c r="AF36" s="370">
        <v>121.41316938969869</v>
      </c>
      <c r="AG36" s="427"/>
      <c r="AH36" s="370">
        <v>117.41024474895366</v>
      </c>
      <c r="AI36" s="427"/>
      <c r="AJ36" s="370">
        <v>121.50334903574503</v>
      </c>
      <c r="AK36" s="427"/>
      <c r="AL36" s="370">
        <v>127.30275397270734</v>
      </c>
      <c r="AM36" s="427"/>
      <c r="AN36" s="370">
        <v>136.27239099958587</v>
      </c>
      <c r="AO36" s="427"/>
      <c r="AP36" s="370">
        <v>142.45917807200397</v>
      </c>
      <c r="AQ36" s="427"/>
      <c r="AR36" s="370">
        <v>144.07576316028249</v>
      </c>
      <c r="AS36" s="427"/>
      <c r="AT36" s="370">
        <v>148.617048156424</v>
      </c>
      <c r="AU36" s="427"/>
      <c r="AV36" s="370">
        <v>140.12853338223417</v>
      </c>
      <c r="AW36" s="427"/>
      <c r="AX36" s="370">
        <v>142.86620033955373</v>
      </c>
      <c r="AY36" s="427"/>
      <c r="AZ36" s="370">
        <v>140.81527590660008</v>
      </c>
      <c r="BA36" s="427"/>
      <c r="BB36" s="370">
        <v>127.4041731069296</v>
      </c>
      <c r="BC36" s="427"/>
      <c r="BD36" s="370">
        <v>115.42036244329054</v>
      </c>
      <c r="BE36" s="427"/>
      <c r="BF36" s="370">
        <v>123.46125983754537</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863.7834971090615</v>
      </c>
      <c r="G37" s="427"/>
      <c r="H37" s="370">
        <v>854.24301677903554</v>
      </c>
      <c r="I37" s="427"/>
      <c r="J37" s="370">
        <v>875.00394156689345</v>
      </c>
      <c r="K37" s="427"/>
      <c r="L37" s="370">
        <v>822.22777264835349</v>
      </c>
      <c r="M37" s="427"/>
      <c r="N37" s="370">
        <v>749.53452230116261</v>
      </c>
      <c r="O37" s="427"/>
      <c r="P37" s="370">
        <v>743.66783049336209</v>
      </c>
      <c r="Q37" s="427"/>
      <c r="R37" s="370">
        <v>798.71666593357759</v>
      </c>
      <c r="S37" s="427"/>
      <c r="T37" s="370">
        <v>812.15448078181544</v>
      </c>
      <c r="U37" s="427"/>
      <c r="V37" s="370">
        <v>724.5241548638694</v>
      </c>
      <c r="W37" s="427"/>
      <c r="X37" s="370">
        <v>717.53365668339643</v>
      </c>
      <c r="Y37" s="427"/>
      <c r="Z37" s="370">
        <v>716.24036221007384</v>
      </c>
      <c r="AA37" s="427"/>
      <c r="AB37" s="370">
        <v>679.65406084101983</v>
      </c>
      <c r="AC37" s="427"/>
      <c r="AD37" s="370">
        <v>689.18613158541439</v>
      </c>
      <c r="AE37" s="427"/>
      <c r="AF37" s="370">
        <v>742.85875104979937</v>
      </c>
      <c r="AG37" s="427"/>
      <c r="AH37" s="370">
        <v>666.44754093818676</v>
      </c>
      <c r="AI37" s="427"/>
      <c r="AJ37" s="370">
        <v>709.04755943550867</v>
      </c>
      <c r="AK37" s="427"/>
      <c r="AL37" s="370">
        <v>691.28696934133609</v>
      </c>
      <c r="AM37" s="427"/>
      <c r="AN37" s="370">
        <v>644.90907123357238</v>
      </c>
      <c r="AO37" s="427"/>
      <c r="AP37" s="370">
        <v>690.42950919181919</v>
      </c>
      <c r="AQ37" s="427"/>
      <c r="AR37" s="370">
        <v>748.77075087761045</v>
      </c>
      <c r="AS37" s="427"/>
      <c r="AT37" s="370">
        <v>696.38128808734439</v>
      </c>
      <c r="AU37" s="427"/>
      <c r="AV37" s="370">
        <v>747.4860868066894</v>
      </c>
      <c r="AW37" s="427"/>
      <c r="AX37" s="370">
        <v>710.08873366074101</v>
      </c>
      <c r="AY37" s="427"/>
      <c r="AZ37" s="370">
        <v>717.4843325001425</v>
      </c>
      <c r="BA37" s="427"/>
      <c r="BB37" s="370">
        <v>726.02470408247382</v>
      </c>
      <c r="BC37" s="427"/>
      <c r="BD37" s="370">
        <v>752.78879596408865</v>
      </c>
      <c r="BE37" s="427"/>
      <c r="BF37" s="370">
        <v>718.40345812461305</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476.80623739445997</v>
      </c>
      <c r="G38" s="427"/>
      <c r="H38" s="372">
        <v>474.91492484411884</v>
      </c>
      <c r="I38" s="427"/>
      <c r="J38" s="372">
        <v>498.44042778291106</v>
      </c>
      <c r="K38" s="427"/>
      <c r="L38" s="372">
        <v>456.07857749471856</v>
      </c>
      <c r="M38" s="427"/>
      <c r="N38" s="372">
        <v>403.55628737632873</v>
      </c>
      <c r="O38" s="427"/>
      <c r="P38" s="372">
        <v>420.71961526607072</v>
      </c>
      <c r="Q38" s="427"/>
      <c r="R38" s="372">
        <v>484.87153198966712</v>
      </c>
      <c r="S38" s="427"/>
      <c r="T38" s="372">
        <v>500.37799673848235</v>
      </c>
      <c r="U38" s="427"/>
      <c r="V38" s="372">
        <v>448.06411568567614</v>
      </c>
      <c r="W38" s="427"/>
      <c r="X38" s="372">
        <v>459.41254892699999</v>
      </c>
      <c r="Y38" s="427"/>
      <c r="Z38" s="372">
        <v>465.05558834236945</v>
      </c>
      <c r="AA38" s="427"/>
      <c r="AB38" s="372">
        <v>410.45425853439548</v>
      </c>
      <c r="AC38" s="427"/>
      <c r="AD38" s="372">
        <v>444.70558564904104</v>
      </c>
      <c r="AE38" s="427"/>
      <c r="AF38" s="372">
        <v>500.45391147983344</v>
      </c>
      <c r="AG38" s="427"/>
      <c r="AH38" s="372">
        <v>427.04722120184027</v>
      </c>
      <c r="AI38" s="427"/>
      <c r="AJ38" s="372">
        <v>471.62840486868032</v>
      </c>
      <c r="AK38" s="427"/>
      <c r="AL38" s="372">
        <v>448.75550706050399</v>
      </c>
      <c r="AM38" s="427"/>
      <c r="AN38" s="372">
        <v>400.6313584236043</v>
      </c>
      <c r="AO38" s="427"/>
      <c r="AP38" s="372">
        <v>456.66567106679781</v>
      </c>
      <c r="AQ38" s="427"/>
      <c r="AR38" s="372">
        <v>512.73747598208263</v>
      </c>
      <c r="AS38" s="427"/>
      <c r="AT38" s="372">
        <v>443.27065620688353</v>
      </c>
      <c r="AU38" s="427"/>
      <c r="AV38" s="372">
        <v>502.33523357392551</v>
      </c>
      <c r="AW38" s="427"/>
      <c r="AX38" s="372">
        <v>451.65866568253688</v>
      </c>
      <c r="AY38" s="427"/>
      <c r="AZ38" s="372">
        <v>458.2355163986507</v>
      </c>
      <c r="BA38" s="427"/>
      <c r="BB38" s="372">
        <v>478.50748388725719</v>
      </c>
      <c r="BC38" s="427"/>
      <c r="BD38" s="372">
        <v>484.27496046303474</v>
      </c>
      <c r="BE38" s="427"/>
      <c r="BF38" s="372">
        <v>459.04145989270091</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386.97725971460159</v>
      </c>
      <c r="G39" s="427"/>
      <c r="H39" s="372">
        <v>379.32809193491664</v>
      </c>
      <c r="I39" s="427"/>
      <c r="J39" s="372">
        <v>376.56351378398233</v>
      </c>
      <c r="K39" s="427"/>
      <c r="L39" s="372">
        <v>366.14919515363493</v>
      </c>
      <c r="M39" s="427"/>
      <c r="N39" s="372">
        <v>345.97823492483388</v>
      </c>
      <c r="O39" s="427"/>
      <c r="P39" s="372">
        <v>322.94821522729137</v>
      </c>
      <c r="Q39" s="427"/>
      <c r="R39" s="372">
        <v>313.84513394391047</v>
      </c>
      <c r="S39" s="427"/>
      <c r="T39" s="372">
        <v>311.77648404333314</v>
      </c>
      <c r="U39" s="427"/>
      <c r="V39" s="372">
        <v>276.46003917819326</v>
      </c>
      <c r="W39" s="427"/>
      <c r="X39" s="372">
        <v>258.12110775639638</v>
      </c>
      <c r="Y39" s="427"/>
      <c r="Z39" s="372">
        <v>251.18477386770439</v>
      </c>
      <c r="AA39" s="427"/>
      <c r="AB39" s="372">
        <v>269.19980230662429</v>
      </c>
      <c r="AC39" s="427"/>
      <c r="AD39" s="372">
        <v>244.48054593637329</v>
      </c>
      <c r="AE39" s="427"/>
      <c r="AF39" s="372">
        <v>242.40483956996587</v>
      </c>
      <c r="AG39" s="427"/>
      <c r="AH39" s="372">
        <v>239.40031973634646</v>
      </c>
      <c r="AI39" s="427"/>
      <c r="AJ39" s="372">
        <v>237.4191545668283</v>
      </c>
      <c r="AK39" s="427"/>
      <c r="AL39" s="372">
        <v>242.53146228083213</v>
      </c>
      <c r="AM39" s="427"/>
      <c r="AN39" s="372">
        <v>244.27771280996811</v>
      </c>
      <c r="AO39" s="427"/>
      <c r="AP39" s="372">
        <v>233.76383812502141</v>
      </c>
      <c r="AQ39" s="427"/>
      <c r="AR39" s="372">
        <v>236.0332748955278</v>
      </c>
      <c r="AS39" s="427"/>
      <c r="AT39" s="372">
        <v>253.11063188046089</v>
      </c>
      <c r="AU39" s="427"/>
      <c r="AV39" s="372">
        <v>245.15085323276395</v>
      </c>
      <c r="AW39" s="427"/>
      <c r="AX39" s="372">
        <v>258.43006797820414</v>
      </c>
      <c r="AY39" s="427"/>
      <c r="AZ39" s="372">
        <v>259.2488161014918</v>
      </c>
      <c r="BA39" s="427"/>
      <c r="BB39" s="372">
        <v>247.51722019521668</v>
      </c>
      <c r="BC39" s="427"/>
      <c r="BD39" s="372">
        <v>268.51383550105385</v>
      </c>
      <c r="BE39" s="427"/>
      <c r="BF39" s="372">
        <v>259.3619982319122</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12.974393632809932</v>
      </c>
      <c r="G40" s="427"/>
      <c r="H40" s="370">
        <v>13.688187501883966</v>
      </c>
      <c r="I40" s="427"/>
      <c r="J40" s="370">
        <v>12.691678903003449</v>
      </c>
      <c r="K40" s="427"/>
      <c r="L40" s="370">
        <v>12.355316824649597</v>
      </c>
      <c r="M40" s="427"/>
      <c r="N40" s="370">
        <v>11.323325020825276</v>
      </c>
      <c r="O40" s="427"/>
      <c r="P40" s="370">
        <v>9.5627297829054463</v>
      </c>
      <c r="Q40" s="427"/>
      <c r="R40" s="370">
        <v>11.098593385243223</v>
      </c>
      <c r="S40" s="427"/>
      <c r="T40" s="370">
        <v>14.730547867827468</v>
      </c>
      <c r="U40" s="427"/>
      <c r="V40" s="370">
        <v>14.72825121112572</v>
      </c>
      <c r="W40" s="427"/>
      <c r="X40" s="370">
        <v>17.29363932743264</v>
      </c>
      <c r="Y40" s="427"/>
      <c r="Z40" s="370">
        <v>19.134579446423778</v>
      </c>
      <c r="AA40" s="427"/>
      <c r="AB40" s="370">
        <v>18.099516810840523</v>
      </c>
      <c r="AC40" s="427"/>
      <c r="AD40" s="370">
        <v>22.284494076043444</v>
      </c>
      <c r="AE40" s="427"/>
      <c r="AF40" s="370">
        <v>20.272949199356187</v>
      </c>
      <c r="AG40" s="427"/>
      <c r="AH40" s="370">
        <v>18.515154610011887</v>
      </c>
      <c r="AI40" s="427"/>
      <c r="AJ40" s="370">
        <v>17.028721489428683</v>
      </c>
      <c r="AK40" s="427"/>
      <c r="AL40" s="370">
        <v>16.497005936939544</v>
      </c>
      <c r="AM40" s="427"/>
      <c r="AN40" s="370">
        <v>17.393993562488369</v>
      </c>
      <c r="AO40" s="427"/>
      <c r="AP40" s="370">
        <v>20.690773487852034</v>
      </c>
      <c r="AQ40" s="427"/>
      <c r="AR40" s="370">
        <v>15.178762040826266</v>
      </c>
      <c r="AS40" s="427"/>
      <c r="AT40" s="370">
        <v>13.950881688991041</v>
      </c>
      <c r="AU40" s="427"/>
      <c r="AV40" s="370">
        <v>14.232551564647718</v>
      </c>
      <c r="AW40" s="427"/>
      <c r="AX40" s="370">
        <v>14.790336600317227</v>
      </c>
      <c r="AY40" s="427"/>
      <c r="AZ40" s="370">
        <v>14.420438848670221</v>
      </c>
      <c r="BA40" s="427"/>
      <c r="BB40" s="370">
        <v>13.526207424956116</v>
      </c>
      <c r="BC40" s="427"/>
      <c r="BD40" s="370">
        <v>12.516531402383896</v>
      </c>
      <c r="BE40" s="427"/>
      <c r="BF40" s="370">
        <v>13.323089969581623</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17.146415277083509</v>
      </c>
      <c r="G41" s="427"/>
      <c r="H41" s="370">
        <v>17.828820816358714</v>
      </c>
      <c r="I41" s="427"/>
      <c r="J41" s="370">
        <v>16.520602692957013</v>
      </c>
      <c r="K41" s="427"/>
      <c r="L41" s="370">
        <v>15.910329989877727</v>
      </c>
      <c r="M41" s="427"/>
      <c r="N41" s="370">
        <v>15.81898931606298</v>
      </c>
      <c r="O41" s="427"/>
      <c r="P41" s="370">
        <v>13.021804369170157</v>
      </c>
      <c r="Q41" s="427"/>
      <c r="R41" s="370">
        <v>17.377780818452496</v>
      </c>
      <c r="S41" s="427"/>
      <c r="T41" s="370">
        <v>24.803536060861777</v>
      </c>
      <c r="U41" s="427"/>
      <c r="V41" s="370">
        <v>26.02035475017837</v>
      </c>
      <c r="W41" s="427"/>
      <c r="X41" s="370">
        <v>32.543658559463594</v>
      </c>
      <c r="Y41" s="427"/>
      <c r="Z41" s="370">
        <v>36.450561935321858</v>
      </c>
      <c r="AA41" s="427"/>
      <c r="AB41" s="370">
        <v>33.876233977773836</v>
      </c>
      <c r="AC41" s="427"/>
      <c r="AD41" s="370">
        <v>32.375584092188767</v>
      </c>
      <c r="AE41" s="427"/>
      <c r="AF41" s="370">
        <v>32.04973098336751</v>
      </c>
      <c r="AG41" s="427"/>
      <c r="AH41" s="370">
        <v>31.267630013029677</v>
      </c>
      <c r="AI41" s="427"/>
      <c r="AJ41" s="370">
        <v>30.957640146068805</v>
      </c>
      <c r="AK41" s="427"/>
      <c r="AL41" s="370">
        <v>29.285680896097137</v>
      </c>
      <c r="AM41" s="427"/>
      <c r="AN41" s="370">
        <v>33.726303975761212</v>
      </c>
      <c r="AO41" s="427"/>
      <c r="AP41" s="370">
        <v>45.4118533400774</v>
      </c>
      <c r="AQ41" s="427"/>
      <c r="AR41" s="370">
        <v>30.546475989036502</v>
      </c>
      <c r="AS41" s="427"/>
      <c r="AT41" s="370">
        <v>26.75338290061601</v>
      </c>
      <c r="AU41" s="427"/>
      <c r="AV41" s="370">
        <v>27.652961853143879</v>
      </c>
      <c r="AW41" s="427"/>
      <c r="AX41" s="370">
        <v>28.523432562627125</v>
      </c>
      <c r="AY41" s="427"/>
      <c r="AZ41" s="370">
        <v>28.331854050171547</v>
      </c>
      <c r="BA41" s="427"/>
      <c r="BB41" s="370">
        <v>25.454877678072453</v>
      </c>
      <c r="BC41" s="427"/>
      <c r="BD41" s="370">
        <v>24.165705925323056</v>
      </c>
      <c r="BE41" s="427"/>
      <c r="BF41" s="370">
        <v>25.040652229134281</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2.9406745738869886</v>
      </c>
      <c r="G42" s="427"/>
      <c r="H42" s="372">
        <v>3.7196128704529077</v>
      </c>
      <c r="I42" s="427"/>
      <c r="J42" s="372">
        <v>3.0843427578109335</v>
      </c>
      <c r="K42" s="427"/>
      <c r="L42" s="372">
        <v>3.2985958513835967</v>
      </c>
      <c r="M42" s="427"/>
      <c r="N42" s="372">
        <v>2.7975346533810486</v>
      </c>
      <c r="O42" s="427"/>
      <c r="P42" s="372">
        <v>2.4574698166286275</v>
      </c>
      <c r="Q42" s="427"/>
      <c r="R42" s="372">
        <v>3.8979483903195424</v>
      </c>
      <c r="S42" s="427"/>
      <c r="T42" s="372">
        <v>5.0377351188483228</v>
      </c>
      <c r="U42" s="427"/>
      <c r="V42" s="372">
        <v>5.137006236049932</v>
      </c>
      <c r="W42" s="427"/>
      <c r="X42" s="372">
        <v>6.7575363553298438</v>
      </c>
      <c r="Y42" s="427"/>
      <c r="Z42" s="372">
        <v>7.2427271342472128</v>
      </c>
      <c r="AA42" s="427"/>
      <c r="AB42" s="372">
        <v>6.9971103269572117</v>
      </c>
      <c r="AC42" s="427"/>
      <c r="AD42" s="372">
        <v>6.6353260714043589</v>
      </c>
      <c r="AE42" s="427"/>
      <c r="AF42" s="372">
        <v>6.5255699627312529</v>
      </c>
      <c r="AG42" s="427"/>
      <c r="AH42" s="372">
        <v>5.6602380516742263</v>
      </c>
      <c r="AI42" s="427"/>
      <c r="AJ42" s="372">
        <v>5.2102711682331</v>
      </c>
      <c r="AK42" s="427"/>
      <c r="AL42" s="372">
        <v>4.7440461720293641</v>
      </c>
      <c r="AM42" s="427"/>
      <c r="AN42" s="372">
        <v>5.6947654432393042</v>
      </c>
      <c r="AO42" s="427"/>
      <c r="AP42" s="372">
        <v>7.4753233625318281</v>
      </c>
      <c r="AQ42" s="427"/>
      <c r="AR42" s="372">
        <v>4.965520119013985</v>
      </c>
      <c r="AS42" s="427"/>
      <c r="AT42" s="372">
        <v>4.3547810138814036</v>
      </c>
      <c r="AU42" s="427"/>
      <c r="AV42" s="372">
        <v>4.497829648707623</v>
      </c>
      <c r="AW42" s="427"/>
      <c r="AX42" s="372">
        <v>4.6136001727860041</v>
      </c>
      <c r="AY42" s="427"/>
      <c r="AZ42" s="372">
        <v>4.645272202886396</v>
      </c>
      <c r="BA42" s="427"/>
      <c r="BB42" s="372">
        <v>4.3832413113792636</v>
      </c>
      <c r="BC42" s="427"/>
      <c r="BD42" s="372">
        <v>4.2179103515736935</v>
      </c>
      <c r="BE42" s="427"/>
      <c r="BF42" s="372">
        <v>4.3094135762121768</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8.6370706828180381</v>
      </c>
      <c r="G43" s="427"/>
      <c r="H43" s="372">
        <v>8.5250303322862315</v>
      </c>
      <c r="I43" s="427"/>
      <c r="J43" s="372">
        <v>8.9808087960345482</v>
      </c>
      <c r="K43" s="427"/>
      <c r="L43" s="372">
        <v>7.9118383187122703</v>
      </c>
      <c r="M43" s="427"/>
      <c r="N43" s="372">
        <v>8.9126384136088497</v>
      </c>
      <c r="O43" s="427"/>
      <c r="P43" s="372">
        <v>7.1197276758262271</v>
      </c>
      <c r="Q43" s="427"/>
      <c r="R43" s="372">
        <v>8.6912091817623427</v>
      </c>
      <c r="S43" s="427"/>
      <c r="T43" s="372">
        <v>12.85199540250059</v>
      </c>
      <c r="U43" s="427"/>
      <c r="V43" s="372">
        <v>13.412483883206454</v>
      </c>
      <c r="W43" s="427"/>
      <c r="X43" s="372">
        <v>17.290812889834196</v>
      </c>
      <c r="Y43" s="427"/>
      <c r="Z43" s="372">
        <v>19.183527289542859</v>
      </c>
      <c r="AA43" s="427"/>
      <c r="AB43" s="372">
        <v>17.541344108096833</v>
      </c>
      <c r="AC43" s="427"/>
      <c r="AD43" s="372">
        <v>17.129663807311939</v>
      </c>
      <c r="AE43" s="427"/>
      <c r="AF43" s="372">
        <v>17.021640380771395</v>
      </c>
      <c r="AG43" s="427"/>
      <c r="AH43" s="372">
        <v>17.411233100127689</v>
      </c>
      <c r="AI43" s="427"/>
      <c r="AJ43" s="372">
        <v>17.543193845961085</v>
      </c>
      <c r="AK43" s="427"/>
      <c r="AL43" s="372">
        <v>16.464032194292997</v>
      </c>
      <c r="AM43" s="427"/>
      <c r="AN43" s="372">
        <v>18.132710360816439</v>
      </c>
      <c r="AO43" s="427"/>
      <c r="AP43" s="372">
        <v>25.555997806628188</v>
      </c>
      <c r="AQ43" s="427"/>
      <c r="AR43" s="372">
        <v>17.301206848063895</v>
      </c>
      <c r="AS43" s="427"/>
      <c r="AT43" s="372">
        <v>14.984419706577444</v>
      </c>
      <c r="AU43" s="427"/>
      <c r="AV43" s="372">
        <v>15.290335375205725</v>
      </c>
      <c r="AW43" s="427"/>
      <c r="AX43" s="372">
        <v>15.454282026143096</v>
      </c>
      <c r="AY43" s="427"/>
      <c r="AZ43" s="372">
        <v>15.592087568174001</v>
      </c>
      <c r="BA43" s="427"/>
      <c r="BB43" s="372">
        <v>14.192694799730305</v>
      </c>
      <c r="BC43" s="427"/>
      <c r="BD43" s="372">
        <v>13.565483121498188</v>
      </c>
      <c r="BE43" s="427"/>
      <c r="BF43" s="372">
        <v>13.957697895644305</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5.5686700203784829</v>
      </c>
      <c r="G44" s="427"/>
      <c r="H44" s="372">
        <v>5.5841776136195742</v>
      </c>
      <c r="I44" s="427"/>
      <c r="J44" s="372">
        <v>4.455451139111533</v>
      </c>
      <c r="K44" s="427"/>
      <c r="L44" s="372">
        <v>4.699895819781859</v>
      </c>
      <c r="M44" s="427"/>
      <c r="N44" s="372">
        <v>4.1088162490730813</v>
      </c>
      <c r="O44" s="427"/>
      <c r="P44" s="372">
        <v>3.4446068767153029</v>
      </c>
      <c r="Q44" s="427"/>
      <c r="R44" s="372">
        <v>4.7886232463706131</v>
      </c>
      <c r="S44" s="427"/>
      <c r="T44" s="372">
        <v>6.9138055395128655</v>
      </c>
      <c r="U44" s="427"/>
      <c r="V44" s="372">
        <v>7.4708646309219819</v>
      </c>
      <c r="W44" s="427"/>
      <c r="X44" s="372">
        <v>8.4953093142995542</v>
      </c>
      <c r="Y44" s="427"/>
      <c r="Z44" s="372">
        <v>10.024307511531784</v>
      </c>
      <c r="AA44" s="427"/>
      <c r="AB44" s="372">
        <v>9.3377795427197903</v>
      </c>
      <c r="AC44" s="427"/>
      <c r="AD44" s="372">
        <v>8.6105942134724671</v>
      </c>
      <c r="AE44" s="427"/>
      <c r="AF44" s="372">
        <v>8.5025206398648585</v>
      </c>
      <c r="AG44" s="427"/>
      <c r="AH44" s="372">
        <v>8.1961588612277616</v>
      </c>
      <c r="AI44" s="427"/>
      <c r="AJ44" s="372">
        <v>8.204175131874619</v>
      </c>
      <c r="AK44" s="427"/>
      <c r="AL44" s="372">
        <v>8.0776025297747758</v>
      </c>
      <c r="AM44" s="427"/>
      <c r="AN44" s="372">
        <v>9.898828171705464</v>
      </c>
      <c r="AO44" s="427"/>
      <c r="AP44" s="372">
        <v>12.380532170917382</v>
      </c>
      <c r="AQ44" s="427"/>
      <c r="AR44" s="372">
        <v>8.2797490219586205</v>
      </c>
      <c r="AS44" s="427"/>
      <c r="AT44" s="372">
        <v>7.4141821801571606</v>
      </c>
      <c r="AU44" s="427"/>
      <c r="AV44" s="372">
        <v>7.8647968292305315</v>
      </c>
      <c r="AW44" s="427"/>
      <c r="AX44" s="372">
        <v>8.4555503636980269</v>
      </c>
      <c r="AY44" s="427"/>
      <c r="AZ44" s="372">
        <v>8.0944942791111494</v>
      </c>
      <c r="BA44" s="427"/>
      <c r="BB44" s="372">
        <v>6.8789415669628839</v>
      </c>
      <c r="BC44" s="427"/>
      <c r="BD44" s="372">
        <v>6.3823124522511732</v>
      </c>
      <c r="BE44" s="427"/>
      <c r="BF44" s="372">
        <v>6.7735407572778019</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149.75997129454797</v>
      </c>
      <c r="G45" s="427"/>
      <c r="H45" s="370">
        <v>146.69403085492252</v>
      </c>
      <c r="I45" s="427"/>
      <c r="J45" s="370">
        <v>136.26820327401512</v>
      </c>
      <c r="K45" s="427"/>
      <c r="L45" s="370">
        <v>124.70063873388725</v>
      </c>
      <c r="M45" s="427"/>
      <c r="N45" s="370">
        <v>116.09909773789421</v>
      </c>
      <c r="O45" s="427"/>
      <c r="P45" s="370">
        <v>115.31052403441787</v>
      </c>
      <c r="Q45" s="427"/>
      <c r="R45" s="370">
        <v>118.59738695064542</v>
      </c>
      <c r="S45" s="427"/>
      <c r="T45" s="370">
        <v>118.91942891104793</v>
      </c>
      <c r="U45" s="427"/>
      <c r="V45" s="370">
        <v>109.55026394472483</v>
      </c>
      <c r="W45" s="427"/>
      <c r="X45" s="370">
        <v>118.37273242156952</v>
      </c>
      <c r="Y45" s="427"/>
      <c r="Z45" s="370">
        <v>131.42828927080564</v>
      </c>
      <c r="AA45" s="427"/>
      <c r="AB45" s="370">
        <v>131.48782887864786</v>
      </c>
      <c r="AC45" s="427"/>
      <c r="AD45" s="370">
        <v>133.62381375435746</v>
      </c>
      <c r="AE45" s="427"/>
      <c r="AF45" s="370">
        <v>137.46233656692377</v>
      </c>
      <c r="AG45" s="427"/>
      <c r="AH45" s="370">
        <v>123.99490261785661</v>
      </c>
      <c r="AI45" s="427"/>
      <c r="AJ45" s="370">
        <v>123.47427088121863</v>
      </c>
      <c r="AK45" s="427"/>
      <c r="AL45" s="370">
        <v>130.53891980162263</v>
      </c>
      <c r="AM45" s="427"/>
      <c r="AN45" s="370">
        <v>134.18257878703835</v>
      </c>
      <c r="AO45" s="427"/>
      <c r="AP45" s="370">
        <v>158.1139459668625</v>
      </c>
      <c r="AQ45" s="427"/>
      <c r="AR45" s="370">
        <v>160.3198657917888</v>
      </c>
      <c r="AS45" s="427"/>
      <c r="AT45" s="370">
        <v>192.60369069869586</v>
      </c>
      <c r="AU45" s="427"/>
      <c r="AV45" s="370">
        <v>191.46175433025493</v>
      </c>
      <c r="AW45" s="427"/>
      <c r="AX45" s="370">
        <v>198.31042782486571</v>
      </c>
      <c r="AY45" s="427"/>
      <c r="AZ45" s="370">
        <v>195.45207250293453</v>
      </c>
      <c r="BA45" s="427"/>
      <c r="BB45" s="370">
        <v>197.96768994515892</v>
      </c>
      <c r="BC45" s="427"/>
      <c r="BD45" s="370">
        <v>166.59073774618062</v>
      </c>
      <c r="BE45" s="427"/>
      <c r="BF45" s="370">
        <v>199.5146058471002</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135.7745216926331</v>
      </c>
      <c r="G46" s="427"/>
      <c r="H46" s="372">
        <v>131.89919372171875</v>
      </c>
      <c r="I46" s="427"/>
      <c r="J46" s="372">
        <v>122.46540215550898</v>
      </c>
      <c r="K46" s="427"/>
      <c r="L46" s="372">
        <v>111.71984183386525</v>
      </c>
      <c r="M46" s="427"/>
      <c r="N46" s="372">
        <v>103.10012462885696</v>
      </c>
      <c r="O46" s="427"/>
      <c r="P46" s="372">
        <v>98.754952036508428</v>
      </c>
      <c r="Q46" s="427"/>
      <c r="R46" s="372">
        <v>100.66321520999253</v>
      </c>
      <c r="S46" s="427"/>
      <c r="T46" s="372">
        <v>100.42322015513787</v>
      </c>
      <c r="U46" s="427"/>
      <c r="V46" s="372">
        <v>89.582491179738682</v>
      </c>
      <c r="W46" s="427"/>
      <c r="X46" s="372">
        <v>95.495959026625215</v>
      </c>
      <c r="Y46" s="427"/>
      <c r="Z46" s="372">
        <v>103.7409417271372</v>
      </c>
      <c r="AA46" s="427"/>
      <c r="AB46" s="372">
        <v>105.15547455617114</v>
      </c>
      <c r="AC46" s="427"/>
      <c r="AD46" s="372">
        <v>106.37606957216983</v>
      </c>
      <c r="AE46" s="427"/>
      <c r="AF46" s="372">
        <v>110.66639512481767</v>
      </c>
      <c r="AG46" s="427"/>
      <c r="AH46" s="372">
        <v>98.246535890378311</v>
      </c>
      <c r="AI46" s="427"/>
      <c r="AJ46" s="372">
        <v>96.281480282462141</v>
      </c>
      <c r="AK46" s="427"/>
      <c r="AL46" s="372">
        <v>103.88100790389247</v>
      </c>
      <c r="AM46" s="427"/>
      <c r="AN46" s="372">
        <v>105.91330992253397</v>
      </c>
      <c r="AO46" s="427"/>
      <c r="AP46" s="372">
        <v>127.58530863964191</v>
      </c>
      <c r="AQ46" s="427"/>
      <c r="AR46" s="372">
        <v>134.63562233420376</v>
      </c>
      <c r="AS46" s="427"/>
      <c r="AT46" s="372">
        <v>165.57363313312212</v>
      </c>
      <c r="AU46" s="427"/>
      <c r="AV46" s="372">
        <v>163.47210435688618</v>
      </c>
      <c r="AW46" s="427"/>
      <c r="AX46" s="372">
        <v>171.10528037768486</v>
      </c>
      <c r="AY46" s="427"/>
      <c r="AZ46" s="372">
        <v>171.06634555386552</v>
      </c>
      <c r="BA46" s="427"/>
      <c r="BB46" s="372">
        <v>175.09188336905035</v>
      </c>
      <c r="BC46" s="427"/>
      <c r="BD46" s="372">
        <v>143.2804856904516</v>
      </c>
      <c r="BE46" s="427"/>
      <c r="BF46" s="372">
        <v>173.69609685716512</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0.3872064297208429</v>
      </c>
      <c r="G47" s="427"/>
      <c r="H47" s="372">
        <v>0.41190347662897686</v>
      </c>
      <c r="I47" s="427"/>
      <c r="J47" s="372">
        <v>0.34555812315719792</v>
      </c>
      <c r="K47" s="427"/>
      <c r="L47" s="372">
        <v>0.28179191279361521</v>
      </c>
      <c r="M47" s="427"/>
      <c r="N47" s="372">
        <v>0.30878486607412248</v>
      </c>
      <c r="O47" s="427"/>
      <c r="P47" s="372">
        <v>0.25833869056797759</v>
      </c>
      <c r="Q47" s="427"/>
      <c r="R47" s="372">
        <v>0.37668283691036303</v>
      </c>
      <c r="S47" s="427"/>
      <c r="T47" s="372">
        <v>0.71159943641670764</v>
      </c>
      <c r="U47" s="427"/>
      <c r="V47" s="372">
        <v>0.73475088315568893</v>
      </c>
      <c r="W47" s="427"/>
      <c r="X47" s="372">
        <v>0.98875043374061733</v>
      </c>
      <c r="Y47" s="427"/>
      <c r="Z47" s="372">
        <v>1.0578310216965849</v>
      </c>
      <c r="AA47" s="427"/>
      <c r="AB47" s="372">
        <v>1.0152785059538645</v>
      </c>
      <c r="AC47" s="427"/>
      <c r="AD47" s="372">
        <v>0.98967033424312445</v>
      </c>
      <c r="AE47" s="427"/>
      <c r="AF47" s="372">
        <v>0.97262268957762554</v>
      </c>
      <c r="AG47" s="427"/>
      <c r="AH47" s="372">
        <v>0.95222552175371133</v>
      </c>
      <c r="AI47" s="427"/>
      <c r="AJ47" s="372">
        <v>0.99372117445037533</v>
      </c>
      <c r="AK47" s="427"/>
      <c r="AL47" s="372">
        <v>0.94521218605372115</v>
      </c>
      <c r="AM47" s="427"/>
      <c r="AN47" s="372">
        <v>1.1403404592258017</v>
      </c>
      <c r="AO47" s="427"/>
      <c r="AP47" s="372">
        <v>1.6448896806313702</v>
      </c>
      <c r="AQ47" s="427"/>
      <c r="AR47" s="372">
        <v>1.1493330141942151</v>
      </c>
      <c r="AS47" s="427"/>
      <c r="AT47" s="372">
        <v>1.0263407987911612</v>
      </c>
      <c r="AU47" s="427"/>
      <c r="AV47" s="372">
        <v>1.0015181867701346</v>
      </c>
      <c r="AW47" s="427"/>
      <c r="AX47" s="372">
        <v>1.0067828044933906</v>
      </c>
      <c r="AY47" s="427"/>
      <c r="AZ47" s="372">
        <v>0.94627258994210095</v>
      </c>
      <c r="BA47" s="427"/>
      <c r="BB47" s="372">
        <v>0.94582898251521508</v>
      </c>
      <c r="BC47" s="427"/>
      <c r="BD47" s="372">
        <v>0.9159296254723287</v>
      </c>
      <c r="BE47" s="427"/>
      <c r="BF47" s="372">
        <v>0.92964339225923154</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0.27959666943204048</v>
      </c>
      <c r="G48" s="427"/>
      <c r="H48" s="372">
        <v>0.3055931768514335</v>
      </c>
      <c r="I48" s="427"/>
      <c r="J48" s="372">
        <v>0.2582982499990587</v>
      </c>
      <c r="K48" s="427"/>
      <c r="L48" s="372">
        <v>0.21411957584481284</v>
      </c>
      <c r="M48" s="427"/>
      <c r="N48" s="372">
        <v>0.22283318470088567</v>
      </c>
      <c r="O48" s="427"/>
      <c r="P48" s="372">
        <v>0.20785951610968084</v>
      </c>
      <c r="Q48" s="427"/>
      <c r="R48" s="372">
        <v>0.27020377553508751</v>
      </c>
      <c r="S48" s="427"/>
      <c r="T48" s="372">
        <v>0.45382046599144876</v>
      </c>
      <c r="U48" s="427"/>
      <c r="V48" s="372">
        <v>0.48909017662311449</v>
      </c>
      <c r="W48" s="427"/>
      <c r="X48" s="372">
        <v>0.65781068922693897</v>
      </c>
      <c r="Y48" s="427"/>
      <c r="Z48" s="372">
        <v>0.78509279525196907</v>
      </c>
      <c r="AA48" s="427"/>
      <c r="AB48" s="372">
        <v>0.82529541501876791</v>
      </c>
      <c r="AC48" s="427"/>
      <c r="AD48" s="372">
        <v>0.93272813054507597</v>
      </c>
      <c r="AE48" s="427"/>
      <c r="AF48" s="372">
        <v>0.92237423697293397</v>
      </c>
      <c r="AG48" s="427"/>
      <c r="AH48" s="372">
        <v>0.81978134391259228</v>
      </c>
      <c r="AI48" s="427"/>
      <c r="AJ48" s="372">
        <v>0.68329199909076055</v>
      </c>
      <c r="AK48" s="427"/>
      <c r="AL48" s="372">
        <v>0.63196905176664686</v>
      </c>
      <c r="AM48" s="427"/>
      <c r="AN48" s="372">
        <v>0.72405739822416604</v>
      </c>
      <c r="AO48" s="427"/>
      <c r="AP48" s="372">
        <v>0.95315973053365954</v>
      </c>
      <c r="AQ48" s="427"/>
      <c r="AR48" s="372">
        <v>0.67316209448803344</v>
      </c>
      <c r="AS48" s="427"/>
      <c r="AT48" s="372">
        <v>0.57428016651841263</v>
      </c>
      <c r="AU48" s="427"/>
      <c r="AV48" s="372">
        <v>0.58007379143925575</v>
      </c>
      <c r="AW48" s="427"/>
      <c r="AX48" s="372">
        <v>0.57750787570890361</v>
      </c>
      <c r="AY48" s="427"/>
      <c r="AZ48" s="372">
        <v>0.56006033469880823</v>
      </c>
      <c r="BA48" s="427"/>
      <c r="BB48" s="372">
        <v>0.50588354014901848</v>
      </c>
      <c r="BC48" s="427"/>
      <c r="BD48" s="372">
        <v>0.49197664231446725</v>
      </c>
      <c r="BE48" s="427"/>
      <c r="BF48" s="372">
        <v>0.49713457947812512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4.4787285038218698</v>
      </c>
      <c r="G49" s="427"/>
      <c r="H49" s="372">
        <v>4.9247656676864988</v>
      </c>
      <c r="I49" s="427"/>
      <c r="J49" s="372">
        <v>4.6801942343772662</v>
      </c>
      <c r="K49" s="427"/>
      <c r="L49" s="372">
        <v>4.3661335706378201</v>
      </c>
      <c r="M49" s="427"/>
      <c r="N49" s="372">
        <v>4.5361304814905115</v>
      </c>
      <c r="O49" s="427"/>
      <c r="P49" s="372">
        <v>5.2324390379577386</v>
      </c>
      <c r="Q49" s="427"/>
      <c r="R49" s="372">
        <v>5.7421157123935664</v>
      </c>
      <c r="S49" s="427"/>
      <c r="T49" s="372">
        <v>5.8136593245118533</v>
      </c>
      <c r="U49" s="427"/>
      <c r="V49" s="372">
        <v>6.4266450087628542</v>
      </c>
      <c r="W49" s="427"/>
      <c r="X49" s="372">
        <v>7.2100585549500877</v>
      </c>
      <c r="Y49" s="427"/>
      <c r="Z49" s="372">
        <v>8.7223933720735616</v>
      </c>
      <c r="AA49" s="427"/>
      <c r="AB49" s="372">
        <v>8.2057574941214142</v>
      </c>
      <c r="AC49" s="427"/>
      <c r="AD49" s="372">
        <v>8.4622622162964518</v>
      </c>
      <c r="AE49" s="427"/>
      <c r="AF49" s="372">
        <v>8.3986922860831612</v>
      </c>
      <c r="AG49" s="427"/>
      <c r="AH49" s="372">
        <v>7.9852905050051675</v>
      </c>
      <c r="AI49" s="427"/>
      <c r="AJ49" s="372">
        <v>8.5028048833544148</v>
      </c>
      <c r="AK49" s="427"/>
      <c r="AL49" s="372">
        <v>8.4947412519677155</v>
      </c>
      <c r="AM49" s="427"/>
      <c r="AN49" s="372">
        <v>8.9084202677205226</v>
      </c>
      <c r="AO49" s="427"/>
      <c r="AP49" s="372">
        <v>9.6891255968490171</v>
      </c>
      <c r="AQ49" s="427"/>
      <c r="AR49" s="372">
        <v>8.3399339548393332</v>
      </c>
      <c r="AS49" s="427"/>
      <c r="AT49" s="372">
        <v>8.6228009278196627</v>
      </c>
      <c r="AU49" s="427"/>
      <c r="AV49" s="372">
        <v>8.8719936381200064</v>
      </c>
      <c r="AW49" s="427"/>
      <c r="AX49" s="372">
        <v>8.6542595860256686</v>
      </c>
      <c r="AY49" s="427"/>
      <c r="AZ49" s="372">
        <v>7.8012466301264238</v>
      </c>
      <c r="BA49" s="427"/>
      <c r="BB49" s="372">
        <v>7.3602421607158144</v>
      </c>
      <c r="BC49" s="427"/>
      <c r="BD49" s="372">
        <v>7.4293008928414661</v>
      </c>
      <c r="BE49" s="427"/>
      <c r="BF49" s="372">
        <v>8.2423588640189447</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8.8399179989401446</v>
      </c>
      <c r="G50" s="427"/>
      <c r="H50" s="372">
        <v>9.1525748120368764</v>
      </c>
      <c r="I50" s="427"/>
      <c r="J50" s="372">
        <v>8.5187505109726125</v>
      </c>
      <c r="K50" s="427"/>
      <c r="L50" s="372">
        <v>8.1187518407457411</v>
      </c>
      <c r="M50" s="427"/>
      <c r="N50" s="372">
        <v>7.9312245767717213</v>
      </c>
      <c r="O50" s="427"/>
      <c r="P50" s="372">
        <v>10.856934753274052</v>
      </c>
      <c r="Q50" s="427"/>
      <c r="R50" s="372">
        <v>11.545169415813863</v>
      </c>
      <c r="S50" s="427"/>
      <c r="T50" s="372">
        <v>11.517129528990036</v>
      </c>
      <c r="U50" s="427"/>
      <c r="V50" s="372">
        <v>12.317286696444519</v>
      </c>
      <c r="W50" s="427"/>
      <c r="X50" s="372">
        <v>14.020153717026675</v>
      </c>
      <c r="Y50" s="427"/>
      <c r="Z50" s="372">
        <v>17.122030354646306</v>
      </c>
      <c r="AA50" s="427"/>
      <c r="AB50" s="372">
        <v>16.286022907382687</v>
      </c>
      <c r="AC50" s="427"/>
      <c r="AD50" s="372">
        <v>16.863083501102977</v>
      </c>
      <c r="AE50" s="427"/>
      <c r="AF50" s="372">
        <v>16.502252229472386</v>
      </c>
      <c r="AG50" s="427"/>
      <c r="AH50" s="372">
        <v>15.991069356806811</v>
      </c>
      <c r="AI50" s="427"/>
      <c r="AJ50" s="372">
        <v>17.012972541860943</v>
      </c>
      <c r="AK50" s="427"/>
      <c r="AL50" s="372">
        <v>16.585989407942073</v>
      </c>
      <c r="AM50" s="427"/>
      <c r="AN50" s="372">
        <v>17.496450739333913</v>
      </c>
      <c r="AO50" s="427"/>
      <c r="AP50" s="372">
        <v>18.241462319206562</v>
      </c>
      <c r="AQ50" s="427"/>
      <c r="AR50" s="372">
        <v>15.521814394063478</v>
      </c>
      <c r="AS50" s="427"/>
      <c r="AT50" s="372">
        <v>16.806635672444518</v>
      </c>
      <c r="AU50" s="427"/>
      <c r="AV50" s="372">
        <v>17.536064357039347</v>
      </c>
      <c r="AW50" s="427"/>
      <c r="AX50" s="372">
        <v>16.966597180952917</v>
      </c>
      <c r="AY50" s="427"/>
      <c r="AZ50" s="372">
        <v>15.07814739430165</v>
      </c>
      <c r="BA50" s="427"/>
      <c r="BB50" s="372">
        <v>14.063851892728518</v>
      </c>
      <c r="BC50" s="427"/>
      <c r="BD50" s="372">
        <v>14.473044895100783</v>
      </c>
      <c r="BE50" s="427"/>
      <c r="BF50" s="372">
        <v>16.149372154178806</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5.8552390626246602</v>
      </c>
      <c r="G51" s="427"/>
      <c r="H51" s="370">
        <v>6.2244823561218112</v>
      </c>
      <c r="I51" s="427"/>
      <c r="J51" s="370">
        <v>5.6915725558679897</v>
      </c>
      <c r="K51" s="427"/>
      <c r="L51" s="370">
        <v>5.2538601185280118</v>
      </c>
      <c r="M51" s="427"/>
      <c r="N51" s="370">
        <v>5.2777714106084739</v>
      </c>
      <c r="O51" s="427"/>
      <c r="P51" s="370">
        <v>5.9677821068243304</v>
      </c>
      <c r="Q51" s="427"/>
      <c r="R51" s="370">
        <v>7.1518928170706122</v>
      </c>
      <c r="S51" s="427"/>
      <c r="T51" s="370">
        <v>9.2776373048707157</v>
      </c>
      <c r="U51" s="427"/>
      <c r="V51" s="370">
        <v>9.7179057252462115</v>
      </c>
      <c r="W51" s="427"/>
      <c r="X51" s="370">
        <v>12.065752768329594</v>
      </c>
      <c r="Y51" s="427"/>
      <c r="Z51" s="370">
        <v>13.790222766719543</v>
      </c>
      <c r="AA51" s="427"/>
      <c r="AB51" s="370">
        <v>13.068912874727397</v>
      </c>
      <c r="AC51" s="427"/>
      <c r="AD51" s="370">
        <v>13.004541671159451</v>
      </c>
      <c r="AE51" s="427"/>
      <c r="AF51" s="370">
        <v>12.790145578721269</v>
      </c>
      <c r="AG51" s="427"/>
      <c r="AH51" s="370">
        <v>12.445570673617052</v>
      </c>
      <c r="AI51" s="427"/>
      <c r="AJ51" s="370">
        <v>13.034545968184792</v>
      </c>
      <c r="AK51" s="427"/>
      <c r="AL51" s="370">
        <v>12.438324060419722</v>
      </c>
      <c r="AM51" s="427"/>
      <c r="AN51" s="370">
        <v>14.150459802567489</v>
      </c>
      <c r="AO51" s="427"/>
      <c r="AP51" s="370">
        <v>17.329720394587916</v>
      </c>
      <c r="AQ51" s="427"/>
      <c r="AR51" s="370">
        <v>12.798295898259852</v>
      </c>
      <c r="AS51" s="427"/>
      <c r="AT51" s="370">
        <v>12.054538128476327</v>
      </c>
      <c r="AU51" s="427"/>
      <c r="AV51" s="370">
        <v>12.512004826132266</v>
      </c>
      <c r="AW51" s="427"/>
      <c r="AX51" s="370">
        <v>12.359163826684799</v>
      </c>
      <c r="AY51" s="427"/>
      <c r="AZ51" s="370">
        <v>11.696478193290067</v>
      </c>
      <c r="BA51" s="427"/>
      <c r="BB51" s="370">
        <v>10.985056676526693</v>
      </c>
      <c r="BC51" s="427"/>
      <c r="BD51" s="370">
        <v>11.026611849325215</v>
      </c>
      <c r="BE51" s="427"/>
      <c r="BF51" s="370">
        <v>11.645994845132023</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7.4435315438733261</v>
      </c>
      <c r="G52" s="427"/>
      <c r="H52" s="370">
        <v>8.3290501541076054</v>
      </c>
      <c r="I52" s="427"/>
      <c r="J52" s="370">
        <v>7.2130526419791332</v>
      </c>
      <c r="K52" s="427"/>
      <c r="L52" s="370">
        <v>6.268409685873829</v>
      </c>
      <c r="M52" s="427"/>
      <c r="N52" s="370">
        <v>6.6927462308011156</v>
      </c>
      <c r="O52" s="427"/>
      <c r="P52" s="370">
        <v>5.3138264631798293</v>
      </c>
      <c r="Q52" s="427"/>
      <c r="R52" s="370">
        <v>7.6243940617542769</v>
      </c>
      <c r="S52" s="427"/>
      <c r="T52" s="370">
        <v>13.12208962319187</v>
      </c>
      <c r="U52" s="427"/>
      <c r="V52" s="370">
        <v>13.588061549120798</v>
      </c>
      <c r="W52" s="427"/>
      <c r="X52" s="370">
        <v>17.871256382488962</v>
      </c>
      <c r="Y52" s="427"/>
      <c r="Z52" s="370">
        <v>19.525773025425416</v>
      </c>
      <c r="AA52" s="427"/>
      <c r="AB52" s="370">
        <v>18.461359055774025</v>
      </c>
      <c r="AC52" s="427"/>
      <c r="AD52" s="370">
        <v>18.026256969763814</v>
      </c>
      <c r="AE52" s="427"/>
      <c r="AF52" s="370">
        <v>17.677172349751718</v>
      </c>
      <c r="AG52" s="427"/>
      <c r="AH52" s="370">
        <v>17.515112083051598</v>
      </c>
      <c r="AI52" s="427"/>
      <c r="AJ52" s="370">
        <v>18.024845955437236</v>
      </c>
      <c r="AK52" s="427"/>
      <c r="AL52" s="370">
        <v>16.955440443450971</v>
      </c>
      <c r="AM52" s="427"/>
      <c r="AN52" s="370">
        <v>20.346803433755262</v>
      </c>
      <c r="AO52" s="427"/>
      <c r="AP52" s="370">
        <v>27.705220898064674</v>
      </c>
      <c r="AQ52" s="427"/>
      <c r="AR52" s="370">
        <v>18.526511543782188</v>
      </c>
      <c r="AS52" s="427"/>
      <c r="AT52" s="370">
        <v>15.637800994582333</v>
      </c>
      <c r="AU52" s="427"/>
      <c r="AV52" s="370">
        <v>16.0878961759297</v>
      </c>
      <c r="AW52" s="427"/>
      <c r="AX52" s="370">
        <v>16.243265547384212</v>
      </c>
      <c r="AY52" s="427"/>
      <c r="AZ52" s="370">
        <v>16.253919580175655</v>
      </c>
      <c r="BA52" s="427"/>
      <c r="BB52" s="370">
        <v>15.693657038425442</v>
      </c>
      <c r="BC52" s="427"/>
      <c r="BD52" s="370">
        <v>15.253243537315001</v>
      </c>
      <c r="BE52" s="427"/>
      <c r="BF52" s="370">
        <v>15.422640987346529</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0.70441356593320081</v>
      </c>
      <c r="G54" s="427"/>
      <c r="H54" s="372">
        <v>0.80876099666616463</v>
      </c>
      <c r="I54" s="427"/>
      <c r="J54" s="372">
        <v>0.67088639798278749</v>
      </c>
      <c r="K54" s="427"/>
      <c r="L54" s="372">
        <v>0.56484507041319898</v>
      </c>
      <c r="M54" s="427"/>
      <c r="N54" s="372">
        <v>0.61792406551795387</v>
      </c>
      <c r="O54" s="427"/>
      <c r="P54" s="372">
        <v>0.51299865535617239</v>
      </c>
      <c r="Q54" s="427"/>
      <c r="R54" s="372">
        <v>0.71958980358554048</v>
      </c>
      <c r="S54" s="427"/>
      <c r="T54" s="372">
        <v>1.2623198912424252</v>
      </c>
      <c r="U54" s="427"/>
      <c r="V54" s="372">
        <v>1.3188305836106262</v>
      </c>
      <c r="W54" s="427"/>
      <c r="X54" s="372">
        <v>1.7127107430124806</v>
      </c>
      <c r="Y54" s="427"/>
      <c r="Z54" s="372">
        <v>1.8779984100278004</v>
      </c>
      <c r="AA54" s="427"/>
      <c r="AB54" s="372">
        <v>1.7900475121639543</v>
      </c>
      <c r="AC54" s="427"/>
      <c r="AD54" s="372">
        <v>1.7210989644389043</v>
      </c>
      <c r="AE54" s="427"/>
      <c r="AF54" s="372">
        <v>1.7237410261617148</v>
      </c>
      <c r="AG54" s="427"/>
      <c r="AH54" s="372">
        <v>1.6612695121802616</v>
      </c>
      <c r="AI54" s="427"/>
      <c r="AJ54" s="372">
        <v>1.7202274182951318</v>
      </c>
      <c r="AK54" s="427"/>
      <c r="AL54" s="372">
        <v>1.5963391774090074</v>
      </c>
      <c r="AM54" s="427"/>
      <c r="AN54" s="372">
        <v>1.9144432696248461</v>
      </c>
      <c r="AO54" s="427"/>
      <c r="AP54" s="372">
        <v>2.5751715611147188</v>
      </c>
      <c r="AQ54" s="427"/>
      <c r="AR54" s="372">
        <v>1.7039275412760044</v>
      </c>
      <c r="AS54" s="427"/>
      <c r="AT54" s="372">
        <v>1.4389494697160066</v>
      </c>
      <c r="AU54" s="427"/>
      <c r="AV54" s="372">
        <v>1.4872346248423316</v>
      </c>
      <c r="AW54" s="427"/>
      <c r="AX54" s="372">
        <v>1.4798518703560162</v>
      </c>
      <c r="AY54" s="427"/>
      <c r="AZ54" s="372">
        <v>1.4727284466911601</v>
      </c>
      <c r="BA54" s="427"/>
      <c r="BB54" s="372">
        <v>1.3926624364441318</v>
      </c>
      <c r="BC54" s="427"/>
      <c r="BD54" s="372">
        <v>1.3684979669471788</v>
      </c>
      <c r="BE54" s="427"/>
      <c r="BF54" s="372">
        <v>1.3679542363204562</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4.4895503784691275</v>
      </c>
      <c r="G55" s="427"/>
      <c r="H55" s="372">
        <v>4.8396751799347175</v>
      </c>
      <c r="I55" s="427"/>
      <c r="J55" s="372">
        <v>3.9799008299224017</v>
      </c>
      <c r="K55" s="427"/>
      <c r="L55" s="372">
        <v>3.173419071741201</v>
      </c>
      <c r="M55" s="427"/>
      <c r="N55" s="372">
        <v>3.3501899870728753</v>
      </c>
      <c r="O55" s="427"/>
      <c r="P55" s="372">
        <v>2.9689022487327588</v>
      </c>
      <c r="Q55" s="427"/>
      <c r="R55" s="372">
        <v>4.3879159933668666</v>
      </c>
      <c r="S55" s="427"/>
      <c r="T55" s="372">
        <v>8.2719982611768348</v>
      </c>
      <c r="U55" s="427"/>
      <c r="V55" s="372">
        <v>8.528016059937416</v>
      </c>
      <c r="W55" s="427"/>
      <c r="X55" s="372">
        <v>11.520117270612614</v>
      </c>
      <c r="Y55" s="427"/>
      <c r="Z55" s="372">
        <v>12.393746409612936</v>
      </c>
      <c r="AA55" s="427"/>
      <c r="AB55" s="372">
        <v>11.858748923808776</v>
      </c>
      <c r="AC55" s="427"/>
      <c r="AD55" s="372">
        <v>11.546252087065049</v>
      </c>
      <c r="AE55" s="427"/>
      <c r="AF55" s="372">
        <v>11.3556641044102</v>
      </c>
      <c r="AG55" s="427"/>
      <c r="AH55" s="372">
        <v>11.172333301614811</v>
      </c>
      <c r="AI55" s="427"/>
      <c r="AJ55" s="372">
        <v>11.623245859446346</v>
      </c>
      <c r="AK55" s="427"/>
      <c r="AL55" s="372">
        <v>10.893022899667189</v>
      </c>
      <c r="AM55" s="427"/>
      <c r="AN55" s="372">
        <v>13.114250098759975</v>
      </c>
      <c r="AO55" s="427"/>
      <c r="AP55" s="372">
        <v>18.198199114030423</v>
      </c>
      <c r="AQ55" s="427"/>
      <c r="AR55" s="372">
        <v>11.943392110016484</v>
      </c>
      <c r="AS55" s="427"/>
      <c r="AT55" s="372">
        <v>10.163675018951384</v>
      </c>
      <c r="AU55" s="427"/>
      <c r="AV55" s="372">
        <v>10.384306119881748</v>
      </c>
      <c r="AW55" s="427"/>
      <c r="AX55" s="372">
        <v>10.408514900747702</v>
      </c>
      <c r="AY55" s="427"/>
      <c r="AZ55" s="372">
        <v>10.416811568703842</v>
      </c>
      <c r="BA55" s="427"/>
      <c r="BB55" s="372">
        <v>9.8777905996309059</v>
      </c>
      <c r="BC55" s="427"/>
      <c r="BD55" s="372">
        <v>9.7681896380360111</v>
      </c>
      <c r="BE55" s="427"/>
      <c r="BF55" s="372">
        <v>9.6998158693238938</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1.3871339526821154</v>
      </c>
      <c r="G56" s="427"/>
      <c r="H56" s="375">
        <v>1.6221593150897839</v>
      </c>
      <c r="I56" s="427"/>
      <c r="J56" s="375">
        <v>1.5986477488160911</v>
      </c>
      <c r="K56" s="427"/>
      <c r="L56" s="375">
        <v>1.7383795292131561</v>
      </c>
      <c r="M56" s="427"/>
      <c r="N56" s="375">
        <v>1.8051619901166176</v>
      </c>
      <c r="O56" s="427"/>
      <c r="P56" s="375">
        <v>1.1531891166760877</v>
      </c>
      <c r="Q56" s="427"/>
      <c r="R56" s="375">
        <v>1.5534773964203958</v>
      </c>
      <c r="S56" s="427"/>
      <c r="T56" s="375">
        <v>2.1999497101128336</v>
      </c>
      <c r="U56" s="427"/>
      <c r="V56" s="375">
        <v>2.2899521349815717</v>
      </c>
      <c r="W56" s="427"/>
      <c r="X56" s="375">
        <v>2.754270400709979</v>
      </c>
      <c r="Y56" s="427"/>
      <c r="Z56" s="375">
        <v>3.1816126159024893</v>
      </c>
      <c r="AA56" s="427"/>
      <c r="AB56" s="375">
        <v>2.8106921366936715</v>
      </c>
      <c r="AC56" s="427"/>
      <c r="AD56" s="375">
        <v>2.6965376513722212</v>
      </c>
      <c r="AE56" s="427"/>
      <c r="AF56" s="375">
        <v>2.5650130540406617</v>
      </c>
      <c r="AG56" s="427"/>
      <c r="AH56" s="375">
        <v>2.5298635364057391</v>
      </c>
      <c r="AI56" s="427"/>
      <c r="AJ56" s="375">
        <v>2.5207497883411509</v>
      </c>
      <c r="AK56" s="427"/>
      <c r="AL56" s="375">
        <v>2.3385075502893713</v>
      </c>
      <c r="AM56" s="427"/>
      <c r="AN56" s="375">
        <v>2.7517019998077683</v>
      </c>
      <c r="AO56" s="427"/>
      <c r="AP56" s="375">
        <v>3.6434521957951378</v>
      </c>
      <c r="AQ56" s="427"/>
      <c r="AR56" s="375">
        <v>2.5820993842581634</v>
      </c>
      <c r="AS56" s="427"/>
      <c r="AT56" s="375">
        <v>2.1072567354926104</v>
      </c>
      <c r="AU56" s="427"/>
      <c r="AV56" s="375">
        <v>2.1389824597809666</v>
      </c>
      <c r="AW56" s="427"/>
      <c r="AX56" s="375">
        <v>2.1700577267356418</v>
      </c>
      <c r="AY56" s="427"/>
      <c r="AZ56" s="375">
        <v>2.1052482779071715</v>
      </c>
      <c r="BA56" s="427"/>
      <c r="BB56" s="375">
        <v>2.06186004569203</v>
      </c>
      <c r="BC56" s="427"/>
      <c r="BD56" s="375">
        <v>1.9638157687370472</v>
      </c>
      <c r="BE56" s="427"/>
      <c r="BF56" s="375">
        <v>2.0280261138291746</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0.86243364678888201</v>
      </c>
      <c r="G57" s="427"/>
      <c r="H57" s="375">
        <v>1.0584546624169409</v>
      </c>
      <c r="I57" s="427"/>
      <c r="J57" s="375">
        <v>0.96361766525785231</v>
      </c>
      <c r="K57" s="427"/>
      <c r="L57" s="375">
        <v>0.79176601450627271</v>
      </c>
      <c r="M57" s="427"/>
      <c r="N57" s="375">
        <v>0.91947018809366798</v>
      </c>
      <c r="O57" s="427"/>
      <c r="P57" s="375">
        <v>0.67873644241481057</v>
      </c>
      <c r="Q57" s="427"/>
      <c r="R57" s="375">
        <v>0.96341086838147416</v>
      </c>
      <c r="S57" s="427"/>
      <c r="T57" s="375">
        <v>1.3878217606597782</v>
      </c>
      <c r="U57" s="427"/>
      <c r="V57" s="375">
        <v>1.4512627705911838</v>
      </c>
      <c r="W57" s="427"/>
      <c r="X57" s="375">
        <v>1.8841579681538887</v>
      </c>
      <c r="Y57" s="427"/>
      <c r="Z57" s="375">
        <v>2.0724155898821923</v>
      </c>
      <c r="AA57" s="427"/>
      <c r="AB57" s="375">
        <v>2.0018704831076253</v>
      </c>
      <c r="AC57" s="427"/>
      <c r="AD57" s="375">
        <v>2.0623682668876384</v>
      </c>
      <c r="AE57" s="427"/>
      <c r="AF57" s="375">
        <v>2.0327541651391399</v>
      </c>
      <c r="AG57" s="427"/>
      <c r="AH57" s="375">
        <v>2.1516457328507848</v>
      </c>
      <c r="AI57" s="427"/>
      <c r="AJ57" s="375">
        <v>2.1606228893546078</v>
      </c>
      <c r="AK57" s="427"/>
      <c r="AL57" s="375">
        <v>2.1275708160854032</v>
      </c>
      <c r="AM57" s="427"/>
      <c r="AN57" s="375">
        <v>2.5664080655626709</v>
      </c>
      <c r="AO57" s="427"/>
      <c r="AP57" s="375">
        <v>3.2883980271243924</v>
      </c>
      <c r="AQ57" s="427"/>
      <c r="AR57" s="375">
        <v>2.2970925082315352</v>
      </c>
      <c r="AS57" s="427"/>
      <c r="AT57" s="375">
        <v>1.9279197704223314</v>
      </c>
      <c r="AU57" s="427"/>
      <c r="AV57" s="375">
        <v>2.0773729714246536</v>
      </c>
      <c r="AW57" s="427"/>
      <c r="AX57" s="375">
        <v>2.18484104954485</v>
      </c>
      <c r="AY57" s="427"/>
      <c r="AZ57" s="375">
        <v>2.2591312868734779</v>
      </c>
      <c r="BA57" s="427"/>
      <c r="BB57" s="375">
        <v>2.3613439566583736</v>
      </c>
      <c r="BC57" s="427"/>
      <c r="BD57" s="375">
        <v>2.1527401635947618</v>
      </c>
      <c r="BE57" s="427"/>
      <c r="BF57" s="375">
        <v>2.3268447678730064</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8.2990605908450696</v>
      </c>
      <c r="G58" s="427"/>
      <c r="H58" s="370">
        <v>7.5276303176122985</v>
      </c>
      <c r="I58" s="427"/>
      <c r="J58" s="370">
        <v>6.7438026555275492</v>
      </c>
      <c r="K58" s="427"/>
      <c r="L58" s="370">
        <v>5.8228645064365931</v>
      </c>
      <c r="M58" s="427"/>
      <c r="N58" s="370">
        <v>6.1234069829875475</v>
      </c>
      <c r="O58" s="427"/>
      <c r="P58" s="370">
        <v>4.3978641524708619</v>
      </c>
      <c r="Q58" s="427"/>
      <c r="R58" s="370">
        <v>6.1541952394375485</v>
      </c>
      <c r="S58" s="427"/>
      <c r="T58" s="370">
        <v>11.14248431628768</v>
      </c>
      <c r="U58" s="427"/>
      <c r="V58" s="370">
        <v>11.408127068959153</v>
      </c>
      <c r="W58" s="427"/>
      <c r="X58" s="370">
        <v>14.842047177173136</v>
      </c>
      <c r="Y58" s="427"/>
      <c r="Z58" s="370">
        <v>16.408823562688088</v>
      </c>
      <c r="AA58" s="427"/>
      <c r="AB58" s="370">
        <v>15.323498632298657</v>
      </c>
      <c r="AC58" s="427"/>
      <c r="AD58" s="370">
        <v>14.808222667365818</v>
      </c>
      <c r="AE58" s="427"/>
      <c r="AF58" s="370">
        <v>14.440296684687116</v>
      </c>
      <c r="AG58" s="427"/>
      <c r="AH58" s="370">
        <v>14.271747596169913</v>
      </c>
      <c r="AI58" s="427"/>
      <c r="AJ58" s="370">
        <v>14.732820685147802</v>
      </c>
      <c r="AK58" s="427"/>
      <c r="AL58" s="370">
        <v>13.876464789376659</v>
      </c>
      <c r="AM58" s="427"/>
      <c r="AN58" s="370">
        <v>16.463312647378999</v>
      </c>
      <c r="AO58" s="427"/>
      <c r="AP58" s="370">
        <v>22.568778910912769</v>
      </c>
      <c r="AQ58" s="427"/>
      <c r="AR58" s="370">
        <v>15.35616509199558</v>
      </c>
      <c r="AS58" s="427"/>
      <c r="AT58" s="370">
        <v>13.051972841722071</v>
      </c>
      <c r="AU58" s="427"/>
      <c r="AV58" s="370">
        <v>13.144314058571823</v>
      </c>
      <c r="AW58" s="427"/>
      <c r="AX58" s="370">
        <v>13.223221786476358</v>
      </c>
      <c r="AY58" s="427"/>
      <c r="AZ58" s="370">
        <v>13.031835582052361</v>
      </c>
      <c r="BA58" s="427"/>
      <c r="BB58" s="370">
        <v>12.399476368698291</v>
      </c>
      <c r="BC58" s="427"/>
      <c r="BD58" s="370">
        <v>12.10326045681791</v>
      </c>
      <c r="BE58" s="427"/>
      <c r="BF58" s="370">
        <v>12.183064940455226</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5.7781503509952872</v>
      </c>
      <c r="G59" s="427"/>
      <c r="H59" s="372">
        <v>5.2906484333014347</v>
      </c>
      <c r="I59" s="427"/>
      <c r="J59" s="372">
        <v>4.7276185404549755</v>
      </c>
      <c r="K59" s="427"/>
      <c r="L59" s="372">
        <v>3.784926127970011</v>
      </c>
      <c r="M59" s="427"/>
      <c r="N59" s="372">
        <v>3.6997036397627436</v>
      </c>
      <c r="O59" s="427"/>
      <c r="P59" s="372">
        <v>2.8066502147114392</v>
      </c>
      <c r="Q59" s="427"/>
      <c r="R59" s="372">
        <v>4.0272687343500602</v>
      </c>
      <c r="S59" s="427"/>
      <c r="T59" s="372">
        <v>7.4612513656598534</v>
      </c>
      <c r="U59" s="427"/>
      <c r="V59" s="372">
        <v>7.6847016246520266</v>
      </c>
      <c r="W59" s="427"/>
      <c r="X59" s="372">
        <v>9.982384565168454</v>
      </c>
      <c r="Y59" s="427"/>
      <c r="Z59" s="372">
        <v>11.171996368641196</v>
      </c>
      <c r="AA59" s="427"/>
      <c r="AB59" s="372">
        <v>10.480352610365221</v>
      </c>
      <c r="AC59" s="427"/>
      <c r="AD59" s="372">
        <v>10.025883481278226</v>
      </c>
      <c r="AE59" s="427"/>
      <c r="AF59" s="372">
        <v>9.5906291496236946</v>
      </c>
      <c r="AG59" s="427"/>
      <c r="AH59" s="372">
        <v>9.6962052506226453</v>
      </c>
      <c r="AI59" s="427"/>
      <c r="AJ59" s="372">
        <v>10.056592322535943</v>
      </c>
      <c r="AK59" s="427"/>
      <c r="AL59" s="372">
        <v>9.4165308626484041</v>
      </c>
      <c r="AM59" s="427"/>
      <c r="AN59" s="372">
        <v>11.254195681858256</v>
      </c>
      <c r="AO59" s="427"/>
      <c r="AP59" s="372">
        <v>15.400104765302302</v>
      </c>
      <c r="AQ59" s="427"/>
      <c r="AR59" s="372">
        <v>10.507299045159334</v>
      </c>
      <c r="AS59" s="427"/>
      <c r="AT59" s="372">
        <v>8.8805154653923122</v>
      </c>
      <c r="AU59" s="427"/>
      <c r="AV59" s="372">
        <v>9.0612602643557842</v>
      </c>
      <c r="AW59" s="427"/>
      <c r="AX59" s="372">
        <v>8.922181156161864</v>
      </c>
      <c r="AY59" s="427"/>
      <c r="AZ59" s="372">
        <v>8.7516996480073175</v>
      </c>
      <c r="BA59" s="427"/>
      <c r="BB59" s="372">
        <v>8.416217909097945</v>
      </c>
      <c r="BC59" s="427"/>
      <c r="BD59" s="372">
        <v>8.2072227405190503</v>
      </c>
      <c r="BE59" s="427"/>
      <c r="BF59" s="372">
        <v>8.269677507640445</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1.6027011032877581</v>
      </c>
      <c r="G60" s="427"/>
      <c r="H60" s="372">
        <v>1.3074572626298104</v>
      </c>
      <c r="I60" s="427"/>
      <c r="J60" s="372">
        <v>1.2640387848840098</v>
      </c>
      <c r="K60" s="427"/>
      <c r="L60" s="372">
        <v>1.4308858243874916</v>
      </c>
      <c r="M60" s="427"/>
      <c r="N60" s="372">
        <v>1.7524058999380301</v>
      </c>
      <c r="O60" s="427"/>
      <c r="P60" s="372">
        <v>1.0479899367287913</v>
      </c>
      <c r="Q60" s="427"/>
      <c r="R60" s="372">
        <v>1.3393089314706343</v>
      </c>
      <c r="S60" s="427"/>
      <c r="T60" s="372">
        <v>2.1772510799484377</v>
      </c>
      <c r="U60" s="427"/>
      <c r="V60" s="372">
        <v>2.1875945081292327</v>
      </c>
      <c r="W60" s="427"/>
      <c r="X60" s="372">
        <v>2.7844889298722411</v>
      </c>
      <c r="Y60" s="427"/>
      <c r="Z60" s="372">
        <v>2.9454285567386163</v>
      </c>
      <c r="AA60" s="427"/>
      <c r="AB60" s="372">
        <v>2.6351882926977881</v>
      </c>
      <c r="AC60" s="427"/>
      <c r="AD60" s="372">
        <v>2.6523428343834405</v>
      </c>
      <c r="AE60" s="427"/>
      <c r="AF60" s="372">
        <v>2.6436796229761939</v>
      </c>
      <c r="AG60" s="427"/>
      <c r="AH60" s="372">
        <v>2.4768362709679574</v>
      </c>
      <c r="AI60" s="427"/>
      <c r="AJ60" s="372">
        <v>2.4883128451221808</v>
      </c>
      <c r="AK60" s="427"/>
      <c r="AL60" s="372">
        <v>2.4019857911647016</v>
      </c>
      <c r="AM60" s="427"/>
      <c r="AN60" s="372">
        <v>2.730566538316034</v>
      </c>
      <c r="AO60" s="427"/>
      <c r="AP60" s="372">
        <v>3.8084799974992829</v>
      </c>
      <c r="AQ60" s="427"/>
      <c r="AR60" s="372">
        <v>2.567678487980789</v>
      </c>
      <c r="AS60" s="427"/>
      <c r="AT60" s="372">
        <v>2.2403509544300109</v>
      </c>
      <c r="AU60" s="427"/>
      <c r="AV60" s="372">
        <v>2.1093952345759419</v>
      </c>
      <c r="AW60" s="427"/>
      <c r="AX60" s="372">
        <v>2.3266259450774691</v>
      </c>
      <c r="AY60" s="427"/>
      <c r="AZ60" s="372">
        <v>2.3195622330510233</v>
      </c>
      <c r="BA60" s="427"/>
      <c r="BB60" s="372">
        <v>2.1236843770357696</v>
      </c>
      <c r="BC60" s="427"/>
      <c r="BD60" s="372">
        <v>2.0777359519712033</v>
      </c>
      <c r="BE60" s="427"/>
      <c r="BF60" s="372">
        <v>2.0864080421605897</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0.9182091365620243</v>
      </c>
      <c r="G61" s="427"/>
      <c r="H61" s="372">
        <v>0.92952462168105343</v>
      </c>
      <c r="I61" s="427"/>
      <c r="J61" s="372">
        <v>0.75214533018856367</v>
      </c>
      <c r="K61" s="427"/>
      <c r="L61" s="372">
        <v>0.60705255407909042</v>
      </c>
      <c r="M61" s="427"/>
      <c r="N61" s="372">
        <v>0.67129744328677354</v>
      </c>
      <c r="O61" s="427"/>
      <c r="P61" s="372">
        <v>0.54322400103063129</v>
      </c>
      <c r="Q61" s="427"/>
      <c r="R61" s="372">
        <v>0.78761757361685436</v>
      </c>
      <c r="S61" s="427"/>
      <c r="T61" s="372">
        <v>1.503981870679389</v>
      </c>
      <c r="U61" s="427"/>
      <c r="V61" s="372">
        <v>1.5358309361778955</v>
      </c>
      <c r="W61" s="427"/>
      <c r="X61" s="372">
        <v>2.0751736821324398</v>
      </c>
      <c r="Y61" s="427"/>
      <c r="Z61" s="372">
        <v>2.2913986373082769</v>
      </c>
      <c r="AA61" s="427"/>
      <c r="AB61" s="372">
        <v>2.2079577292356469</v>
      </c>
      <c r="AC61" s="427"/>
      <c r="AD61" s="372">
        <v>2.1299963517041505</v>
      </c>
      <c r="AE61" s="427"/>
      <c r="AF61" s="372">
        <v>2.2059879120872274</v>
      </c>
      <c r="AG61" s="427"/>
      <c r="AH61" s="372">
        <v>2.0987060745793102</v>
      </c>
      <c r="AI61" s="427"/>
      <c r="AJ61" s="372">
        <v>2.1879155174896776</v>
      </c>
      <c r="AK61" s="427"/>
      <c r="AL61" s="372">
        <v>2.0579481355635521</v>
      </c>
      <c r="AM61" s="427"/>
      <c r="AN61" s="372">
        <v>2.4785504272047074</v>
      </c>
      <c r="AO61" s="427"/>
      <c r="AP61" s="372">
        <v>3.3601941481111819</v>
      </c>
      <c r="AQ61" s="427"/>
      <c r="AR61" s="372">
        <v>2.2811875588554571</v>
      </c>
      <c r="AS61" s="427"/>
      <c r="AT61" s="372">
        <v>1.9311064218997465</v>
      </c>
      <c r="AU61" s="427"/>
      <c r="AV61" s="372">
        <v>1.973658559640096</v>
      </c>
      <c r="AW61" s="427"/>
      <c r="AX61" s="372">
        <v>1.9744146852370252</v>
      </c>
      <c r="AY61" s="427"/>
      <c r="AZ61" s="372">
        <v>1.9605737009940198</v>
      </c>
      <c r="BA61" s="427"/>
      <c r="BB61" s="372">
        <v>1.8595740825645768</v>
      </c>
      <c r="BC61" s="427"/>
      <c r="BD61" s="372">
        <v>1.8183017643276571</v>
      </c>
      <c r="BE61" s="427"/>
      <c r="BF61" s="372">
        <v>1.8269793906541913</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17.521132895710824</v>
      </c>
      <c r="G62" s="427"/>
      <c r="H62" s="370">
        <v>18.90726191260454</v>
      </c>
      <c r="I62" s="427"/>
      <c r="J62" s="370">
        <v>16.872906404116616</v>
      </c>
      <c r="K62" s="427"/>
      <c r="L62" s="370">
        <v>15.862442408735099</v>
      </c>
      <c r="M62" s="427"/>
      <c r="N62" s="370">
        <v>15.386845054826438</v>
      </c>
      <c r="O62" s="427"/>
      <c r="P62" s="370">
        <v>15.757643657140514</v>
      </c>
      <c r="Q62" s="427"/>
      <c r="R62" s="370">
        <v>20.005952008166709</v>
      </c>
      <c r="S62" s="427"/>
      <c r="T62" s="370">
        <v>28.755361399129086</v>
      </c>
      <c r="U62" s="427"/>
      <c r="V62" s="370">
        <v>29.871896763582164</v>
      </c>
      <c r="W62" s="427"/>
      <c r="X62" s="370">
        <v>37.97754284563274</v>
      </c>
      <c r="Y62" s="427"/>
      <c r="Z62" s="370">
        <v>41.968178385095221</v>
      </c>
      <c r="AA62" s="427"/>
      <c r="AB62" s="370">
        <v>39.541084486151696</v>
      </c>
      <c r="AC62" s="427"/>
      <c r="AD62" s="370">
        <v>39.458123164944112</v>
      </c>
      <c r="AE62" s="427"/>
      <c r="AF62" s="370">
        <v>38.815444337656366</v>
      </c>
      <c r="AG62" s="427"/>
      <c r="AH62" s="370">
        <v>37.920218920755744</v>
      </c>
      <c r="AI62" s="427"/>
      <c r="AJ62" s="370">
        <v>39.37964235699652</v>
      </c>
      <c r="AK62" s="427"/>
      <c r="AL62" s="370">
        <v>37.414844976840754</v>
      </c>
      <c r="AM62" s="427"/>
      <c r="AN62" s="370">
        <v>43.336362682684481</v>
      </c>
      <c r="AO62" s="427"/>
      <c r="AP62" s="370">
        <v>56.735787200172389</v>
      </c>
      <c r="AQ62" s="427"/>
      <c r="AR62" s="370">
        <v>39.328971332336849</v>
      </c>
      <c r="AS62" s="427"/>
      <c r="AT62" s="370">
        <v>35.342895350261301</v>
      </c>
      <c r="AU62" s="427"/>
      <c r="AV62" s="370">
        <v>36.406394063557968</v>
      </c>
      <c r="AW62" s="427"/>
      <c r="AX62" s="370">
        <v>36.253957750638428</v>
      </c>
      <c r="AY62" s="427"/>
      <c r="AZ62" s="370">
        <v>35.997325921284045</v>
      </c>
      <c r="BA62" s="427"/>
      <c r="BB62" s="370">
        <v>34.331040150437573</v>
      </c>
      <c r="BC62" s="427"/>
      <c r="BD62" s="370">
        <v>33.81546139321631</v>
      </c>
      <c r="BE62" s="427"/>
      <c r="BF62" s="370">
        <v>35.122308625060747</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17.521132895710824</v>
      </c>
      <c r="G63" s="427"/>
      <c r="H63" s="379">
        <v>18.90726191260454</v>
      </c>
      <c r="I63" s="427"/>
      <c r="J63" s="379">
        <v>16.872906404116616</v>
      </c>
      <c r="K63" s="427"/>
      <c r="L63" s="379">
        <v>15.862442408735099</v>
      </c>
      <c r="M63" s="427"/>
      <c r="N63" s="379">
        <v>15.386845054826438</v>
      </c>
      <c r="O63" s="427"/>
      <c r="P63" s="379">
        <v>15.757643657140514</v>
      </c>
      <c r="Q63" s="427"/>
      <c r="R63" s="379">
        <v>20.005952008166709</v>
      </c>
      <c r="S63" s="427"/>
      <c r="T63" s="379">
        <v>28.755361399129086</v>
      </c>
      <c r="U63" s="427"/>
      <c r="V63" s="379">
        <v>29.871896763582164</v>
      </c>
      <c r="W63" s="427"/>
      <c r="X63" s="379">
        <v>37.97754284563274</v>
      </c>
      <c r="Y63" s="427"/>
      <c r="Z63" s="379">
        <v>41.968178385095221</v>
      </c>
      <c r="AA63" s="427"/>
      <c r="AB63" s="379">
        <v>39.541084486151696</v>
      </c>
      <c r="AC63" s="427"/>
      <c r="AD63" s="379">
        <v>39.458123164944112</v>
      </c>
      <c r="AE63" s="427"/>
      <c r="AF63" s="379">
        <v>38.815444337656366</v>
      </c>
      <c r="AG63" s="427"/>
      <c r="AH63" s="379">
        <v>37.920218920755744</v>
      </c>
      <c r="AI63" s="427"/>
      <c r="AJ63" s="379">
        <v>39.37964235699652</v>
      </c>
      <c r="AK63" s="427"/>
      <c r="AL63" s="379">
        <v>37.414844976840754</v>
      </c>
      <c r="AM63" s="427"/>
      <c r="AN63" s="379">
        <v>43.336362682684481</v>
      </c>
      <c r="AO63" s="427"/>
      <c r="AP63" s="379">
        <v>56.735787200172389</v>
      </c>
      <c r="AQ63" s="427"/>
      <c r="AR63" s="379">
        <v>39.328971332336849</v>
      </c>
      <c r="AS63" s="427"/>
      <c r="AT63" s="379">
        <v>35.342895350261301</v>
      </c>
      <c r="AU63" s="427"/>
      <c r="AV63" s="379">
        <v>36.406394063557968</v>
      </c>
      <c r="AW63" s="427"/>
      <c r="AX63" s="379">
        <v>36.253957750638428</v>
      </c>
      <c r="AY63" s="427"/>
      <c r="AZ63" s="379">
        <v>35.997325921284045</v>
      </c>
      <c r="BA63" s="427"/>
      <c r="BB63" s="379">
        <v>34.331040150437573</v>
      </c>
      <c r="BC63" s="427"/>
      <c r="BD63" s="379">
        <v>33.81546139321631</v>
      </c>
      <c r="BE63" s="427"/>
      <c r="BF63" s="379">
        <v>35.122308625060747</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15.828729298350632</v>
      </c>
      <c r="G64" s="427"/>
      <c r="H64" s="370">
        <v>16.970338383969608</v>
      </c>
      <c r="I64" s="427"/>
      <c r="J64" s="370">
        <v>15.453861886414407</v>
      </c>
      <c r="K64" s="427"/>
      <c r="L64" s="370">
        <v>14.177796040229637</v>
      </c>
      <c r="M64" s="427"/>
      <c r="N64" s="370">
        <v>14.743313774505379</v>
      </c>
      <c r="O64" s="427"/>
      <c r="P64" s="370">
        <v>16.871833087437548</v>
      </c>
      <c r="Q64" s="427"/>
      <c r="R64" s="370">
        <v>19.556711659694905</v>
      </c>
      <c r="S64" s="427"/>
      <c r="T64" s="370">
        <v>25.160264426377154</v>
      </c>
      <c r="U64" s="427"/>
      <c r="V64" s="370">
        <v>26.46093364277273</v>
      </c>
      <c r="W64" s="427"/>
      <c r="X64" s="370">
        <v>32.642364975308325</v>
      </c>
      <c r="Y64" s="427"/>
      <c r="Z64" s="370">
        <v>37.530925036651482</v>
      </c>
      <c r="AA64" s="427"/>
      <c r="AB64" s="370">
        <v>35.908233046981749</v>
      </c>
      <c r="AC64" s="427"/>
      <c r="AD64" s="370">
        <v>36.353560679423509</v>
      </c>
      <c r="AE64" s="427"/>
      <c r="AF64" s="370">
        <v>35.746745908289654</v>
      </c>
      <c r="AG64" s="427"/>
      <c r="AH64" s="370">
        <v>34.947617341173</v>
      </c>
      <c r="AI64" s="427"/>
      <c r="AJ64" s="370">
        <v>36.768487205308048</v>
      </c>
      <c r="AK64" s="427"/>
      <c r="AL64" s="370">
        <v>35.351355150617771</v>
      </c>
      <c r="AM64" s="427"/>
      <c r="AN64" s="370">
        <v>39.69685202048781</v>
      </c>
      <c r="AO64" s="427"/>
      <c r="AP64" s="370">
        <v>47.733436284604707</v>
      </c>
      <c r="AQ64" s="427"/>
      <c r="AR64" s="370">
        <v>35.823430163881085</v>
      </c>
      <c r="AS64" s="427"/>
      <c r="AT64" s="370">
        <v>34.211195927888561</v>
      </c>
      <c r="AU64" s="427"/>
      <c r="AV64" s="370">
        <v>35.713248944652314</v>
      </c>
      <c r="AW64" s="427"/>
      <c r="AX64" s="370">
        <v>35.241875279183326</v>
      </c>
      <c r="AY64" s="427"/>
      <c r="AZ64" s="370">
        <v>33.14122043304954</v>
      </c>
      <c r="BA64" s="427"/>
      <c r="BB64" s="370">
        <v>31.101249216303362</v>
      </c>
      <c r="BC64" s="427"/>
      <c r="BD64" s="370">
        <v>31.182379530056739</v>
      </c>
      <c r="BE64" s="427"/>
      <c r="BF64" s="370">
        <v>33.221537169222579</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10.026477525612147</v>
      </c>
      <c r="G66" s="427"/>
      <c r="H66" s="372">
        <v>10.603303614297722</v>
      </c>
      <c r="I66" s="427"/>
      <c r="J66" s="372">
        <v>10.013480284929042</v>
      </c>
      <c r="K66" s="427"/>
      <c r="L66" s="372">
        <v>9.4992335198184588</v>
      </c>
      <c r="M66" s="427"/>
      <c r="N66" s="372">
        <v>9.3697871326061772</v>
      </c>
      <c r="O66" s="427"/>
      <c r="P66" s="372">
        <v>12.660404007673927</v>
      </c>
      <c r="Q66" s="427"/>
      <c r="R66" s="372">
        <v>13.673608375044974</v>
      </c>
      <c r="S66" s="427"/>
      <c r="T66" s="372">
        <v>14.649079467712301</v>
      </c>
      <c r="U66" s="427"/>
      <c r="V66" s="372">
        <v>15.710268848985443</v>
      </c>
      <c r="W66" s="427"/>
      <c r="X66" s="372">
        <v>18.398664786244286</v>
      </c>
      <c r="Y66" s="427"/>
      <c r="Z66" s="372">
        <v>22.058317968897349</v>
      </c>
      <c r="AA66" s="427"/>
      <c r="AB66" s="372">
        <v>21.063523915803358</v>
      </c>
      <c r="AC66" s="427"/>
      <c r="AD66" s="372">
        <v>21.883393292796221</v>
      </c>
      <c r="AE66" s="427"/>
      <c r="AF66" s="372">
        <v>21.437631664409238</v>
      </c>
      <c r="AG66" s="427"/>
      <c r="AH66" s="372">
        <v>21.116278663068915</v>
      </c>
      <c r="AI66" s="427"/>
      <c r="AJ66" s="372">
        <v>22.367414693816027</v>
      </c>
      <c r="AK66" s="427"/>
      <c r="AL66" s="372">
        <v>21.766124271870471</v>
      </c>
      <c r="AM66" s="427"/>
      <c r="AN66" s="372">
        <v>23.382191822161012</v>
      </c>
      <c r="AO66" s="427"/>
      <c r="AP66" s="372">
        <v>25.33800643412096</v>
      </c>
      <c r="AQ66" s="427"/>
      <c r="AR66" s="372">
        <v>20.918737186960719</v>
      </c>
      <c r="AS66" s="427"/>
      <c r="AT66" s="372">
        <v>21.618420947849163</v>
      </c>
      <c r="AU66" s="427"/>
      <c r="AV66" s="372">
        <v>22.774519207677439</v>
      </c>
      <c r="AW66" s="427"/>
      <c r="AX66" s="372">
        <v>22.155557639821126</v>
      </c>
      <c r="AY66" s="427"/>
      <c r="AZ66" s="372">
        <v>19.996136660996481</v>
      </c>
      <c r="BA66" s="427"/>
      <c r="BB66" s="372">
        <v>18.668714403476788</v>
      </c>
      <c r="BC66" s="427"/>
      <c r="BD66" s="372">
        <v>19.031475430461576</v>
      </c>
      <c r="BE66" s="427"/>
      <c r="BF66" s="372">
        <v>21.008317992967928</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1.1035539678694748</v>
      </c>
      <c r="G67" s="427"/>
      <c r="H67" s="372">
        <v>1.3264122767583977</v>
      </c>
      <c r="I67" s="427"/>
      <c r="J67" s="372">
        <v>1.2619103525694779</v>
      </c>
      <c r="K67" s="427"/>
      <c r="L67" s="372">
        <v>1.1999414987040717</v>
      </c>
      <c r="M67" s="427"/>
      <c r="N67" s="372">
        <v>1.5734083467555111</v>
      </c>
      <c r="O67" s="427"/>
      <c r="P67" s="372">
        <v>1.0257908435646124</v>
      </c>
      <c r="Q67" s="427"/>
      <c r="R67" s="372">
        <v>1.3420244899379303</v>
      </c>
      <c r="S67" s="427"/>
      <c r="T67" s="372">
        <v>2.2269344567066298</v>
      </c>
      <c r="U67" s="427"/>
      <c r="V67" s="372">
        <v>2.2521319968407112</v>
      </c>
      <c r="W67" s="427"/>
      <c r="X67" s="372">
        <v>2.8405357412148913</v>
      </c>
      <c r="Y67" s="427"/>
      <c r="Z67" s="372">
        <v>3.1420199699350704</v>
      </c>
      <c r="AA67" s="427"/>
      <c r="AB67" s="372">
        <v>3.0569886605972343</v>
      </c>
      <c r="AC67" s="427"/>
      <c r="AD67" s="372">
        <v>3.02868571894341</v>
      </c>
      <c r="AE67" s="427"/>
      <c r="AF67" s="372">
        <v>2.9979048948068434</v>
      </c>
      <c r="AG67" s="427"/>
      <c r="AH67" s="372">
        <v>2.7853039442813685</v>
      </c>
      <c r="AI67" s="427"/>
      <c r="AJ67" s="372">
        <v>2.9123902241763178</v>
      </c>
      <c r="AK67" s="427"/>
      <c r="AL67" s="372">
        <v>2.7696224669709171</v>
      </c>
      <c r="AM67" s="427"/>
      <c r="AN67" s="372">
        <v>3.2661040112304884</v>
      </c>
      <c r="AO67" s="427"/>
      <c r="AP67" s="372">
        <v>4.4279021354344668</v>
      </c>
      <c r="AQ67" s="427"/>
      <c r="AR67" s="372">
        <v>2.9862157869374766</v>
      </c>
      <c r="AS67" s="427"/>
      <c r="AT67" s="372">
        <v>2.500664338262383</v>
      </c>
      <c r="AU67" s="427"/>
      <c r="AV67" s="372">
        <v>2.6767370349873834</v>
      </c>
      <c r="AW67" s="427"/>
      <c r="AX67" s="372">
        <v>2.6860909588051922</v>
      </c>
      <c r="AY67" s="427"/>
      <c r="AZ67" s="372">
        <v>2.7155164798549478</v>
      </c>
      <c r="BA67" s="427"/>
      <c r="BB67" s="372">
        <v>2.5246587044725128</v>
      </c>
      <c r="BC67" s="427"/>
      <c r="BD67" s="372">
        <v>2.4252964465197193</v>
      </c>
      <c r="BE67" s="427"/>
      <c r="BF67" s="372">
        <v>2.4823178298412234</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0.95868030610715527</v>
      </c>
      <c r="G68" s="427"/>
      <c r="H68" s="375">
        <v>0.99590211384426619</v>
      </c>
      <c r="I68" s="427"/>
      <c r="J68" s="375">
        <v>0.82886089079416125</v>
      </c>
      <c r="K68" s="427"/>
      <c r="L68" s="375">
        <v>0.70879477831502657</v>
      </c>
      <c r="M68" s="427"/>
      <c r="N68" s="375">
        <v>0.68124071373814477</v>
      </c>
      <c r="O68" s="427"/>
      <c r="P68" s="375">
        <v>0.57548335245168558</v>
      </c>
      <c r="Q68" s="427"/>
      <c r="R68" s="375">
        <v>0.79735247626629169</v>
      </c>
      <c r="S68" s="427"/>
      <c r="T68" s="375">
        <v>1.3662961668847922</v>
      </c>
      <c r="U68" s="427"/>
      <c r="V68" s="375">
        <v>1.3795896554630651</v>
      </c>
      <c r="W68" s="427"/>
      <c r="X68" s="375">
        <v>1.8790435872225411</v>
      </c>
      <c r="Y68" s="427"/>
      <c r="Z68" s="375">
        <v>2.0251926086706522</v>
      </c>
      <c r="AA68" s="427"/>
      <c r="AB68" s="375">
        <v>1.9007700900256206</v>
      </c>
      <c r="AC68" s="427"/>
      <c r="AD68" s="375">
        <v>1.8303043878966849</v>
      </c>
      <c r="AE68" s="427"/>
      <c r="AF68" s="375">
        <v>1.7915651376252486</v>
      </c>
      <c r="AG68" s="427"/>
      <c r="AH68" s="375">
        <v>1.7583775674798212</v>
      </c>
      <c r="AI68" s="427"/>
      <c r="AJ68" s="375">
        <v>1.8252336449157229</v>
      </c>
      <c r="AK68" s="427"/>
      <c r="AL68" s="375">
        <v>1.7252635546541117</v>
      </c>
      <c r="AM68" s="427"/>
      <c r="AN68" s="375">
        <v>2.0606294899984663</v>
      </c>
      <c r="AO68" s="427"/>
      <c r="AP68" s="375">
        <v>2.857491558246589</v>
      </c>
      <c r="AQ68" s="427"/>
      <c r="AR68" s="375">
        <v>1.877357171268847</v>
      </c>
      <c r="AS68" s="427"/>
      <c r="AT68" s="375">
        <v>1.5891854024278236</v>
      </c>
      <c r="AU68" s="427"/>
      <c r="AV68" s="375">
        <v>1.6473311336919285</v>
      </c>
      <c r="AW68" s="427"/>
      <c r="AX68" s="375">
        <v>1.6419689718739148</v>
      </c>
      <c r="AY68" s="427"/>
      <c r="AZ68" s="375">
        <v>1.6621639927509575</v>
      </c>
      <c r="BA68" s="427"/>
      <c r="BB68" s="375">
        <v>1.5812481381120711</v>
      </c>
      <c r="BC68" s="427"/>
      <c r="BD68" s="375">
        <v>1.5483944389491207</v>
      </c>
      <c r="BE68" s="427"/>
      <c r="BF68" s="375">
        <v>1.5534330792924256</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1.039854011403873</v>
      </c>
      <c r="G70" s="427"/>
      <c r="H70" s="372">
        <v>1.1007059287379173</v>
      </c>
      <c r="I70" s="427"/>
      <c r="J70" s="372">
        <v>0.9171234762899696</v>
      </c>
      <c r="K70" s="427"/>
      <c r="L70" s="372">
        <v>0.77533062616486403</v>
      </c>
      <c r="M70" s="427"/>
      <c r="N70" s="372">
        <v>0.93404781223424538</v>
      </c>
      <c r="O70" s="427"/>
      <c r="P70" s="372">
        <v>0.74496156198794972</v>
      </c>
      <c r="Q70" s="427"/>
      <c r="R70" s="372">
        <v>1.0303799334434283</v>
      </c>
      <c r="S70" s="427"/>
      <c r="T70" s="372">
        <v>1.870882744025872</v>
      </c>
      <c r="U70" s="427"/>
      <c r="V70" s="372">
        <v>1.9329282112423229</v>
      </c>
      <c r="W70" s="427"/>
      <c r="X70" s="372">
        <v>2.5488206492327188</v>
      </c>
      <c r="Y70" s="427"/>
      <c r="Z70" s="372">
        <v>2.7745367162470331</v>
      </c>
      <c r="AA70" s="427"/>
      <c r="AB70" s="372">
        <v>2.6748104983991818</v>
      </c>
      <c r="AC70" s="427"/>
      <c r="AD70" s="372">
        <v>2.6116406647473998</v>
      </c>
      <c r="AE70" s="427"/>
      <c r="AF70" s="372">
        <v>2.6010878171386951</v>
      </c>
      <c r="AG70" s="427"/>
      <c r="AH70" s="372">
        <v>2.5314321442848104</v>
      </c>
      <c r="AI70" s="427"/>
      <c r="AJ70" s="372">
        <v>2.6414384030990292</v>
      </c>
      <c r="AK70" s="427"/>
      <c r="AL70" s="372">
        <v>2.5002462975684612</v>
      </c>
      <c r="AM70" s="427"/>
      <c r="AN70" s="372">
        <v>3.0495816477034023</v>
      </c>
      <c r="AO70" s="427"/>
      <c r="AP70" s="372">
        <v>4.1234295559494338</v>
      </c>
      <c r="AQ70" s="427"/>
      <c r="AR70" s="372">
        <v>2.7907772712315322</v>
      </c>
      <c r="AS70" s="427"/>
      <c r="AT70" s="372">
        <v>2.3561940324538608</v>
      </c>
      <c r="AU70" s="427"/>
      <c r="AV70" s="372">
        <v>2.3924740902731214</v>
      </c>
      <c r="AW70" s="427"/>
      <c r="AX70" s="372">
        <v>2.4551755104011872</v>
      </c>
      <c r="AY70" s="427"/>
      <c r="AZ70" s="372">
        <v>2.4814004901618363</v>
      </c>
      <c r="BA70" s="427"/>
      <c r="BB70" s="372">
        <v>2.3641784501394829</v>
      </c>
      <c r="BC70" s="427"/>
      <c r="BD70" s="372">
        <v>2.2953720239408075</v>
      </c>
      <c r="BE70" s="427"/>
      <c r="BF70" s="372">
        <v>2.3234596363381068</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2.7001634873579814</v>
      </c>
      <c r="G71" s="427"/>
      <c r="H71" s="372">
        <v>2.9440144503313053</v>
      </c>
      <c r="I71" s="427"/>
      <c r="J71" s="372">
        <v>2.4324868818317573</v>
      </c>
      <c r="K71" s="427"/>
      <c r="L71" s="372">
        <v>1.9944956172272164</v>
      </c>
      <c r="M71" s="427"/>
      <c r="N71" s="372">
        <v>2.1848297691713015</v>
      </c>
      <c r="O71" s="427"/>
      <c r="P71" s="372">
        <v>1.8651933217593739</v>
      </c>
      <c r="Q71" s="427"/>
      <c r="R71" s="372">
        <v>2.7133463850022803</v>
      </c>
      <c r="S71" s="427"/>
      <c r="T71" s="372">
        <v>5.0470715910475619</v>
      </c>
      <c r="U71" s="427"/>
      <c r="V71" s="372">
        <v>5.1860149302411891</v>
      </c>
      <c r="W71" s="427"/>
      <c r="X71" s="372">
        <v>6.9753002113938907</v>
      </c>
      <c r="Y71" s="427"/>
      <c r="Z71" s="372">
        <v>7.5308577729013768</v>
      </c>
      <c r="AA71" s="427"/>
      <c r="AB71" s="372">
        <v>7.2121398821563565</v>
      </c>
      <c r="AC71" s="427"/>
      <c r="AD71" s="372">
        <v>6.9995366150397968</v>
      </c>
      <c r="AE71" s="427"/>
      <c r="AF71" s="372">
        <v>6.9185563943096318</v>
      </c>
      <c r="AG71" s="427"/>
      <c r="AH71" s="372">
        <v>6.7562250220580857</v>
      </c>
      <c r="AI71" s="427"/>
      <c r="AJ71" s="372">
        <v>7.0220102393009505</v>
      </c>
      <c r="AK71" s="427"/>
      <c r="AL71" s="372">
        <v>6.5900985595538097</v>
      </c>
      <c r="AM71" s="427"/>
      <c r="AN71" s="372">
        <v>7.9383450493944432</v>
      </c>
      <c r="AO71" s="427"/>
      <c r="AP71" s="372">
        <v>10.986606600853261</v>
      </c>
      <c r="AQ71" s="427"/>
      <c r="AR71" s="372">
        <v>7.2503427474825068</v>
      </c>
      <c r="AS71" s="427"/>
      <c r="AT71" s="372">
        <v>6.1467312068953301</v>
      </c>
      <c r="AU71" s="427"/>
      <c r="AV71" s="372">
        <v>6.222187478022442</v>
      </c>
      <c r="AW71" s="427"/>
      <c r="AX71" s="372">
        <v>6.3030821982819045</v>
      </c>
      <c r="AY71" s="427"/>
      <c r="AZ71" s="372">
        <v>6.2860028092853195</v>
      </c>
      <c r="BA71" s="427"/>
      <c r="BB71" s="372">
        <v>5.9624495201025089</v>
      </c>
      <c r="BC71" s="427"/>
      <c r="BD71" s="372">
        <v>5.8818411901855141</v>
      </c>
      <c r="BE71" s="427"/>
      <c r="BF71" s="372">
        <v>5.8540086307828929</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7.7181367181935672</v>
      </c>
      <c r="G72" s="427"/>
      <c r="H72" s="370">
        <v>8.1648990453714365</v>
      </c>
      <c r="I72" s="427"/>
      <c r="J72" s="370">
        <v>7.399755243839361</v>
      </c>
      <c r="K72" s="427"/>
      <c r="L72" s="370">
        <v>6.7538280729941338</v>
      </c>
      <c r="M72" s="427"/>
      <c r="N72" s="370">
        <v>6.5109466053752447</v>
      </c>
      <c r="O72" s="427"/>
      <c r="P72" s="370">
        <v>7.4854386100280284</v>
      </c>
      <c r="Q72" s="427"/>
      <c r="R72" s="370">
        <v>9.0691705164451992</v>
      </c>
      <c r="S72" s="427"/>
      <c r="T72" s="370">
        <v>12.739809683744326</v>
      </c>
      <c r="U72" s="427"/>
      <c r="V72" s="370">
        <v>13.311852979180879</v>
      </c>
      <c r="W72" s="427"/>
      <c r="X72" s="370">
        <v>16.806175105833855</v>
      </c>
      <c r="Y72" s="427"/>
      <c r="Z72" s="370">
        <v>18.958951817606454</v>
      </c>
      <c r="AA72" s="427"/>
      <c r="AB72" s="370">
        <v>18.124676928649095</v>
      </c>
      <c r="AC72" s="427"/>
      <c r="AD72" s="370">
        <v>18.071344156778956</v>
      </c>
      <c r="AE72" s="427"/>
      <c r="AF72" s="370">
        <v>17.849772466151869</v>
      </c>
      <c r="AG72" s="427"/>
      <c r="AH72" s="370">
        <v>17.506914939001462</v>
      </c>
      <c r="AI72" s="427"/>
      <c r="AJ72" s="370">
        <v>18.29363148820525</v>
      </c>
      <c r="AK72" s="427"/>
      <c r="AL72" s="370">
        <v>17.407065665657068</v>
      </c>
      <c r="AM72" s="427"/>
      <c r="AN72" s="370">
        <v>20.217194397297078</v>
      </c>
      <c r="AO72" s="427"/>
      <c r="AP72" s="370">
        <v>25.204662787070617</v>
      </c>
      <c r="AQ72" s="427"/>
      <c r="AR72" s="370">
        <v>18.028230069273604</v>
      </c>
      <c r="AS72" s="427"/>
      <c r="AT72" s="370">
        <v>16.670833045633035</v>
      </c>
      <c r="AU72" s="427"/>
      <c r="AV72" s="370">
        <v>17.28451110900853</v>
      </c>
      <c r="AW72" s="427"/>
      <c r="AX72" s="370">
        <v>17.239504258068109</v>
      </c>
      <c r="AY72" s="427"/>
      <c r="AZ72" s="370">
        <v>16.519009928536615</v>
      </c>
      <c r="BA72" s="427"/>
      <c r="BB72" s="370">
        <v>15.558867380356041</v>
      </c>
      <c r="BC72" s="427"/>
      <c r="BD72" s="370">
        <v>15.486011620788641</v>
      </c>
      <c r="BE72" s="427"/>
      <c r="BF72" s="370">
        <v>16.208620147276271</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3.8177002823441457</v>
      </c>
      <c r="G73" s="427"/>
      <c r="H73" s="372">
        <v>3.9576290200456841</v>
      </c>
      <c r="I73" s="427"/>
      <c r="J73" s="372">
        <v>3.6967681028118209</v>
      </c>
      <c r="K73" s="427"/>
      <c r="L73" s="372">
        <v>3.4217245693264471</v>
      </c>
      <c r="M73" s="427"/>
      <c r="N73" s="372">
        <v>3.3823873078197004</v>
      </c>
      <c r="O73" s="427"/>
      <c r="P73" s="372">
        <v>4.549432224718247</v>
      </c>
      <c r="Q73" s="427"/>
      <c r="R73" s="372">
        <v>5.0334605922784625</v>
      </c>
      <c r="S73" s="427"/>
      <c r="T73" s="372">
        <v>5.6025925023746659</v>
      </c>
      <c r="U73" s="427"/>
      <c r="V73" s="372">
        <v>6.0076784903394813</v>
      </c>
      <c r="W73" s="427"/>
      <c r="X73" s="372">
        <v>7.1236150220852821</v>
      </c>
      <c r="Y73" s="427"/>
      <c r="Z73" s="372">
        <v>8.4294507150977935</v>
      </c>
      <c r="AA73" s="427"/>
      <c r="AB73" s="372">
        <v>8.0415386758697753</v>
      </c>
      <c r="AC73" s="427"/>
      <c r="AD73" s="372">
        <v>8.2497568356228967</v>
      </c>
      <c r="AE73" s="427"/>
      <c r="AF73" s="372">
        <v>8.1213901174322878</v>
      </c>
      <c r="AG73" s="427"/>
      <c r="AH73" s="372">
        <v>7.9675168955834161</v>
      </c>
      <c r="AI73" s="427"/>
      <c r="AJ73" s="372">
        <v>8.4389690002417499</v>
      </c>
      <c r="AK73" s="427"/>
      <c r="AL73" s="372">
        <v>8.1082212192374641</v>
      </c>
      <c r="AM73" s="427"/>
      <c r="AN73" s="372">
        <v>8.8876913312399779</v>
      </c>
      <c r="AO73" s="427"/>
      <c r="AP73" s="372">
        <v>9.9840693485198102</v>
      </c>
      <c r="AQ73" s="427"/>
      <c r="AR73" s="372">
        <v>7.8803323600718773</v>
      </c>
      <c r="AS73" s="427"/>
      <c r="AT73" s="372">
        <v>8.0534941308556007</v>
      </c>
      <c r="AU73" s="427"/>
      <c r="AV73" s="372">
        <v>8.3593178321081041</v>
      </c>
      <c r="AW73" s="427"/>
      <c r="AX73" s="372">
        <v>8.1359622093389738</v>
      </c>
      <c r="AY73" s="427"/>
      <c r="AZ73" s="372">
        <v>7.4104734675652448</v>
      </c>
      <c r="BA73" s="427"/>
      <c r="BB73" s="372">
        <v>6.9175496875351818</v>
      </c>
      <c r="BC73" s="427"/>
      <c r="BD73" s="372">
        <v>7.0770341388655273</v>
      </c>
      <c r="BE73" s="427"/>
      <c r="BF73" s="372">
        <v>7.7169789445292896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0.97881382124848337</v>
      </c>
      <c r="G74" s="427"/>
      <c r="H74" s="372">
        <v>1.0421472991513798</v>
      </c>
      <c r="I74" s="427"/>
      <c r="J74" s="372">
        <v>0.84621854876387392</v>
      </c>
      <c r="K74" s="427"/>
      <c r="L74" s="372">
        <v>0.67646763978282876</v>
      </c>
      <c r="M74" s="427"/>
      <c r="N74" s="372">
        <v>0.70164565811766089</v>
      </c>
      <c r="O74" s="427"/>
      <c r="P74" s="372">
        <v>0.64472681259459508</v>
      </c>
      <c r="Q74" s="427"/>
      <c r="R74" s="372">
        <v>0.9393332334590323</v>
      </c>
      <c r="S74" s="427"/>
      <c r="T74" s="372">
        <v>1.7814488972911791</v>
      </c>
      <c r="U74" s="427"/>
      <c r="V74" s="372">
        <v>1.842798646380938</v>
      </c>
      <c r="W74" s="427"/>
      <c r="X74" s="372">
        <v>2.4893203687425522</v>
      </c>
      <c r="Y74" s="427"/>
      <c r="Z74" s="372">
        <v>2.6926073846048877</v>
      </c>
      <c r="AA74" s="427"/>
      <c r="AB74" s="372">
        <v>2.5871612659186356</v>
      </c>
      <c r="AC74" s="427"/>
      <c r="AD74" s="372">
        <v>2.5374402417649411</v>
      </c>
      <c r="AE74" s="427"/>
      <c r="AF74" s="372">
        <v>2.5339641996988251</v>
      </c>
      <c r="AG74" s="427"/>
      <c r="AH74" s="372">
        <v>2.4540343842479189</v>
      </c>
      <c r="AI74" s="427"/>
      <c r="AJ74" s="372">
        <v>2.5796892141967263</v>
      </c>
      <c r="AK74" s="427"/>
      <c r="AL74" s="372">
        <v>2.4523173524294499</v>
      </c>
      <c r="AM74" s="427"/>
      <c r="AN74" s="372">
        <v>2.9715554824497254</v>
      </c>
      <c r="AO74" s="427"/>
      <c r="AP74" s="372">
        <v>4.0229624421064747</v>
      </c>
      <c r="AQ74" s="427"/>
      <c r="AR74" s="372">
        <v>2.68088228269177</v>
      </c>
      <c r="AS74" s="427"/>
      <c r="AT74" s="372">
        <v>2.2926040724973005</v>
      </c>
      <c r="AU74" s="427"/>
      <c r="AV74" s="372">
        <v>2.3422791213188594</v>
      </c>
      <c r="AW74" s="427"/>
      <c r="AX74" s="372">
        <v>2.3442849231240204</v>
      </c>
      <c r="AY74" s="427"/>
      <c r="AZ74" s="372">
        <v>2.3317246437616514</v>
      </c>
      <c r="BA74" s="427"/>
      <c r="BB74" s="372">
        <v>2.216453807365915</v>
      </c>
      <c r="BC74" s="427"/>
      <c r="BD74" s="372">
        <v>2.1757745133760351</v>
      </c>
      <c r="BE74" s="427"/>
      <c r="BF74" s="372">
        <v>2.1772281265213111</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0.86800508116281472</v>
      </c>
      <c r="G75" s="427"/>
      <c r="H75" s="372">
        <v>0.87869265769333926</v>
      </c>
      <c r="I75" s="427"/>
      <c r="J75" s="372">
        <v>0.81948089410156921</v>
      </c>
      <c r="K75" s="427"/>
      <c r="L75" s="372">
        <v>0.72323710705935684</v>
      </c>
      <c r="M75" s="427"/>
      <c r="N75" s="372">
        <v>0.68166684918944609</v>
      </c>
      <c r="O75" s="427"/>
      <c r="P75" s="372">
        <v>0.53704647687272655</v>
      </c>
      <c r="Q75" s="427"/>
      <c r="R75" s="372">
        <v>0.77742473040378346</v>
      </c>
      <c r="S75" s="427"/>
      <c r="T75" s="372">
        <v>1.3641628534013432</v>
      </c>
      <c r="U75" s="427"/>
      <c r="V75" s="372">
        <v>1.4146614123851449</v>
      </c>
      <c r="W75" s="427"/>
      <c r="X75" s="372">
        <v>1.8862929392172869</v>
      </c>
      <c r="Y75" s="427"/>
      <c r="Z75" s="372">
        <v>2.0313120500687347</v>
      </c>
      <c r="AA75" s="427"/>
      <c r="AB75" s="372">
        <v>1.9013376367378103</v>
      </c>
      <c r="AC75" s="427"/>
      <c r="AD75" s="372">
        <v>1.8505776483361687</v>
      </c>
      <c r="AE75" s="427"/>
      <c r="AF75" s="372">
        <v>1.8224241870533393</v>
      </c>
      <c r="AG75" s="427"/>
      <c r="AH75" s="372">
        <v>1.7809044365631763</v>
      </c>
      <c r="AI75" s="427"/>
      <c r="AJ75" s="372">
        <v>1.8468063638513486</v>
      </c>
      <c r="AK75" s="427"/>
      <c r="AL75" s="372">
        <v>1.7556674517570166</v>
      </c>
      <c r="AM75" s="427"/>
      <c r="AN75" s="372">
        <v>2.1149601595903449</v>
      </c>
      <c r="AO75" s="427"/>
      <c r="AP75" s="372">
        <v>2.9013350812943828</v>
      </c>
      <c r="AQ75" s="427"/>
      <c r="AR75" s="372">
        <v>1.9144673252315707</v>
      </c>
      <c r="AS75" s="427"/>
      <c r="AT75" s="372">
        <v>1.6213465396187656</v>
      </c>
      <c r="AU75" s="427"/>
      <c r="AV75" s="372">
        <v>1.644400540985695</v>
      </c>
      <c r="AW75" s="427"/>
      <c r="AX75" s="372">
        <v>1.6701515881751563</v>
      </c>
      <c r="AY75" s="427"/>
      <c r="AZ75" s="372">
        <v>1.6725633185856266</v>
      </c>
      <c r="BA75" s="427"/>
      <c r="BB75" s="372">
        <v>1.5818546144783514</v>
      </c>
      <c r="BC75" s="427"/>
      <c r="BD75" s="372">
        <v>1.555889070914569</v>
      </c>
      <c r="BE75" s="427"/>
      <c r="BF75" s="372">
        <v>1.553724460239168</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2.0536175334381239</v>
      </c>
      <c r="G76" s="427"/>
      <c r="H76" s="372">
        <v>2.286430068481033</v>
      </c>
      <c r="I76" s="427"/>
      <c r="J76" s="372">
        <v>2.0372876981620971</v>
      </c>
      <c r="K76" s="427"/>
      <c r="L76" s="372">
        <v>1.932398756825501</v>
      </c>
      <c r="M76" s="427"/>
      <c r="N76" s="372">
        <v>1.7452467902484379</v>
      </c>
      <c r="O76" s="427"/>
      <c r="P76" s="372">
        <v>1.7542330958424601</v>
      </c>
      <c r="Q76" s="427"/>
      <c r="R76" s="372">
        <v>2.3189519603039215</v>
      </c>
      <c r="S76" s="427"/>
      <c r="T76" s="372">
        <v>3.9916054306771374</v>
      </c>
      <c r="U76" s="427"/>
      <c r="V76" s="372">
        <v>4.0467144300753137</v>
      </c>
      <c r="W76" s="427"/>
      <c r="X76" s="372">
        <v>5.3069467757887354</v>
      </c>
      <c r="Y76" s="427"/>
      <c r="Z76" s="372">
        <v>5.8055816678350389</v>
      </c>
      <c r="AA76" s="427"/>
      <c r="AB76" s="372">
        <v>5.5946393501228719</v>
      </c>
      <c r="AC76" s="427"/>
      <c r="AD76" s="372">
        <v>5.4335694310549485</v>
      </c>
      <c r="AE76" s="427"/>
      <c r="AF76" s="372">
        <v>5.3719939619674166</v>
      </c>
      <c r="AG76" s="427"/>
      <c r="AH76" s="372">
        <v>5.3044592226069494</v>
      </c>
      <c r="AI76" s="427"/>
      <c r="AJ76" s="372">
        <v>5.4281669099154275</v>
      </c>
      <c r="AK76" s="427"/>
      <c r="AL76" s="372">
        <v>5.0908596422331369</v>
      </c>
      <c r="AM76" s="427"/>
      <c r="AN76" s="372">
        <v>6.2429874240170324</v>
      </c>
      <c r="AO76" s="427"/>
      <c r="AP76" s="372">
        <v>8.2962959151499476</v>
      </c>
      <c r="AQ76" s="427"/>
      <c r="AR76" s="372">
        <v>5.5525481012783855</v>
      </c>
      <c r="AS76" s="427"/>
      <c r="AT76" s="372">
        <v>4.7033883026613665</v>
      </c>
      <c r="AU76" s="427"/>
      <c r="AV76" s="372">
        <v>4.9385136145958715</v>
      </c>
      <c r="AW76" s="427"/>
      <c r="AX76" s="372">
        <v>5.0891055374299601</v>
      </c>
      <c r="AY76" s="427"/>
      <c r="AZ76" s="372">
        <v>5.1042484986240906</v>
      </c>
      <c r="BA76" s="427"/>
      <c r="BB76" s="372">
        <v>4.8430092709765926</v>
      </c>
      <c r="BC76" s="427"/>
      <c r="BD76" s="372">
        <v>4.6773138976325104</v>
      </c>
      <c r="BE76" s="427"/>
      <c r="BF76" s="372">
        <v>4.7606886159865027</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13.372578917922803</v>
      </c>
      <c r="G77" s="427"/>
      <c r="H77" s="370">
        <v>13.876342200348756</v>
      </c>
      <c r="I77" s="427"/>
      <c r="J77" s="370">
        <v>13.38557266926464</v>
      </c>
      <c r="K77" s="427"/>
      <c r="L77" s="370">
        <v>12.724252970740547</v>
      </c>
      <c r="M77" s="427"/>
      <c r="N77" s="370">
        <v>13.282955122269088</v>
      </c>
      <c r="O77" s="427"/>
      <c r="P77" s="370">
        <v>14.485033732756531</v>
      </c>
      <c r="Q77" s="427"/>
      <c r="R77" s="370">
        <v>17.164696059109943</v>
      </c>
      <c r="S77" s="427"/>
      <c r="T77" s="370">
        <v>21.466636114917719</v>
      </c>
      <c r="U77" s="427"/>
      <c r="V77" s="370">
        <v>22.69593548070803</v>
      </c>
      <c r="W77" s="427"/>
      <c r="X77" s="370">
        <v>27.590849406589708</v>
      </c>
      <c r="Y77" s="427"/>
      <c r="Z77" s="370">
        <v>31.867559939285137</v>
      </c>
      <c r="AA77" s="427"/>
      <c r="AB77" s="370">
        <v>29.982629593829472</v>
      </c>
      <c r="AC77" s="427"/>
      <c r="AD77" s="370">
        <v>29.939356690471868</v>
      </c>
      <c r="AE77" s="427"/>
      <c r="AF77" s="370">
        <v>29.282402978582187</v>
      </c>
      <c r="AG77" s="427"/>
      <c r="AH77" s="370">
        <v>29.033051188945262</v>
      </c>
      <c r="AI77" s="427"/>
      <c r="AJ77" s="370">
        <v>30.389878514155683</v>
      </c>
      <c r="AK77" s="427"/>
      <c r="AL77" s="370">
        <v>28.866026102916525</v>
      </c>
      <c r="AM77" s="427"/>
      <c r="AN77" s="370">
        <v>32.313919511899151</v>
      </c>
      <c r="AO77" s="427"/>
      <c r="AP77" s="370">
        <v>39.247758308751258</v>
      </c>
      <c r="AQ77" s="427"/>
      <c r="AR77" s="370">
        <v>29.142780711755741</v>
      </c>
      <c r="AS77" s="427"/>
      <c r="AT77" s="370">
        <v>27.494826279664018</v>
      </c>
      <c r="AU77" s="427"/>
      <c r="AV77" s="370">
        <v>28.74607591375014</v>
      </c>
      <c r="AW77" s="427"/>
      <c r="AX77" s="370">
        <v>28.362998228001352</v>
      </c>
      <c r="AY77" s="427"/>
      <c r="AZ77" s="370">
        <v>26.620269538268225</v>
      </c>
      <c r="BA77" s="427"/>
      <c r="BB77" s="370">
        <v>25.343850421183426</v>
      </c>
      <c r="BC77" s="427"/>
      <c r="BD77" s="370">
        <v>25.254899778171207</v>
      </c>
      <c r="BE77" s="427"/>
      <c r="BF77" s="370">
        <v>26.902952757333725</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7.5247569936879852</v>
      </c>
      <c r="G78" s="427"/>
      <c r="H78" s="370">
        <v>8.1147466690758421</v>
      </c>
      <c r="I78" s="427"/>
      <c r="J78" s="370">
        <v>7.4380258646425226</v>
      </c>
      <c r="K78" s="427"/>
      <c r="L78" s="370">
        <v>6.7034295683238003</v>
      </c>
      <c r="M78" s="427"/>
      <c r="N78" s="370">
        <v>6.9914459457952614</v>
      </c>
      <c r="O78" s="427"/>
      <c r="P78" s="370">
        <v>6.7945767871336908</v>
      </c>
      <c r="Q78" s="427"/>
      <c r="R78" s="370">
        <v>8.7747661707451901</v>
      </c>
      <c r="S78" s="427"/>
      <c r="T78" s="370">
        <v>12.689860809534572</v>
      </c>
      <c r="U78" s="427"/>
      <c r="V78" s="370">
        <v>13.311202651055901</v>
      </c>
      <c r="W78" s="427"/>
      <c r="X78" s="370">
        <v>16.674631546254481</v>
      </c>
      <c r="Y78" s="427"/>
      <c r="Z78" s="370">
        <v>18.685420331507828</v>
      </c>
      <c r="AA78" s="427"/>
      <c r="AB78" s="370">
        <v>17.557186243344539</v>
      </c>
      <c r="AC78" s="427"/>
      <c r="AD78" s="370">
        <v>17.308858351837387</v>
      </c>
      <c r="AE78" s="427"/>
      <c r="AF78" s="370">
        <v>17.074412371613068</v>
      </c>
      <c r="AG78" s="427"/>
      <c r="AH78" s="370">
        <v>16.759446875491882</v>
      </c>
      <c r="AI78" s="427"/>
      <c r="AJ78" s="370">
        <v>17.36402738159741</v>
      </c>
      <c r="AK78" s="427"/>
      <c r="AL78" s="370">
        <v>16.444589085945452</v>
      </c>
      <c r="AM78" s="427"/>
      <c r="AN78" s="370">
        <v>18.981850396793103</v>
      </c>
      <c r="AO78" s="427"/>
      <c r="AP78" s="370">
        <v>24.555623687303473</v>
      </c>
      <c r="AQ78" s="427"/>
      <c r="AR78" s="370">
        <v>17.31597851896499</v>
      </c>
      <c r="AS78" s="427"/>
      <c r="AT78" s="370">
        <v>15.519313211500004</v>
      </c>
      <c r="AU78" s="427"/>
      <c r="AV78" s="370">
        <v>16.031946453041112</v>
      </c>
      <c r="AW78" s="427"/>
      <c r="AX78" s="370">
        <v>15.962956516113703</v>
      </c>
      <c r="AY78" s="427"/>
      <c r="AZ78" s="370">
        <v>15.618428860105091</v>
      </c>
      <c r="BA78" s="427"/>
      <c r="BB78" s="370">
        <v>14.857552956821241</v>
      </c>
      <c r="BC78" s="427"/>
      <c r="BD78" s="370">
        <v>14.663730339567394</v>
      </c>
      <c r="BE78" s="427"/>
      <c r="BF78" s="370">
        <v>15.217189855260539</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9.5551850120200381</v>
      </c>
      <c r="G79" s="427"/>
      <c r="H79" s="370">
        <v>10.78024631258203</v>
      </c>
      <c r="I79" s="427"/>
      <c r="J79" s="370">
        <v>9.5012614570642455</v>
      </c>
      <c r="K79" s="427"/>
      <c r="L79" s="370">
        <v>8.6323740302083714</v>
      </c>
      <c r="M79" s="427"/>
      <c r="N79" s="370">
        <v>8.8429352171898703</v>
      </c>
      <c r="O79" s="427"/>
      <c r="P79" s="370">
        <v>8.957592014429764</v>
      </c>
      <c r="Q79" s="427"/>
      <c r="R79" s="370">
        <v>11.080728826352692</v>
      </c>
      <c r="S79" s="427"/>
      <c r="T79" s="370">
        <v>15.00814342087007</v>
      </c>
      <c r="U79" s="427"/>
      <c r="V79" s="370">
        <v>15.565685033879888</v>
      </c>
      <c r="W79" s="427"/>
      <c r="X79" s="370">
        <v>19.352434809946381</v>
      </c>
      <c r="Y79" s="427"/>
      <c r="Z79" s="370">
        <v>21.693772185532438</v>
      </c>
      <c r="AA79" s="427"/>
      <c r="AB79" s="370">
        <v>20.516236597347287</v>
      </c>
      <c r="AC79" s="427"/>
      <c r="AD79" s="370">
        <v>20.63739649457855</v>
      </c>
      <c r="AE79" s="427"/>
      <c r="AF79" s="370">
        <v>20.258224033897704</v>
      </c>
      <c r="AG79" s="427"/>
      <c r="AH79" s="370">
        <v>19.756519471400878</v>
      </c>
      <c r="AI79" s="427"/>
      <c r="AJ79" s="370">
        <v>20.598299982662986</v>
      </c>
      <c r="AK79" s="427"/>
      <c r="AL79" s="370">
        <v>19.531495016429709</v>
      </c>
      <c r="AM79" s="427"/>
      <c r="AN79" s="370">
        <v>22.345888463215765</v>
      </c>
      <c r="AO79" s="427"/>
      <c r="AP79" s="370">
        <v>28.250079916401717</v>
      </c>
      <c r="AQ79" s="427"/>
      <c r="AR79" s="370">
        <v>20.308218843727687</v>
      </c>
      <c r="AS79" s="427"/>
      <c r="AT79" s="370">
        <v>18.677987928133209</v>
      </c>
      <c r="AU79" s="427"/>
      <c r="AV79" s="370">
        <v>19.395111166716514</v>
      </c>
      <c r="AW79" s="427"/>
      <c r="AX79" s="370">
        <v>19.148594885851082</v>
      </c>
      <c r="AY79" s="427"/>
      <c r="AZ79" s="370">
        <v>18.36494043671993</v>
      </c>
      <c r="BA79" s="427"/>
      <c r="BB79" s="370">
        <v>17.426168333429263</v>
      </c>
      <c r="BC79" s="427"/>
      <c r="BD79" s="370">
        <v>17.31830911451118</v>
      </c>
      <c r="BE79" s="427"/>
      <c r="BF79" s="370">
        <v>18.110081726196899</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5.9154447941713029</v>
      </c>
      <c r="G80" s="427"/>
      <c r="H80" s="372">
        <v>6.5203960342231611</v>
      </c>
      <c r="I80" s="427"/>
      <c r="J80" s="372">
        <v>6.1315634900960578</v>
      </c>
      <c r="K80" s="427"/>
      <c r="L80" s="372">
        <v>5.7353900255825989</v>
      </c>
      <c r="M80" s="427"/>
      <c r="N80" s="372">
        <v>5.8922961180338662</v>
      </c>
      <c r="O80" s="427"/>
      <c r="P80" s="372">
        <v>6.5119603856343371</v>
      </c>
      <c r="Q80" s="427"/>
      <c r="R80" s="372">
        <v>7.5040044038902618</v>
      </c>
      <c r="S80" s="427"/>
      <c r="T80" s="372">
        <v>8.488160805909148</v>
      </c>
      <c r="U80" s="427"/>
      <c r="V80" s="372">
        <v>8.8734071313603113</v>
      </c>
      <c r="W80" s="427"/>
      <c r="X80" s="372">
        <v>10.392260453181214</v>
      </c>
      <c r="Y80" s="427"/>
      <c r="Z80" s="372">
        <v>11.980214899776382</v>
      </c>
      <c r="AA80" s="427"/>
      <c r="AB80" s="372">
        <v>11.27055543825475</v>
      </c>
      <c r="AC80" s="427"/>
      <c r="AD80" s="372">
        <v>11.669623303534395</v>
      </c>
      <c r="AE80" s="427"/>
      <c r="AF80" s="372">
        <v>11.485958825098397</v>
      </c>
      <c r="AG80" s="427"/>
      <c r="AH80" s="372">
        <v>11.155679243952948</v>
      </c>
      <c r="AI80" s="427"/>
      <c r="AJ80" s="372">
        <v>11.649587849929922</v>
      </c>
      <c r="AK80" s="427"/>
      <c r="AL80" s="372">
        <v>11.126564327528925</v>
      </c>
      <c r="AM80" s="427"/>
      <c r="AN80" s="372">
        <v>12.265078881194299</v>
      </c>
      <c r="AO80" s="427"/>
      <c r="AP80" s="372">
        <v>14.248014705420188</v>
      </c>
      <c r="AQ80" s="427"/>
      <c r="AR80" s="372">
        <v>11.098882129984906</v>
      </c>
      <c r="AS80" s="427"/>
      <c r="AT80" s="372">
        <v>10.848353938148801</v>
      </c>
      <c r="AU80" s="427"/>
      <c r="AV80" s="372">
        <v>11.408287392153355</v>
      </c>
      <c r="AW80" s="427"/>
      <c r="AX80" s="372">
        <v>11.131921364511856</v>
      </c>
      <c r="AY80" s="427"/>
      <c r="AZ80" s="372">
        <v>10.289403567557242</v>
      </c>
      <c r="BA80" s="427"/>
      <c r="BB80" s="372">
        <v>9.7455803085411254</v>
      </c>
      <c r="BC80" s="427"/>
      <c r="BD80" s="372">
        <v>9.7472522080510693</v>
      </c>
      <c r="BE80" s="427"/>
      <c r="BF80" s="372">
        <v>10.569869910404963</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3.6397402178487352</v>
      </c>
      <c r="G81" s="427"/>
      <c r="H81" s="372">
        <v>4.2598502783588685</v>
      </c>
      <c r="I81" s="427"/>
      <c r="J81" s="372">
        <v>3.3696979669681877</v>
      </c>
      <c r="K81" s="427"/>
      <c r="L81" s="372">
        <v>2.8969840046257733</v>
      </c>
      <c r="M81" s="427"/>
      <c r="N81" s="372">
        <v>2.9506390991560036</v>
      </c>
      <c r="O81" s="427"/>
      <c r="P81" s="372">
        <v>2.4456316287954269</v>
      </c>
      <c r="Q81" s="427"/>
      <c r="R81" s="372">
        <v>3.5767244224624304</v>
      </c>
      <c r="S81" s="427"/>
      <c r="T81" s="372">
        <v>6.5199826149609228</v>
      </c>
      <c r="U81" s="427"/>
      <c r="V81" s="372">
        <v>6.6922779025195771</v>
      </c>
      <c r="W81" s="427"/>
      <c r="X81" s="372">
        <v>8.960174356765167</v>
      </c>
      <c r="Y81" s="427"/>
      <c r="Z81" s="372">
        <v>9.713557285756055</v>
      </c>
      <c r="AA81" s="427"/>
      <c r="AB81" s="372">
        <v>9.2456811590925394</v>
      </c>
      <c r="AC81" s="427"/>
      <c r="AD81" s="372">
        <v>8.967773191044154</v>
      </c>
      <c r="AE81" s="427"/>
      <c r="AF81" s="372">
        <v>8.7722652087993076</v>
      </c>
      <c r="AG81" s="427"/>
      <c r="AH81" s="372">
        <v>8.6008402274479288</v>
      </c>
      <c r="AI81" s="427"/>
      <c r="AJ81" s="372">
        <v>8.9487121327330641</v>
      </c>
      <c r="AK81" s="427"/>
      <c r="AL81" s="372">
        <v>8.4049306889007855</v>
      </c>
      <c r="AM81" s="427"/>
      <c r="AN81" s="372">
        <v>10.080809582021466</v>
      </c>
      <c r="AO81" s="427"/>
      <c r="AP81" s="372">
        <v>14.002065210981529</v>
      </c>
      <c r="AQ81" s="427"/>
      <c r="AR81" s="372">
        <v>9.2093367137427808</v>
      </c>
      <c r="AS81" s="427"/>
      <c r="AT81" s="372">
        <v>7.8296339899844094</v>
      </c>
      <c r="AU81" s="427"/>
      <c r="AV81" s="372">
        <v>7.9868237745631587</v>
      </c>
      <c r="AW81" s="427"/>
      <c r="AX81" s="372">
        <v>8.0166735213392286</v>
      </c>
      <c r="AY81" s="427"/>
      <c r="AZ81" s="372">
        <v>8.0755368691626881</v>
      </c>
      <c r="BA81" s="427"/>
      <c r="BB81" s="372">
        <v>7.6805880248881389</v>
      </c>
      <c r="BC81" s="427"/>
      <c r="BD81" s="372">
        <v>7.5710569064601128</v>
      </c>
      <c r="BE81" s="427"/>
      <c r="BF81" s="372">
        <v>7.5402118157919356</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3.8796195386351906</v>
      </c>
      <c r="G82" s="427"/>
      <c r="H82" s="370">
        <v>4.4009955172384574</v>
      </c>
      <c r="I82" s="427"/>
      <c r="J82" s="370">
        <v>4.2111085929480012</v>
      </c>
      <c r="K82" s="427"/>
      <c r="L82" s="370">
        <v>3.8922731717062882</v>
      </c>
      <c r="M82" s="427"/>
      <c r="N82" s="370">
        <v>4.0659542561622919</v>
      </c>
      <c r="O82" s="427"/>
      <c r="P82" s="370">
        <v>4.3572697944745133</v>
      </c>
      <c r="Q82" s="427"/>
      <c r="R82" s="370">
        <v>4.9432383972351017</v>
      </c>
      <c r="S82" s="427"/>
      <c r="T82" s="370">
        <v>5.8167602176015976</v>
      </c>
      <c r="U82" s="427"/>
      <c r="V82" s="370">
        <v>6.0709631485712441</v>
      </c>
      <c r="W82" s="427"/>
      <c r="X82" s="370">
        <v>7.186878167151165</v>
      </c>
      <c r="Y82" s="427"/>
      <c r="Z82" s="370">
        <v>8.6232336538499137</v>
      </c>
      <c r="AA82" s="427"/>
      <c r="AB82" s="370">
        <v>8.1698794305742908</v>
      </c>
      <c r="AC82" s="427"/>
      <c r="AD82" s="370">
        <v>8.4609935943712085</v>
      </c>
      <c r="AE82" s="427"/>
      <c r="AF82" s="370">
        <v>8.0537538862860369</v>
      </c>
      <c r="AG82" s="427"/>
      <c r="AH82" s="370">
        <v>8.148302097550097</v>
      </c>
      <c r="AI82" s="427"/>
      <c r="AJ82" s="370">
        <v>8.5341544140900538</v>
      </c>
      <c r="AK82" s="427"/>
      <c r="AL82" s="370">
        <v>8.2654554134889011</v>
      </c>
      <c r="AM82" s="427"/>
      <c r="AN82" s="370">
        <v>9.1307070700657107</v>
      </c>
      <c r="AO82" s="427"/>
      <c r="AP82" s="370">
        <v>10.52691752396378</v>
      </c>
      <c r="AQ82" s="427"/>
      <c r="AR82" s="370">
        <v>8.3021705368266865</v>
      </c>
      <c r="AS82" s="427"/>
      <c r="AT82" s="370">
        <v>8.1420336067890684</v>
      </c>
      <c r="AU82" s="427"/>
      <c r="AV82" s="370">
        <v>8.0363752497689784</v>
      </c>
      <c r="AW82" s="427"/>
      <c r="AX82" s="370">
        <v>8.1736651502234565</v>
      </c>
      <c r="AY82" s="427"/>
      <c r="AZ82" s="370">
        <v>7.1842945010121966</v>
      </c>
      <c r="BA82" s="427"/>
      <c r="BB82" s="370">
        <v>7.3048647469388213</v>
      </c>
      <c r="BC82" s="427"/>
      <c r="BD82" s="370">
        <v>7.2945219911158725</v>
      </c>
      <c r="BE82" s="427"/>
      <c r="BF82" s="370">
        <v>7.9361708607452721</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3.4306574843014506</v>
      </c>
      <c r="G83" s="427"/>
      <c r="H83" s="372">
        <v>3.850930165868415</v>
      </c>
      <c r="I83" s="427"/>
      <c r="J83" s="372">
        <v>3.6966532572182906</v>
      </c>
      <c r="K83" s="427"/>
      <c r="L83" s="372">
        <v>3.4533012624508457</v>
      </c>
      <c r="M83" s="427"/>
      <c r="N83" s="372">
        <v>3.5085379992008914</v>
      </c>
      <c r="O83" s="427"/>
      <c r="P83" s="372">
        <v>4.0307361731747271</v>
      </c>
      <c r="Q83" s="427"/>
      <c r="R83" s="372">
        <v>4.5246212009207669</v>
      </c>
      <c r="S83" s="427"/>
      <c r="T83" s="372">
        <v>5.1340679823877871</v>
      </c>
      <c r="U83" s="427"/>
      <c r="V83" s="372">
        <v>5.3802200465511119</v>
      </c>
      <c r="W83" s="427"/>
      <c r="X83" s="372">
        <v>6.2943948281875333</v>
      </c>
      <c r="Y83" s="427"/>
      <c r="Z83" s="372">
        <v>7.614400272785228</v>
      </c>
      <c r="AA83" s="427"/>
      <c r="AB83" s="372">
        <v>7.2453543211832665</v>
      </c>
      <c r="AC83" s="427"/>
      <c r="AD83" s="372">
        <v>7.5479054701018722</v>
      </c>
      <c r="AE83" s="427"/>
      <c r="AF83" s="372">
        <v>7.1766331926364302</v>
      </c>
      <c r="AG83" s="427"/>
      <c r="AH83" s="372">
        <v>7.2925563708177972</v>
      </c>
      <c r="AI83" s="427"/>
      <c r="AJ83" s="372">
        <v>7.651489128252674</v>
      </c>
      <c r="AK83" s="427"/>
      <c r="AL83" s="372">
        <v>7.4258641096457119</v>
      </c>
      <c r="AM83" s="427"/>
      <c r="AN83" s="372">
        <v>8.1192743436367429</v>
      </c>
      <c r="AO83" s="427"/>
      <c r="AP83" s="372">
        <v>9.1668816979593011</v>
      </c>
      <c r="AQ83" s="427"/>
      <c r="AR83" s="372">
        <v>7.3871896747247501</v>
      </c>
      <c r="AS83" s="427"/>
      <c r="AT83" s="372">
        <v>7.3797252126635353</v>
      </c>
      <c r="AU83" s="427"/>
      <c r="AV83" s="372">
        <v>7.2398730862484744</v>
      </c>
      <c r="AW83" s="427"/>
      <c r="AX83" s="372">
        <v>7.3792238870728504</v>
      </c>
      <c r="AY83" s="427"/>
      <c r="AZ83" s="372">
        <v>6.3799967179924657</v>
      </c>
      <c r="BA83" s="427"/>
      <c r="BB83" s="372">
        <v>6.5329629032059771</v>
      </c>
      <c r="BC83" s="427"/>
      <c r="BD83" s="372">
        <v>6.545445724436906</v>
      </c>
      <c r="BE83" s="427"/>
      <c r="BF83" s="372">
        <v>7.1775477712083173</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0.44896205433373998</v>
      </c>
      <c r="G84" s="427"/>
      <c r="H84" s="372">
        <v>0.55006535137004242</v>
      </c>
      <c r="I84" s="427"/>
      <c r="J84" s="372">
        <v>0.51445533572971103</v>
      </c>
      <c r="K84" s="427"/>
      <c r="L84" s="372">
        <v>0.43897190925544249</v>
      </c>
      <c r="M84" s="427"/>
      <c r="N84" s="372">
        <v>0.55741625696140018</v>
      </c>
      <c r="O84" s="427"/>
      <c r="P84" s="372">
        <v>0.32653362129978653</v>
      </c>
      <c r="Q84" s="427"/>
      <c r="R84" s="372">
        <v>0.41861719631433442</v>
      </c>
      <c r="S84" s="427"/>
      <c r="T84" s="372">
        <v>0.68269223521381095</v>
      </c>
      <c r="U84" s="427"/>
      <c r="V84" s="372">
        <v>0.69074310202013245</v>
      </c>
      <c r="W84" s="427"/>
      <c r="X84" s="372">
        <v>0.89248333896363152</v>
      </c>
      <c r="Y84" s="427"/>
      <c r="Z84" s="372">
        <v>1.008833381064685</v>
      </c>
      <c r="AA84" s="427"/>
      <c r="AB84" s="372">
        <v>0.92452510939102517</v>
      </c>
      <c r="AC84" s="427"/>
      <c r="AD84" s="372">
        <v>0.91308812426933605</v>
      </c>
      <c r="AE84" s="427"/>
      <c r="AF84" s="372">
        <v>0.8771206936496071</v>
      </c>
      <c r="AG84" s="427"/>
      <c r="AH84" s="372">
        <v>0.85574572673229921</v>
      </c>
      <c r="AI84" s="427"/>
      <c r="AJ84" s="372">
        <v>0.88266528583738046</v>
      </c>
      <c r="AK84" s="427"/>
      <c r="AL84" s="372">
        <v>0.83959130384318947</v>
      </c>
      <c r="AM84" s="427"/>
      <c r="AN84" s="372">
        <v>1.0114327264289675</v>
      </c>
      <c r="AO84" s="427"/>
      <c r="AP84" s="372">
        <v>1.3600358260044783</v>
      </c>
      <c r="AQ84" s="427"/>
      <c r="AR84" s="372">
        <v>0.91498086210193641</v>
      </c>
      <c r="AS84" s="427"/>
      <c r="AT84" s="372">
        <v>0.76230839412553308</v>
      </c>
      <c r="AU84" s="427"/>
      <c r="AV84" s="372">
        <v>0.79650216352050385</v>
      </c>
      <c r="AW84" s="427"/>
      <c r="AX84" s="372">
        <v>0.79444126315060526</v>
      </c>
      <c r="AY84" s="427"/>
      <c r="AZ84" s="372">
        <v>0.80429778301973065</v>
      </c>
      <c r="BA84" s="427"/>
      <c r="BB84" s="372">
        <v>0.77190184373284421</v>
      </c>
      <c r="BC84" s="427"/>
      <c r="BD84" s="372">
        <v>0.74907626667896665</v>
      </c>
      <c r="BE84" s="427"/>
      <c r="BF84" s="372">
        <v>0.75862308953695445</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6.1892477448228398</v>
      </c>
      <c r="G85" s="427"/>
      <c r="H85" s="370">
        <v>6.6900020331731884</v>
      </c>
      <c r="I85" s="427"/>
      <c r="J85" s="370">
        <v>5.9034315563235076</v>
      </c>
      <c r="K85" s="427"/>
      <c r="L85" s="370">
        <v>5.1992765112003605</v>
      </c>
      <c r="M85" s="427"/>
      <c r="N85" s="370">
        <v>5.1703158023708333</v>
      </c>
      <c r="O85" s="427"/>
      <c r="P85" s="370">
        <v>6.0689875967250346</v>
      </c>
      <c r="Q85" s="427"/>
      <c r="R85" s="370">
        <v>7.3515750273884564</v>
      </c>
      <c r="S85" s="427"/>
      <c r="T85" s="370">
        <v>10.073633315418268</v>
      </c>
      <c r="U85" s="427"/>
      <c r="V85" s="370">
        <v>10.596380855226554</v>
      </c>
      <c r="W85" s="427"/>
      <c r="X85" s="370">
        <v>13.441415888604357</v>
      </c>
      <c r="Y85" s="427"/>
      <c r="Z85" s="370">
        <v>15.212807089196982</v>
      </c>
      <c r="AA85" s="427"/>
      <c r="AB85" s="370">
        <v>14.409124615706844</v>
      </c>
      <c r="AC85" s="427"/>
      <c r="AD85" s="370">
        <v>14.385836493674113</v>
      </c>
      <c r="AE85" s="427"/>
      <c r="AF85" s="370">
        <v>14.111584795049161</v>
      </c>
      <c r="AG85" s="427"/>
      <c r="AH85" s="370">
        <v>13.775183697927984</v>
      </c>
      <c r="AI85" s="427"/>
      <c r="AJ85" s="370">
        <v>14.479211426300569</v>
      </c>
      <c r="AK85" s="427"/>
      <c r="AL85" s="370">
        <v>13.777477543879302</v>
      </c>
      <c r="AM85" s="427"/>
      <c r="AN85" s="370">
        <v>15.704216530027319</v>
      </c>
      <c r="AO85" s="427"/>
      <c r="AP85" s="370">
        <v>19.605734954201779</v>
      </c>
      <c r="AQ85" s="427"/>
      <c r="AR85" s="370">
        <v>14.162250897575639</v>
      </c>
      <c r="AS85" s="427"/>
      <c r="AT85" s="370">
        <v>13.266346088459601</v>
      </c>
      <c r="AU85" s="427"/>
      <c r="AV85" s="370">
        <v>13.687260119888386</v>
      </c>
      <c r="AW85" s="427"/>
      <c r="AX85" s="370">
        <v>13.515403467410424</v>
      </c>
      <c r="AY85" s="427"/>
      <c r="AZ85" s="370">
        <v>12.79140661726481</v>
      </c>
      <c r="BA85" s="427"/>
      <c r="BB85" s="370">
        <v>12.000281966497345</v>
      </c>
      <c r="BC85" s="427"/>
      <c r="BD85" s="370">
        <v>12.07459922836636</v>
      </c>
      <c r="BE85" s="427"/>
      <c r="BF85" s="370">
        <v>12.627479501137286</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3.1080728521439172</v>
      </c>
      <c r="G86" s="427"/>
      <c r="H86" s="372">
        <v>3.2388178504426031</v>
      </c>
      <c r="I86" s="427"/>
      <c r="J86" s="372">
        <v>3.0718371200851671</v>
      </c>
      <c r="K86" s="427"/>
      <c r="L86" s="372">
        <v>2.8496989932914918</v>
      </c>
      <c r="M86" s="427"/>
      <c r="N86" s="372">
        <v>2.8417254780716275</v>
      </c>
      <c r="O86" s="427"/>
      <c r="P86" s="372">
        <v>3.9342037415990463</v>
      </c>
      <c r="Q86" s="427"/>
      <c r="R86" s="372">
        <v>4.2545468987864199</v>
      </c>
      <c r="S86" s="427"/>
      <c r="T86" s="372">
        <v>4.4651901078560829</v>
      </c>
      <c r="U86" s="427"/>
      <c r="V86" s="372">
        <v>4.8081895621981143</v>
      </c>
      <c r="W86" s="427"/>
      <c r="X86" s="372">
        <v>5.6884047544766068</v>
      </c>
      <c r="Y86" s="427"/>
      <c r="Z86" s="372">
        <v>6.8251812079901146</v>
      </c>
      <c r="AA86" s="427"/>
      <c r="AB86" s="372">
        <v>6.4552810410764216</v>
      </c>
      <c r="AC86" s="427"/>
      <c r="AD86" s="372">
        <v>6.6527747056896827</v>
      </c>
      <c r="AE86" s="427"/>
      <c r="AF86" s="372">
        <v>6.4805415540437732</v>
      </c>
      <c r="AG86" s="427"/>
      <c r="AH86" s="372">
        <v>6.3148929011707464</v>
      </c>
      <c r="AI86" s="427"/>
      <c r="AJ86" s="372">
        <v>6.7273252739132197</v>
      </c>
      <c r="AK86" s="427"/>
      <c r="AL86" s="372">
        <v>6.5162266017631421</v>
      </c>
      <c r="AM86" s="427"/>
      <c r="AN86" s="372">
        <v>6.9901964420776537</v>
      </c>
      <c r="AO86" s="427"/>
      <c r="AP86" s="372">
        <v>7.5523022514331331</v>
      </c>
      <c r="AQ86" s="427"/>
      <c r="AR86" s="372">
        <v>6.1968954944641421</v>
      </c>
      <c r="AS86" s="427"/>
      <c r="AT86" s="372">
        <v>6.5145605110305418</v>
      </c>
      <c r="AU86" s="427"/>
      <c r="AV86" s="372">
        <v>6.7992191549769796</v>
      </c>
      <c r="AW86" s="427"/>
      <c r="AX86" s="372">
        <v>6.6023579310613494</v>
      </c>
      <c r="AY86" s="427"/>
      <c r="AZ86" s="372">
        <v>5.9057578343581794</v>
      </c>
      <c r="BA86" s="427"/>
      <c r="BB86" s="372">
        <v>5.4861721179341769</v>
      </c>
      <c r="BC86" s="427"/>
      <c r="BD86" s="372">
        <v>5.6518880734557433</v>
      </c>
      <c r="BE86" s="427"/>
      <c r="BF86" s="372">
        <v>6.2306019214701989</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2.1101899949673339</v>
      </c>
      <c r="G87" s="427"/>
      <c r="H87" s="372">
        <v>2.2680766688062963</v>
      </c>
      <c r="I87" s="427"/>
      <c r="J87" s="372">
        <v>1.8384484635397171</v>
      </c>
      <c r="K87" s="427"/>
      <c r="L87" s="372">
        <v>1.4833779521728025</v>
      </c>
      <c r="M87" s="427"/>
      <c r="N87" s="372">
        <v>1.5278644161765886</v>
      </c>
      <c r="O87" s="427"/>
      <c r="P87" s="372">
        <v>1.4666554143991311</v>
      </c>
      <c r="Q87" s="427"/>
      <c r="R87" s="372">
        <v>2.1487766680148286</v>
      </c>
      <c r="S87" s="427"/>
      <c r="T87" s="372">
        <v>3.9220268367586093</v>
      </c>
      <c r="U87" s="427"/>
      <c r="V87" s="372">
        <v>4.0696958743792324</v>
      </c>
      <c r="W87" s="427"/>
      <c r="X87" s="372">
        <v>5.431654312366657</v>
      </c>
      <c r="Y87" s="427"/>
      <c r="Z87" s="372">
        <v>5.8830343855999629</v>
      </c>
      <c r="AA87" s="427"/>
      <c r="AB87" s="372">
        <v>5.5948172173046329</v>
      </c>
      <c r="AC87" s="427"/>
      <c r="AD87" s="372">
        <v>5.4453010059478517</v>
      </c>
      <c r="AE87" s="427"/>
      <c r="AF87" s="372">
        <v>5.3516266052302459</v>
      </c>
      <c r="AG87" s="427"/>
      <c r="AH87" s="372">
        <v>5.160192284337346</v>
      </c>
      <c r="AI87" s="427"/>
      <c r="AJ87" s="372">
        <v>5.3465179432657202</v>
      </c>
      <c r="AK87" s="427"/>
      <c r="AL87" s="372">
        <v>5.0204482938561457</v>
      </c>
      <c r="AM87" s="427"/>
      <c r="AN87" s="372">
        <v>6.039795238861192</v>
      </c>
      <c r="AO87" s="427"/>
      <c r="AP87" s="372">
        <v>8.3913338317386312</v>
      </c>
      <c r="AQ87" s="427"/>
      <c r="AR87" s="372">
        <v>5.5053920612052396</v>
      </c>
      <c r="AS87" s="427"/>
      <c r="AT87" s="372">
        <v>4.6834090907586194</v>
      </c>
      <c r="AU87" s="427"/>
      <c r="AV87" s="372">
        <v>4.7824297045604833</v>
      </c>
      <c r="AW87" s="427"/>
      <c r="AX87" s="372">
        <v>4.7932472014295735</v>
      </c>
      <c r="AY87" s="427"/>
      <c r="AZ87" s="372">
        <v>4.7718504219767963</v>
      </c>
      <c r="BA87" s="427"/>
      <c r="BB87" s="372">
        <v>4.5154941184889585</v>
      </c>
      <c r="BC87" s="427"/>
      <c r="BD87" s="372">
        <v>4.4688711612039587</v>
      </c>
      <c r="BE87" s="427"/>
      <c r="BF87" s="372">
        <v>4.4339819519622541</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0.97098489771158791</v>
      </c>
      <c r="G88" s="427"/>
      <c r="H88" s="372">
        <v>1.1831075139242897</v>
      </c>
      <c r="I88" s="427"/>
      <c r="J88" s="372">
        <v>0.9931459726986227</v>
      </c>
      <c r="K88" s="427"/>
      <c r="L88" s="372">
        <v>0.86619956573606616</v>
      </c>
      <c r="M88" s="427"/>
      <c r="N88" s="372">
        <v>0.80072590812261679</v>
      </c>
      <c r="O88" s="427"/>
      <c r="P88" s="372">
        <v>0.66812844072685729</v>
      </c>
      <c r="Q88" s="427"/>
      <c r="R88" s="372">
        <v>0.94825146058720788</v>
      </c>
      <c r="S88" s="427"/>
      <c r="T88" s="372">
        <v>1.6864163708035764</v>
      </c>
      <c r="U88" s="427"/>
      <c r="V88" s="372">
        <v>1.7184954186492074</v>
      </c>
      <c r="W88" s="427"/>
      <c r="X88" s="372">
        <v>2.3213568217610918</v>
      </c>
      <c r="Y88" s="427"/>
      <c r="Z88" s="372">
        <v>2.5045914956069053</v>
      </c>
      <c r="AA88" s="427"/>
      <c r="AB88" s="372">
        <v>2.3590263573257895</v>
      </c>
      <c r="AC88" s="427"/>
      <c r="AD88" s="372">
        <v>2.2877607820365786</v>
      </c>
      <c r="AE88" s="427"/>
      <c r="AF88" s="372">
        <v>2.2794166357751413</v>
      </c>
      <c r="AG88" s="427"/>
      <c r="AH88" s="372">
        <v>2.3000985124198912</v>
      </c>
      <c r="AI88" s="427"/>
      <c r="AJ88" s="372">
        <v>2.40536820912163</v>
      </c>
      <c r="AK88" s="427"/>
      <c r="AL88" s="372">
        <v>2.2408026482600136</v>
      </c>
      <c r="AM88" s="427"/>
      <c r="AN88" s="372">
        <v>2.674224849088473</v>
      </c>
      <c r="AO88" s="427"/>
      <c r="AP88" s="372">
        <v>3.6620988710300142</v>
      </c>
      <c r="AQ88" s="427"/>
      <c r="AR88" s="372">
        <v>2.4599633419062563</v>
      </c>
      <c r="AS88" s="427"/>
      <c r="AT88" s="372">
        <v>2.0683764866704397</v>
      </c>
      <c r="AU88" s="427"/>
      <c r="AV88" s="372">
        <v>2.1056112603509227</v>
      </c>
      <c r="AW88" s="427"/>
      <c r="AX88" s="372">
        <v>2.1197983349195009</v>
      </c>
      <c r="AY88" s="427"/>
      <c r="AZ88" s="372">
        <v>2.1137983609298345</v>
      </c>
      <c r="BA88" s="427"/>
      <c r="BB88" s="372">
        <v>1.99861573007421</v>
      </c>
      <c r="BC88" s="427"/>
      <c r="BD88" s="372">
        <v>1.9538399937066586</v>
      </c>
      <c r="BE88" s="427"/>
      <c r="BF88" s="372">
        <v>1.9628956277048331</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0.49700610680908908</v>
      </c>
      <c r="G89" s="427"/>
      <c r="H89" s="402">
        <v>0.53268727095375001</v>
      </c>
      <c r="I89" s="427"/>
      <c r="J89" s="402">
        <v>0.43158401133571433</v>
      </c>
      <c r="K89" s="427"/>
      <c r="L89" s="402">
        <v>0.33965704441913369</v>
      </c>
      <c r="M89" s="427"/>
      <c r="N89" s="402">
        <v>0.35097082675310531</v>
      </c>
      <c r="O89" s="427"/>
      <c r="P89" s="402">
        <v>0.32289017806918363</v>
      </c>
      <c r="Q89" s="427"/>
      <c r="R89" s="402">
        <v>0.48052755301422256</v>
      </c>
      <c r="S89" s="427"/>
      <c r="T89" s="402">
        <v>0.91817606981893762</v>
      </c>
      <c r="U89" s="427"/>
      <c r="V89" s="402">
        <v>0.95007934531077853</v>
      </c>
      <c r="W89" s="427"/>
      <c r="X89" s="402">
        <v>1.2873801802280218</v>
      </c>
      <c r="Y89" s="427"/>
      <c r="Z89" s="402">
        <v>1.3846359585075276</v>
      </c>
      <c r="AA89" s="427"/>
      <c r="AB89" s="402">
        <v>1.3217539960625624</v>
      </c>
      <c r="AC89" s="427"/>
      <c r="AD89" s="402">
        <v>1.2819966888977532</v>
      </c>
      <c r="AE89" s="427"/>
      <c r="AF89" s="402">
        <v>1.2655926986947186</v>
      </c>
      <c r="AG89" s="427"/>
      <c r="AH89" s="402">
        <v>1.2410662478881211</v>
      </c>
      <c r="AI89" s="427"/>
      <c r="AJ89" s="402">
        <v>1.2954181354275085</v>
      </c>
      <c r="AK89" s="427"/>
      <c r="AL89" s="402">
        <v>1.2162316009019514</v>
      </c>
      <c r="AM89" s="427"/>
      <c r="AN89" s="402">
        <v>1.4639318529677716</v>
      </c>
      <c r="AO89" s="427"/>
      <c r="AP89" s="402">
        <v>2.0388370296167859</v>
      </c>
      <c r="AQ89" s="427"/>
      <c r="AR89" s="402">
        <v>1.3349865481596768</v>
      </c>
      <c r="AS89" s="427"/>
      <c r="AT89" s="402">
        <v>1.1360906524009449</v>
      </c>
      <c r="AU89" s="427"/>
      <c r="AV89" s="370">
        <v>1.1582211264566751</v>
      </c>
      <c r="AW89" s="427"/>
      <c r="AX89" s="370">
        <v>1.1621978513543805</v>
      </c>
      <c r="AY89" s="427"/>
      <c r="AZ89" s="370">
        <v>1.174268800775494</v>
      </c>
      <c r="BA89" s="427"/>
      <c r="BB89" s="370">
        <v>1.1148697088184729</v>
      </c>
      <c r="BC89" s="427"/>
      <c r="BD89" s="370">
        <v>1.1042263879974055</v>
      </c>
      <c r="BE89" s="427"/>
      <c r="BF89" s="370">
        <v>1.0978688913829107</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177.75531382319843</v>
      </c>
      <c r="G91" s="426"/>
      <c r="H91" s="403">
        <v>191.57141593561667</v>
      </c>
      <c r="I91" s="426"/>
      <c r="J91" s="403">
        <v>207.11286285949404</v>
      </c>
      <c r="K91" s="426"/>
      <c r="L91" s="403">
        <v>218.70083459270001</v>
      </c>
      <c r="M91" s="426"/>
      <c r="N91" s="403">
        <v>221.28767011689047</v>
      </c>
      <c r="O91" s="426"/>
      <c r="P91" s="403">
        <v>208.92260196384683</v>
      </c>
      <c r="Q91" s="426"/>
      <c r="R91" s="403">
        <v>225.57954150364566</v>
      </c>
      <c r="S91" s="426"/>
      <c r="T91" s="403">
        <v>218.61751889918787</v>
      </c>
      <c r="U91" s="426"/>
      <c r="V91" s="403">
        <v>230.29179865026421</v>
      </c>
      <c r="W91" s="426"/>
      <c r="X91" s="403">
        <v>242.04801309901427</v>
      </c>
      <c r="Y91" s="426"/>
      <c r="Z91" s="403">
        <v>275.51911404097223</v>
      </c>
      <c r="AA91" s="426"/>
      <c r="AB91" s="403">
        <v>264.40546622537181</v>
      </c>
      <c r="AC91" s="426"/>
      <c r="AD91" s="403">
        <v>265.91460948360032</v>
      </c>
      <c r="AE91" s="426"/>
      <c r="AF91" s="403">
        <v>262.96067376016316</v>
      </c>
      <c r="AG91" s="426"/>
      <c r="AH91" s="403">
        <v>258.85321288466156</v>
      </c>
      <c r="AI91" s="426"/>
      <c r="AJ91" s="403">
        <v>269.30257021382727</v>
      </c>
      <c r="AK91" s="426"/>
      <c r="AL91" s="403">
        <v>267.7183418295765</v>
      </c>
      <c r="AM91" s="426"/>
      <c r="AN91" s="403">
        <v>287.62510214019932</v>
      </c>
      <c r="AO91" s="426"/>
      <c r="AP91" s="403">
        <v>293.60469632580214</v>
      </c>
      <c r="AQ91" s="426"/>
      <c r="AR91" s="403">
        <v>281.01730088195995</v>
      </c>
      <c r="AS91" s="426"/>
      <c r="AT91" s="403">
        <v>302.11157959635972</v>
      </c>
      <c r="AU91" s="426"/>
      <c r="AV91" s="403">
        <v>303.7091111373424</v>
      </c>
      <c r="AW91" s="426"/>
      <c r="AX91" s="403">
        <v>311.26366002046007</v>
      </c>
      <c r="AY91" s="426"/>
      <c r="AZ91" s="403">
        <v>298.89577776333772</v>
      </c>
      <c r="BA91" s="426"/>
      <c r="BB91" s="403">
        <v>283.39411430028474</v>
      </c>
      <c r="BC91" s="426"/>
      <c r="BD91" s="403">
        <v>284.33060848854262</v>
      </c>
      <c r="BE91" s="426"/>
      <c r="BF91" s="403">
        <v>315.64924807938007</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66.100681344046947</v>
      </c>
      <c r="G92" s="427"/>
      <c r="H92" s="404">
        <v>76.84554988515697</v>
      </c>
      <c r="I92" s="427"/>
      <c r="J92" s="404">
        <v>95.677252109816038</v>
      </c>
      <c r="K92" s="427"/>
      <c r="L92" s="404">
        <v>110.71107202264218</v>
      </c>
      <c r="M92" s="427"/>
      <c r="N92" s="404">
        <v>115.15132835531328</v>
      </c>
      <c r="O92" s="427"/>
      <c r="P92" s="404">
        <v>70.998467499867957</v>
      </c>
      <c r="Q92" s="427"/>
      <c r="R92" s="404">
        <v>83.473848156933826</v>
      </c>
      <c r="S92" s="427"/>
      <c r="T92" s="404">
        <v>79.823580299503732</v>
      </c>
      <c r="U92" s="427"/>
      <c r="V92" s="404">
        <v>81.080770238269452</v>
      </c>
      <c r="W92" s="427"/>
      <c r="X92" s="404">
        <v>78.525757883904262</v>
      </c>
      <c r="Y92" s="427"/>
      <c r="Z92" s="404">
        <v>84.059671294398498</v>
      </c>
      <c r="AA92" s="427"/>
      <c r="AB92" s="404">
        <v>68.363954801264285</v>
      </c>
      <c r="AC92" s="427"/>
      <c r="AD92" s="404">
        <v>74.27529663725565</v>
      </c>
      <c r="AE92" s="427"/>
      <c r="AF92" s="404">
        <v>72.407082230194462</v>
      </c>
      <c r="AG92" s="427"/>
      <c r="AH92" s="404">
        <v>70.693520555086138</v>
      </c>
      <c r="AI92" s="427"/>
      <c r="AJ92" s="404">
        <v>71.237874108060339</v>
      </c>
      <c r="AK92" s="427"/>
      <c r="AL92" s="404">
        <v>69.148658156081453</v>
      </c>
      <c r="AM92" s="427"/>
      <c r="AN92" s="404">
        <v>77.486030476431566</v>
      </c>
      <c r="AO92" s="427"/>
      <c r="AP92" s="404">
        <v>86.132784354604397</v>
      </c>
      <c r="AQ92" s="427"/>
      <c r="AR92" s="404">
        <v>90.301095240788044</v>
      </c>
      <c r="AS92" s="427"/>
      <c r="AT92" s="404">
        <v>85.217945372525406</v>
      </c>
      <c r="AU92" s="427"/>
      <c r="AV92" s="383">
        <v>89.503951931284419</v>
      </c>
      <c r="AW92" s="427"/>
      <c r="AX92" s="383">
        <v>95.3152659098469</v>
      </c>
      <c r="AY92" s="427"/>
      <c r="AZ92" s="383">
        <v>98.965068701720057</v>
      </c>
      <c r="BA92" s="427"/>
      <c r="BB92" s="383">
        <v>96.906200484648707</v>
      </c>
      <c r="BC92" s="427"/>
      <c r="BD92" s="383">
        <v>79.341629307267851</v>
      </c>
      <c r="BE92" s="427"/>
      <c r="BF92" s="383">
        <v>96.205237599609148</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72.232107889565597</v>
      </c>
      <c r="G93" s="427"/>
      <c r="H93" s="404">
        <v>75.506109643559128</v>
      </c>
      <c r="I93" s="427"/>
      <c r="J93" s="404">
        <v>72.206580088859653</v>
      </c>
      <c r="K93" s="427"/>
      <c r="L93" s="404">
        <v>69.266804580995512</v>
      </c>
      <c r="M93" s="427"/>
      <c r="N93" s="404">
        <v>67.665798189855167</v>
      </c>
      <c r="O93" s="427"/>
      <c r="P93" s="404">
        <v>100.09603504756946</v>
      </c>
      <c r="Q93" s="427"/>
      <c r="R93" s="404">
        <v>104.03591904961421</v>
      </c>
      <c r="S93" s="427"/>
      <c r="T93" s="404">
        <v>99.153862437771508</v>
      </c>
      <c r="U93" s="427"/>
      <c r="V93" s="404">
        <v>107.43467129031517</v>
      </c>
      <c r="W93" s="427"/>
      <c r="X93" s="404">
        <v>121.18253738749677</v>
      </c>
      <c r="Y93" s="427"/>
      <c r="Z93" s="404">
        <v>149.57854417207881</v>
      </c>
      <c r="AA93" s="427"/>
      <c r="AB93" s="404">
        <v>142.66498475228019</v>
      </c>
      <c r="AC93" s="427"/>
      <c r="AD93" s="404">
        <v>150.08192545065785</v>
      </c>
      <c r="AE93" s="427"/>
      <c r="AF93" s="404">
        <v>146.78621767723271</v>
      </c>
      <c r="AG93" s="427"/>
      <c r="AH93" s="404">
        <v>142.64114577631949</v>
      </c>
      <c r="AI93" s="427"/>
      <c r="AJ93" s="404">
        <v>152.95748816925897</v>
      </c>
      <c r="AK93" s="427"/>
      <c r="AL93" s="404">
        <v>149.40349287984426</v>
      </c>
      <c r="AM93" s="427"/>
      <c r="AN93" s="404">
        <v>156.04146848916457</v>
      </c>
      <c r="AO93" s="427"/>
      <c r="AP93" s="404">
        <v>156.48565101881678</v>
      </c>
      <c r="AQ93" s="427"/>
      <c r="AR93" s="404">
        <v>137.23438849831476</v>
      </c>
      <c r="AS93" s="427"/>
      <c r="AT93" s="404">
        <v>151.70288819208827</v>
      </c>
      <c r="AU93" s="427"/>
      <c r="AV93" s="383">
        <v>158.86980650764531</v>
      </c>
      <c r="AW93" s="427"/>
      <c r="AX93" s="383">
        <v>152.96170299950208</v>
      </c>
      <c r="AY93" s="427"/>
      <c r="AZ93" s="383">
        <v>133.50529776003034</v>
      </c>
      <c r="BA93" s="427"/>
      <c r="BB93" s="383">
        <v>123.59815500928681</v>
      </c>
      <c r="BC93" s="427"/>
      <c r="BD93" s="383">
        <v>128.9084648944156</v>
      </c>
      <c r="BE93" s="427"/>
      <c r="BF93" s="383">
        <v>145.18108997691374</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39.422524589585905</v>
      </c>
      <c r="G94" s="429"/>
      <c r="H94" s="405">
        <v>39.219756406900579</v>
      </c>
      <c r="I94" s="429"/>
      <c r="J94" s="405">
        <v>39.229030660818353</v>
      </c>
      <c r="K94" s="429"/>
      <c r="L94" s="405">
        <v>38.722957989062301</v>
      </c>
      <c r="M94" s="429"/>
      <c r="N94" s="405">
        <v>38.47054357172204</v>
      </c>
      <c r="O94" s="429"/>
      <c r="P94" s="405">
        <v>37.82809941640943</v>
      </c>
      <c r="Q94" s="429"/>
      <c r="R94" s="405">
        <v>38.069774297097631</v>
      </c>
      <c r="S94" s="429"/>
      <c r="T94" s="405">
        <v>39.640076161912631</v>
      </c>
      <c r="U94" s="429"/>
      <c r="V94" s="405">
        <v>41.776357121679588</v>
      </c>
      <c r="W94" s="429"/>
      <c r="X94" s="405">
        <v>42.339717827613242</v>
      </c>
      <c r="Y94" s="429"/>
      <c r="Z94" s="405">
        <v>41.880898574494907</v>
      </c>
      <c r="AA94" s="429"/>
      <c r="AB94" s="405">
        <v>53.376526671827314</v>
      </c>
      <c r="AC94" s="429"/>
      <c r="AD94" s="405">
        <v>41.557387395686845</v>
      </c>
      <c r="AE94" s="429"/>
      <c r="AF94" s="405">
        <v>43.767373852736014</v>
      </c>
      <c r="AG94" s="429"/>
      <c r="AH94" s="405">
        <v>45.518546553255938</v>
      </c>
      <c r="AI94" s="429"/>
      <c r="AJ94" s="405">
        <v>45.107207936507947</v>
      </c>
      <c r="AK94" s="429"/>
      <c r="AL94" s="405">
        <v>49.166190793650799</v>
      </c>
      <c r="AM94" s="429"/>
      <c r="AN94" s="405">
        <v>54.097603174603179</v>
      </c>
      <c r="AO94" s="429"/>
      <c r="AP94" s="405">
        <v>50.98626095238096</v>
      </c>
      <c r="AQ94" s="429"/>
      <c r="AR94" s="405">
        <v>53.481817142857153</v>
      </c>
      <c r="AS94" s="429"/>
      <c r="AT94" s="405">
        <v>65.190746031746031</v>
      </c>
      <c r="AU94" s="429"/>
      <c r="AV94" s="385">
        <v>55.335352698412706</v>
      </c>
      <c r="AW94" s="429"/>
      <c r="AX94" s="385">
        <v>62.986691111111114</v>
      </c>
      <c r="AY94" s="429"/>
      <c r="AZ94" s="385">
        <v>66.425411301587303</v>
      </c>
      <c r="BA94" s="429"/>
      <c r="BB94" s="385">
        <v>62.889758806349214</v>
      </c>
      <c r="BC94" s="429"/>
      <c r="BD94" s="385">
        <v>76.08051428685917</v>
      </c>
      <c r="BE94" s="429"/>
      <c r="BF94" s="385">
        <v>74.262920502857156</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f>F91+F5</f>
        <v>9701.6910261836274</v>
      </c>
      <c r="G95" s="427"/>
      <c r="H95" s="404">
        <f>H91+H5</f>
        <v>10298.450195153062</v>
      </c>
      <c r="I95" s="427"/>
      <c r="J95" s="404">
        <f>J91+J5</f>
        <v>10278.020758553153</v>
      </c>
      <c r="K95" s="427"/>
      <c r="L95" s="404">
        <f>L91+L5</f>
        <v>9225.299015957693</v>
      </c>
      <c r="M95" s="427"/>
      <c r="N95" s="404">
        <f>N91+N5</f>
        <v>7787.9353496297826</v>
      </c>
      <c r="O95" s="427"/>
      <c r="P95" s="404">
        <f>P91+P5</f>
        <v>8710.4797789209169</v>
      </c>
      <c r="Q95" s="427"/>
      <c r="R95" s="404">
        <f>R91+R5</f>
        <v>9865.9068212794409</v>
      </c>
      <c r="S95" s="427"/>
      <c r="T95" s="404">
        <f>T91+T5</f>
        <v>9634.9869800960678</v>
      </c>
      <c r="U95" s="427"/>
      <c r="V95" s="404">
        <f>V91+V5</f>
        <v>9494.9439140122067</v>
      </c>
      <c r="W95" s="427"/>
      <c r="X95" s="404">
        <f>X91+X5</f>
        <v>10253.014967583698</v>
      </c>
      <c r="Y95" s="427"/>
      <c r="Z95" s="404">
        <f>Z91+Z5</f>
        <v>10138.70726388706</v>
      </c>
      <c r="AA95" s="427"/>
      <c r="AB95" s="404">
        <f>AB91+AB5</f>
        <v>10573.865031136647</v>
      </c>
      <c r="AC95" s="427"/>
      <c r="AD95" s="404">
        <f>AD91+AD5</f>
        <v>10328.608165811049</v>
      </c>
      <c r="AE95" s="427"/>
      <c r="AF95" s="404">
        <f>AF91+AF5</f>
        <v>10544.558532368408</v>
      </c>
      <c r="AG95" s="427"/>
      <c r="AH95" s="404">
        <f>AH91+AH5</f>
        <v>9071.0850051919424</v>
      </c>
      <c r="AI95" s="427"/>
      <c r="AJ95" s="404">
        <f>AJ91+AJ5</f>
        <v>8929.8811857479996</v>
      </c>
      <c r="AK95" s="427"/>
      <c r="AL95" s="404">
        <f>AL91+AL5</f>
        <v>7169.4023326265478</v>
      </c>
      <c r="AM95" s="427"/>
      <c r="AN95" s="404">
        <f>AN91+AN5</f>
        <v>6388.2595790752111</v>
      </c>
      <c r="AO95" s="427"/>
      <c r="AP95" s="404">
        <f>AP91+AP5</f>
        <v>6518.6561401322397</v>
      </c>
      <c r="AQ95" s="427"/>
      <c r="AR95" s="404">
        <f>AR91+AR5</f>
        <v>7006.3402046011606</v>
      </c>
      <c r="AS95" s="427"/>
      <c r="AT95" s="404">
        <f>AT91+AT5</f>
        <v>6375.6689607210101</v>
      </c>
      <c r="AU95" s="427"/>
      <c r="AV95" s="404">
        <f>AV91+AV5</f>
        <v>6856.4986195416286</v>
      </c>
      <c r="AW95" s="427"/>
      <c r="AX95" s="404">
        <f>AX91+AX5</f>
        <v>6350.6372065190499</v>
      </c>
      <c r="AY95" s="427"/>
      <c r="AZ95" s="404">
        <f>AZ91+AZ5</f>
        <v>6396.8270054917293</v>
      </c>
      <c r="BA95" s="427"/>
      <c r="BB95" s="404">
        <f>BB91+BB5</f>
        <v>6484.6912666134986</v>
      </c>
      <c r="BC95" s="427"/>
      <c r="BD95" s="404">
        <f>BD91+BD5</f>
        <v>6497.7575693140907</v>
      </c>
      <c r="BE95" s="427"/>
      <c r="BF95" s="404">
        <f>BF91+BF5</f>
        <v>6278.2597707291106</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v>2.5827248121310003E-3</v>
      </c>
      <c r="G96" s="427"/>
      <c r="H96" s="404">
        <v>2.6344024121489999E-3</v>
      </c>
      <c r="I96" s="427"/>
      <c r="J96" s="404">
        <v>2.010440149944E-3</v>
      </c>
      <c r="K96" s="427"/>
      <c r="L96" s="404">
        <v>2.1653798230635E-3</v>
      </c>
      <c r="M96" s="427"/>
      <c r="N96" s="404">
        <v>1.4510226665755E-3</v>
      </c>
      <c r="O96" s="427"/>
      <c r="P96" s="404">
        <v>1.27497935408E-3</v>
      </c>
      <c r="Q96" s="427"/>
      <c r="R96" s="404">
        <v>1.79929872805E-3</v>
      </c>
      <c r="S96" s="427"/>
      <c r="T96" s="404">
        <v>1.8969337828399998E-3</v>
      </c>
      <c r="U96" s="427"/>
      <c r="V96" s="404">
        <v>2.1342768197675E-3</v>
      </c>
      <c r="W96" s="427"/>
      <c r="X96" s="404">
        <v>2.416834626469E-3</v>
      </c>
      <c r="Y96" s="427"/>
      <c r="Z96" s="404">
        <v>3.8006943613824997E-3</v>
      </c>
      <c r="AA96" s="427"/>
      <c r="AB96" s="404">
        <v>5.1899094545394993E-3</v>
      </c>
      <c r="AC96" s="427"/>
      <c r="AD96" s="404">
        <v>5.4415343670419997E-3</v>
      </c>
      <c r="AE96" s="427"/>
      <c r="AF96" s="404">
        <v>6.0585122678020005E-3</v>
      </c>
      <c r="AG96" s="427"/>
      <c r="AH96" s="404">
        <v>4.5981088652520003E-3</v>
      </c>
      <c r="AI96" s="427"/>
      <c r="AJ96" s="404">
        <v>4.3375228610360002E-3</v>
      </c>
      <c r="AK96" s="427"/>
      <c r="AL96" s="404">
        <v>4.320161055654E-3</v>
      </c>
      <c r="AM96" s="427"/>
      <c r="AN96" s="404">
        <v>3.4715542572080001E-3</v>
      </c>
      <c r="AO96" s="427"/>
      <c r="AP96" s="404">
        <v>3.33373178127E-3</v>
      </c>
      <c r="AQ96" s="427"/>
      <c r="AR96" s="404">
        <v>3.5427328187100002E-3</v>
      </c>
      <c r="AS96" s="427"/>
      <c r="AT96" s="404">
        <v>4.4218722738464996E-3</v>
      </c>
      <c r="AU96" s="427"/>
      <c r="AV96" s="383">
        <v>4.6076051342579995E-3</v>
      </c>
      <c r="AW96" s="427"/>
      <c r="AX96" s="383">
        <v>4.9046193827E-3</v>
      </c>
      <c r="AY96" s="427"/>
      <c r="AZ96" s="383">
        <v>5.2591774967280002E-3</v>
      </c>
      <c r="BA96" s="427"/>
      <c r="BB96" s="383">
        <v>5.4033370995459993E-3</v>
      </c>
      <c r="BC96" s="427"/>
      <c r="BD96" s="383">
        <v>1.82412467485E-3</v>
      </c>
      <c r="BE96" s="427"/>
      <c r="BF96" s="383">
        <v>2.1582058729E-3</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v>0</v>
      </c>
      <c r="G97" s="427"/>
      <c r="H97" s="401">
        <v>0</v>
      </c>
      <c r="I97" s="427"/>
      <c r="J97" s="401">
        <v>0</v>
      </c>
      <c r="K97" s="427"/>
      <c r="L97" s="401">
        <v>0</v>
      </c>
      <c r="M97" s="427"/>
      <c r="N97" s="401">
        <v>0</v>
      </c>
      <c r="O97" s="427"/>
      <c r="P97" s="401">
        <v>0</v>
      </c>
      <c r="Q97" s="427"/>
      <c r="R97" s="401">
        <v>0</v>
      </c>
      <c r="S97" s="427"/>
      <c r="T97" s="401">
        <v>0</v>
      </c>
      <c r="U97" s="427"/>
      <c r="V97" s="401">
        <v>0</v>
      </c>
      <c r="W97" s="427"/>
      <c r="X97" s="401">
        <v>0</v>
      </c>
      <c r="Y97" s="427"/>
      <c r="Z97" s="401">
        <v>0</v>
      </c>
      <c r="AA97" s="427"/>
      <c r="AB97" s="401">
        <v>0</v>
      </c>
      <c r="AC97" s="427"/>
      <c r="AD97" s="401">
        <v>0</v>
      </c>
      <c r="AE97" s="427"/>
      <c r="AF97" s="401">
        <v>0</v>
      </c>
      <c r="AG97" s="427"/>
      <c r="AH97" s="401">
        <v>0</v>
      </c>
      <c r="AI97" s="427"/>
      <c r="AJ97" s="401">
        <v>0</v>
      </c>
      <c r="AK97" s="427"/>
      <c r="AL97" s="401">
        <v>0</v>
      </c>
      <c r="AM97" s="427"/>
      <c r="AN97" s="401">
        <v>0</v>
      </c>
      <c r="AO97" s="427"/>
      <c r="AP97" s="401">
        <v>0</v>
      </c>
      <c r="AQ97" s="427"/>
      <c r="AR97" s="401">
        <v>0</v>
      </c>
      <c r="AS97" s="427"/>
      <c r="AT97" s="401">
        <v>0</v>
      </c>
      <c r="AU97" s="427"/>
      <c r="AV97" s="372">
        <v>0</v>
      </c>
      <c r="AW97" s="427"/>
      <c r="AX97" s="372">
        <v>0</v>
      </c>
      <c r="AY97" s="427"/>
      <c r="AZ97" s="372">
        <v>0</v>
      </c>
      <c r="BA97" s="427"/>
      <c r="BB97" s="372">
        <v>0</v>
      </c>
      <c r="BC97" s="427"/>
      <c r="BD97" s="372">
        <v>0</v>
      </c>
      <c r="BE97" s="427"/>
      <c r="BF97" s="372">
        <v>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v>0</v>
      </c>
      <c r="G98" s="427"/>
      <c r="H98" s="401">
        <v>0</v>
      </c>
      <c r="I98" s="427"/>
      <c r="J98" s="401">
        <v>0</v>
      </c>
      <c r="K98" s="427"/>
      <c r="L98" s="401">
        <v>0</v>
      </c>
      <c r="M98" s="427"/>
      <c r="N98" s="401">
        <v>0</v>
      </c>
      <c r="O98" s="427"/>
      <c r="P98" s="401">
        <v>0</v>
      </c>
      <c r="Q98" s="427"/>
      <c r="R98" s="401">
        <v>0</v>
      </c>
      <c r="S98" s="427"/>
      <c r="T98" s="401">
        <v>0</v>
      </c>
      <c r="U98" s="427"/>
      <c r="V98" s="401">
        <v>0</v>
      </c>
      <c r="W98" s="427"/>
      <c r="X98" s="401">
        <v>0</v>
      </c>
      <c r="Y98" s="427"/>
      <c r="Z98" s="401">
        <v>0</v>
      </c>
      <c r="AA98" s="427"/>
      <c r="AB98" s="401">
        <v>0</v>
      </c>
      <c r="AC98" s="427"/>
      <c r="AD98" s="401">
        <v>0</v>
      </c>
      <c r="AE98" s="427"/>
      <c r="AF98" s="401">
        <v>0</v>
      </c>
      <c r="AG98" s="427"/>
      <c r="AH98" s="401">
        <v>0</v>
      </c>
      <c r="AI98" s="427"/>
      <c r="AJ98" s="401">
        <v>0</v>
      </c>
      <c r="AK98" s="427"/>
      <c r="AL98" s="401">
        <v>0</v>
      </c>
      <c r="AM98" s="427"/>
      <c r="AN98" s="401">
        <v>0</v>
      </c>
      <c r="AO98" s="427"/>
      <c r="AP98" s="401">
        <v>0</v>
      </c>
      <c r="AQ98" s="427"/>
      <c r="AR98" s="401">
        <v>0</v>
      </c>
      <c r="AS98" s="427"/>
      <c r="AT98" s="401">
        <v>0</v>
      </c>
      <c r="AU98" s="427"/>
      <c r="AV98" s="372">
        <v>0</v>
      </c>
      <c r="AW98" s="427"/>
      <c r="AX98" s="372">
        <v>0</v>
      </c>
      <c r="AY98" s="427"/>
      <c r="AZ98" s="372">
        <v>0</v>
      </c>
      <c r="BA98" s="427"/>
      <c r="BB98" s="372">
        <v>0</v>
      </c>
      <c r="BC98" s="427"/>
      <c r="BD98" s="372">
        <v>0</v>
      </c>
      <c r="BE98" s="427"/>
      <c r="BF98" s="372">
        <v>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v>1.292246379011E-3</v>
      </c>
      <c r="G99" s="427"/>
      <c r="H99" s="401">
        <v>1.1113004999989998E-3</v>
      </c>
      <c r="I99" s="427"/>
      <c r="J99" s="401">
        <v>6.6144997777399994E-4</v>
      </c>
      <c r="K99" s="427"/>
      <c r="L99" s="401">
        <v>9.2148933883349994E-4</v>
      </c>
      <c r="M99" s="427"/>
      <c r="N99" s="401">
        <v>1.9593012603549999E-4</v>
      </c>
      <c r="O99" s="427"/>
      <c r="P99" s="401">
        <v>0</v>
      </c>
      <c r="Q99" s="427"/>
      <c r="R99" s="401">
        <v>6.0031906199999995E-4</v>
      </c>
      <c r="S99" s="427"/>
      <c r="T99" s="401">
        <v>6.522152E-4</v>
      </c>
      <c r="U99" s="427"/>
      <c r="V99" s="401">
        <v>4.8814200974750001E-4</v>
      </c>
      <c r="W99" s="427"/>
      <c r="X99" s="401">
        <v>1.9001334752899999E-4</v>
      </c>
      <c r="Y99" s="427"/>
      <c r="Z99" s="401">
        <v>1.5261903212500002E-5</v>
      </c>
      <c r="AA99" s="427"/>
      <c r="AB99" s="401">
        <v>6.800860494695E-4</v>
      </c>
      <c r="AC99" s="427"/>
      <c r="AD99" s="401">
        <v>7.2744382195199999E-4</v>
      </c>
      <c r="AE99" s="427"/>
      <c r="AF99" s="401">
        <v>7.76817701572E-4</v>
      </c>
      <c r="AG99" s="427"/>
      <c r="AH99" s="401">
        <v>7.117684182619999E-4</v>
      </c>
      <c r="AI99" s="427"/>
      <c r="AJ99" s="401">
        <v>7.5001784182600003E-4</v>
      </c>
      <c r="AK99" s="427"/>
      <c r="AL99" s="401">
        <v>6.5301435524399995E-4</v>
      </c>
      <c r="AM99" s="427"/>
      <c r="AN99" s="401">
        <v>2.0902914015799999E-4</v>
      </c>
      <c r="AO99" s="427"/>
      <c r="AP99" s="401">
        <v>2.893979853E-4</v>
      </c>
      <c r="AQ99" s="427"/>
      <c r="AR99" s="401">
        <v>3.2706090559999999E-4</v>
      </c>
      <c r="AS99" s="427"/>
      <c r="AT99" s="401">
        <v>5.0213914448649999E-4</v>
      </c>
      <c r="AU99" s="427"/>
      <c r="AV99" s="372">
        <v>4.3025029570799999E-4</v>
      </c>
      <c r="AW99" s="427"/>
      <c r="AX99" s="372">
        <v>4.2381161669999994E-4</v>
      </c>
      <c r="AY99" s="427"/>
      <c r="AZ99" s="372">
        <v>2.49343629508E-4</v>
      </c>
      <c r="BA99" s="427"/>
      <c r="BB99" s="372">
        <v>3.6251517209599999E-4</v>
      </c>
      <c r="BC99" s="427"/>
      <c r="BD99" s="372">
        <v>3.4064934474999998E-4</v>
      </c>
      <c r="BE99" s="427"/>
      <c r="BF99" s="372">
        <v>3.9049000000000001E-4</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1.29047843312E-3</v>
      </c>
      <c r="G100" s="427"/>
      <c r="H100" s="401">
        <v>1.5231019121500001E-3</v>
      </c>
      <c r="I100" s="427"/>
      <c r="J100" s="401">
        <v>1.34899017217E-3</v>
      </c>
      <c r="K100" s="427"/>
      <c r="L100" s="401">
        <v>1.2438904842299999E-3</v>
      </c>
      <c r="M100" s="427"/>
      <c r="N100" s="401">
        <v>1.2550925405400001E-3</v>
      </c>
      <c r="O100" s="427"/>
      <c r="P100" s="401">
        <v>1.27497935408E-3</v>
      </c>
      <c r="Q100" s="427"/>
      <c r="R100" s="401">
        <v>1.1989796660500001E-3</v>
      </c>
      <c r="S100" s="427"/>
      <c r="T100" s="401">
        <v>1.2447185828399999E-3</v>
      </c>
      <c r="U100" s="427"/>
      <c r="V100" s="401">
        <v>1.6461348100199999E-3</v>
      </c>
      <c r="W100" s="427"/>
      <c r="X100" s="401">
        <v>2.2268212789399999E-3</v>
      </c>
      <c r="Y100" s="427"/>
      <c r="Z100" s="431">
        <v>3.7854324581699998E-3</v>
      </c>
      <c r="AA100" s="427" t="s">
        <v>350</v>
      </c>
      <c r="AB100" s="401">
        <v>4.5098234050699997E-3</v>
      </c>
      <c r="AC100" s="427"/>
      <c r="AD100" s="401">
        <v>4.7140905450899998E-3</v>
      </c>
      <c r="AE100" s="427"/>
      <c r="AF100" s="401">
        <v>5.2816945662300004E-3</v>
      </c>
      <c r="AG100" s="427"/>
      <c r="AH100" s="401">
        <v>3.88634044699E-3</v>
      </c>
      <c r="AI100" s="427"/>
      <c r="AJ100" s="401">
        <v>3.5875050192099999E-3</v>
      </c>
      <c r="AK100" s="427"/>
      <c r="AL100" s="401">
        <v>3.66714670041E-3</v>
      </c>
      <c r="AM100" s="427"/>
      <c r="AN100" s="401">
        <v>3.26252511705E-3</v>
      </c>
      <c r="AO100" s="427"/>
      <c r="AP100" s="401">
        <v>3.0443337959700002E-3</v>
      </c>
      <c r="AQ100" s="427"/>
      <c r="AR100" s="401">
        <v>3.2156719131100002E-3</v>
      </c>
      <c r="AS100" s="427"/>
      <c r="AT100" s="401">
        <v>3.91973312936E-3</v>
      </c>
      <c r="AU100" s="427"/>
      <c r="AV100" s="372">
        <v>4.1773548385499997E-3</v>
      </c>
      <c r="AW100" s="427"/>
      <c r="AX100" s="372">
        <v>4.4808077660000003E-3</v>
      </c>
      <c r="AY100" s="427"/>
      <c r="AZ100" s="372">
        <v>5.0098338672199998E-3</v>
      </c>
      <c r="BA100" s="427"/>
      <c r="BB100" s="372">
        <v>5.0408219274499996E-3</v>
      </c>
      <c r="BC100" s="427"/>
      <c r="BD100" s="424">
        <v>1.4834753301E-3</v>
      </c>
      <c r="BE100" s="427" t="s">
        <v>350</v>
      </c>
      <c r="BF100" s="372">
        <v>1.7677158728999999E-3</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v>2.38313038649E-4</v>
      </c>
      <c r="G101" s="427"/>
      <c r="H101" s="404">
        <v>2.0727139294099997E-4</v>
      </c>
      <c r="I101" s="427"/>
      <c r="J101" s="404">
        <v>1.2664182666600001E-4</v>
      </c>
      <c r="K101" s="427"/>
      <c r="L101" s="404">
        <v>1.713906856765E-4</v>
      </c>
      <c r="M101" s="427"/>
      <c r="N101" s="404">
        <v>4.3960244594500001E-5</v>
      </c>
      <c r="O101" s="427"/>
      <c r="P101" s="404">
        <v>1.18314E-5</v>
      </c>
      <c r="Q101" s="427"/>
      <c r="R101" s="404">
        <v>1.18290718E-4</v>
      </c>
      <c r="S101" s="427"/>
      <c r="T101" s="404">
        <v>1.2844817999999999E-4</v>
      </c>
      <c r="U101" s="427"/>
      <c r="V101" s="404">
        <v>9.9059387602500011E-5</v>
      </c>
      <c r="W101" s="427"/>
      <c r="X101" s="404">
        <v>4.2910087210999999E-5</v>
      </c>
      <c r="Y101" s="427"/>
      <c r="Z101" s="404">
        <v>6.5325963175000002E-6</v>
      </c>
      <c r="AA101" s="427"/>
      <c r="AB101" s="404">
        <v>1.2473192961049998E-4</v>
      </c>
      <c r="AC101" s="427"/>
      <c r="AD101" s="404">
        <v>1.33238919928E-4</v>
      </c>
      <c r="AE101" s="427"/>
      <c r="AF101" s="404">
        <v>1.4289406510800001E-4</v>
      </c>
      <c r="AG101" s="427"/>
      <c r="AH101" s="404">
        <v>1.3043869496799998E-4</v>
      </c>
      <c r="AI101" s="427"/>
      <c r="AJ101" s="404">
        <v>1.3650163241399999E-4</v>
      </c>
      <c r="AK101" s="427"/>
      <c r="AL101" s="404">
        <v>1.1901570000599999E-4</v>
      </c>
      <c r="AM101" s="427"/>
      <c r="AN101" s="404">
        <v>4.1126298121999999E-5</v>
      </c>
      <c r="AO101" s="427"/>
      <c r="AP101" s="404">
        <v>5.5001213930000001E-5</v>
      </c>
      <c r="AQ101" s="427"/>
      <c r="AR101" s="404">
        <v>6.0819138839999998E-5</v>
      </c>
      <c r="AS101" s="427"/>
      <c r="AT101" s="404">
        <v>9.2958873823500009E-5</v>
      </c>
      <c r="AU101" s="427"/>
      <c r="AV101" s="383">
        <v>8.3040473971999999E-5</v>
      </c>
      <c r="AW101" s="427"/>
      <c r="AX101" s="383">
        <v>7.8357105299999997E-5</v>
      </c>
      <c r="AY101" s="427"/>
      <c r="AZ101" s="383">
        <v>4.7694514931999995E-5</v>
      </c>
      <c r="BA101" s="427"/>
      <c r="BB101" s="383">
        <v>6.7052666894000006E-5</v>
      </c>
      <c r="BC101" s="427"/>
      <c r="BD101" s="383">
        <v>6.2364099770000002E-5</v>
      </c>
      <c r="BE101" s="427"/>
      <c r="BF101" s="383">
        <v>7.2681709319999998E-5</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v>0</v>
      </c>
      <c r="G102" s="427"/>
      <c r="H102" s="401">
        <v>0</v>
      </c>
      <c r="I102" s="427"/>
      <c r="J102" s="401">
        <v>0</v>
      </c>
      <c r="K102" s="427"/>
      <c r="L102" s="401">
        <v>0</v>
      </c>
      <c r="M102" s="427"/>
      <c r="N102" s="401">
        <v>0</v>
      </c>
      <c r="O102" s="427"/>
      <c r="P102" s="401">
        <v>0</v>
      </c>
      <c r="Q102" s="427"/>
      <c r="R102" s="401">
        <v>0</v>
      </c>
      <c r="S102" s="427"/>
      <c r="T102" s="401">
        <v>0</v>
      </c>
      <c r="U102" s="427"/>
      <c r="V102" s="401">
        <v>0</v>
      </c>
      <c r="W102" s="427"/>
      <c r="X102" s="401">
        <v>0</v>
      </c>
      <c r="Y102" s="427"/>
      <c r="Z102" s="401">
        <v>0</v>
      </c>
      <c r="AA102" s="427"/>
      <c r="AB102" s="401">
        <v>0</v>
      </c>
      <c r="AC102" s="427"/>
      <c r="AD102" s="401">
        <v>0</v>
      </c>
      <c r="AE102" s="427"/>
      <c r="AF102" s="401">
        <v>0</v>
      </c>
      <c r="AG102" s="427"/>
      <c r="AH102" s="401">
        <v>0</v>
      </c>
      <c r="AI102" s="427"/>
      <c r="AJ102" s="401">
        <v>0</v>
      </c>
      <c r="AK102" s="427"/>
      <c r="AL102" s="401">
        <v>0</v>
      </c>
      <c r="AM102" s="427"/>
      <c r="AN102" s="401">
        <v>0</v>
      </c>
      <c r="AO102" s="427"/>
      <c r="AP102" s="401">
        <v>0</v>
      </c>
      <c r="AQ102" s="427"/>
      <c r="AR102" s="401">
        <v>0</v>
      </c>
      <c r="AS102" s="427"/>
      <c r="AT102" s="401">
        <v>0</v>
      </c>
      <c r="AU102" s="427"/>
      <c r="AV102" s="372">
        <v>0</v>
      </c>
      <c r="AW102" s="427"/>
      <c r="AX102" s="372">
        <v>0</v>
      </c>
      <c r="AY102" s="427"/>
      <c r="AZ102" s="372">
        <v>0</v>
      </c>
      <c r="BA102" s="427"/>
      <c r="BB102" s="372">
        <v>0</v>
      </c>
      <c r="BC102" s="427"/>
      <c r="BD102" s="372">
        <v>0</v>
      </c>
      <c r="BE102" s="427"/>
      <c r="BF102" s="372">
        <v>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2.28043478649E-4</v>
      </c>
      <c r="G103" s="427"/>
      <c r="H103" s="401">
        <v>1.9611185294099998E-4</v>
      </c>
      <c r="I103" s="427"/>
      <c r="J103" s="401">
        <v>1.16726466666E-4</v>
      </c>
      <c r="K103" s="427"/>
      <c r="L103" s="401">
        <v>1.626157656765E-4</v>
      </c>
      <c r="M103" s="427"/>
      <c r="N103" s="431">
        <v>3.4575904594500001E-5</v>
      </c>
      <c r="O103" s="427" t="s">
        <v>351</v>
      </c>
      <c r="P103" s="401">
        <v>0</v>
      </c>
      <c r="Q103" s="427"/>
      <c r="R103" s="431">
        <v>1.05938658E-4</v>
      </c>
      <c r="S103" s="427" t="s">
        <v>351</v>
      </c>
      <c r="T103" s="401">
        <v>1.150968E-4</v>
      </c>
      <c r="U103" s="427"/>
      <c r="V103" s="401">
        <v>8.6142707602500007E-5</v>
      </c>
      <c r="W103" s="427"/>
      <c r="X103" s="431">
        <v>3.3531767210999999E-5</v>
      </c>
      <c r="Y103" s="427" t="s">
        <v>351</v>
      </c>
      <c r="Z103" s="401">
        <v>2.6932770375000003E-6</v>
      </c>
      <c r="AA103" s="427"/>
      <c r="AB103" s="431">
        <v>1.2001518520049999E-4</v>
      </c>
      <c r="AC103" s="427" t="s">
        <v>351</v>
      </c>
      <c r="AD103" s="401">
        <v>1.28372439168E-4</v>
      </c>
      <c r="AE103" s="427"/>
      <c r="AF103" s="401">
        <v>1.37085476748E-4</v>
      </c>
      <c r="AG103" s="427"/>
      <c r="AH103" s="401">
        <v>1.2560619145799998E-4</v>
      </c>
      <c r="AI103" s="427"/>
      <c r="AJ103" s="401">
        <v>1.3235608973399999E-4</v>
      </c>
      <c r="AK103" s="427"/>
      <c r="AL103" s="401">
        <v>1.1523782739599999E-4</v>
      </c>
      <c r="AM103" s="427"/>
      <c r="AN103" s="431">
        <v>3.6887495321999997E-5</v>
      </c>
      <c r="AO103" s="427" t="s">
        <v>351</v>
      </c>
      <c r="AP103" s="401">
        <v>5.10702327E-5</v>
      </c>
      <c r="AQ103" s="427"/>
      <c r="AR103" s="401">
        <v>5.7716630399999997E-5</v>
      </c>
      <c r="AS103" s="427"/>
      <c r="AT103" s="431">
        <v>8.8612790203500003E-5</v>
      </c>
      <c r="AU103" s="427" t="s">
        <v>351</v>
      </c>
      <c r="AV103" s="372">
        <v>7.5926522771999996E-5</v>
      </c>
      <c r="AW103" s="427"/>
      <c r="AX103" s="372">
        <v>7.4790285299999995E-5</v>
      </c>
      <c r="AY103" s="427"/>
      <c r="AZ103" s="372">
        <v>4.4001816971999994E-5</v>
      </c>
      <c r="BA103" s="427"/>
      <c r="BB103" s="372">
        <v>6.3973265664E-5</v>
      </c>
      <c r="BC103" s="427"/>
      <c r="BD103" s="372">
        <v>6.011459025E-5</v>
      </c>
      <c r="BE103" s="427"/>
      <c r="BF103" s="372">
        <v>6.8910000000000003E-5</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1.026956E-5</v>
      </c>
      <c r="G104" s="427"/>
      <c r="H104" s="401">
        <v>1.115954E-5</v>
      </c>
      <c r="I104" s="427"/>
      <c r="J104" s="401">
        <v>9.9153600000000006E-6</v>
      </c>
      <c r="K104" s="427"/>
      <c r="L104" s="401">
        <v>8.7749199999999993E-6</v>
      </c>
      <c r="M104" s="427"/>
      <c r="N104" s="401">
        <v>9.3843400000000003E-6</v>
      </c>
      <c r="O104" s="427"/>
      <c r="P104" s="401">
        <v>1.18314E-5</v>
      </c>
      <c r="Q104" s="427"/>
      <c r="R104" s="401">
        <v>1.235206E-5</v>
      </c>
      <c r="S104" s="427"/>
      <c r="T104" s="401">
        <v>1.3351379999999999E-5</v>
      </c>
      <c r="U104" s="427"/>
      <c r="V104" s="401">
        <v>1.291668E-5</v>
      </c>
      <c r="W104" s="427"/>
      <c r="X104" s="401">
        <v>9.3783199999999993E-6</v>
      </c>
      <c r="Y104" s="427"/>
      <c r="Z104" s="431">
        <v>3.8393192800000003E-6</v>
      </c>
      <c r="AA104" s="427" t="s">
        <v>350</v>
      </c>
      <c r="AB104" s="401">
        <v>4.71674441E-6</v>
      </c>
      <c r="AC104" s="427"/>
      <c r="AD104" s="401">
        <v>4.8664807600000004E-6</v>
      </c>
      <c r="AE104" s="427"/>
      <c r="AF104" s="401">
        <v>5.8085883599999999E-6</v>
      </c>
      <c r="AG104" s="427"/>
      <c r="AH104" s="401">
        <v>4.8325035100000001E-6</v>
      </c>
      <c r="AI104" s="427"/>
      <c r="AJ104" s="401">
        <v>4.1455426800000002E-6</v>
      </c>
      <c r="AK104" s="427"/>
      <c r="AL104" s="401">
        <v>3.7778726099999998E-6</v>
      </c>
      <c r="AM104" s="427"/>
      <c r="AN104" s="401">
        <v>4.2388028E-6</v>
      </c>
      <c r="AO104" s="427"/>
      <c r="AP104" s="401">
        <v>3.93098123E-6</v>
      </c>
      <c r="AQ104" s="427"/>
      <c r="AR104" s="401">
        <v>3.1025084400000001E-6</v>
      </c>
      <c r="AS104" s="427"/>
      <c r="AT104" s="401">
        <v>4.3460836200000001E-6</v>
      </c>
      <c r="AU104" s="427"/>
      <c r="AV104" s="372">
        <v>7.1139512E-6</v>
      </c>
      <c r="AW104" s="427"/>
      <c r="AX104" s="372">
        <v>3.56682E-6</v>
      </c>
      <c r="AY104" s="427"/>
      <c r="AZ104" s="372">
        <v>3.69269796E-6</v>
      </c>
      <c r="BA104" s="427"/>
      <c r="BB104" s="372">
        <v>3.0794012300000001E-6</v>
      </c>
      <c r="BC104" s="427"/>
      <c r="BD104" s="372">
        <v>2.24950952E-6</v>
      </c>
      <c r="BE104" s="427"/>
      <c r="BF104" s="372">
        <v>3.7717093200000002E-6</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404">
        <f>F106-F95+F96-F101</f>
        <v>2.3444117753009894E-3</v>
      </c>
      <c r="G105" s="427"/>
      <c r="H105" s="404">
        <f>H106-H95+H96-H101</f>
        <v>2.4271310173890107E-3</v>
      </c>
      <c r="I105" s="427"/>
      <c r="J105" s="404">
        <f>J106-J95+J96-J101</f>
        <v>1.8837983196400212E-3</v>
      </c>
      <c r="K105" s="427"/>
      <c r="L105" s="404">
        <f>L106-L95+L96-L101</f>
        <v>1.9939891337490212E-3</v>
      </c>
      <c r="M105" s="427"/>
      <c r="N105" s="404">
        <f>N106-N95+N96-N101</f>
        <v>1.4070624192525159E-3</v>
      </c>
      <c r="O105" s="427"/>
      <c r="P105" s="404">
        <f>P106-P95+P96-P101</f>
        <v>1.2631479577179788E-3</v>
      </c>
      <c r="Q105" s="427"/>
      <c r="R105" s="404">
        <f>R106-R95+R96-R101</f>
        <v>1.6810080082310106E-3</v>
      </c>
      <c r="S105" s="427"/>
      <c r="T105" s="404">
        <f>T106-T95+T96-T101</f>
        <v>1.7684856046589893E-3</v>
      </c>
      <c r="U105" s="427"/>
      <c r="V105" s="404">
        <f>V106-V95+V96-V101</f>
        <v>2.0352174339839896E-3</v>
      </c>
      <c r="W105" s="427"/>
      <c r="X105" s="404">
        <f>X106-X95+X96-X101</f>
        <v>2.3739245410769895E-3</v>
      </c>
      <c r="Y105" s="427"/>
      <c r="Z105" s="404">
        <f>Z106-Z95+Z96-Z101</f>
        <v>3.794161765065E-3</v>
      </c>
      <c r="AA105" s="427"/>
      <c r="AB105" s="404">
        <f>AB106-AB95+AB96-AB101</f>
        <v>5.0651775285669781E-3</v>
      </c>
      <c r="AC105" s="427"/>
      <c r="AD105" s="404">
        <f>AD106-AD95+AD96-AD101</f>
        <v>5.3082954471139997E-3</v>
      </c>
      <c r="AE105" s="427"/>
      <c r="AF105" s="404">
        <f>AF106-AF95+AF96-AF101</f>
        <v>5.91561820451299E-3</v>
      </c>
      <c r="AG105" s="427"/>
      <c r="AH105" s="404">
        <f>AH106-AH95+AH96-AH101</f>
        <v>4.4676701666460216E-3</v>
      </c>
      <c r="AI105" s="427"/>
      <c r="AJ105" s="404">
        <f>AJ106-AJ95+AJ96-AJ101</f>
        <v>4.2010212286219999E-3</v>
      </c>
      <c r="AK105" s="427"/>
      <c r="AL105" s="404">
        <f>AL106-AL95+AL96-AL101</f>
        <v>4.2011453583764838E-3</v>
      </c>
      <c r="AM105" s="427"/>
      <c r="AN105" s="404">
        <f>AN106-AN95+AN96-AN101</f>
        <v>3.4304279572670107E-3</v>
      </c>
      <c r="AO105" s="427"/>
      <c r="AP105" s="404">
        <f>AP106-AP95+AP96-AP101</f>
        <v>3.2787305673400002E-3</v>
      </c>
      <c r="AQ105" s="427"/>
      <c r="AR105" s="404">
        <f>AR106-AR95+AR96-AR101</f>
        <v>3.4819136789605055E-3</v>
      </c>
      <c r="AS105" s="427"/>
      <c r="AT105" s="404">
        <f>AT106-AT95+AT96-AT101</f>
        <v>4.3289134000229993E-3</v>
      </c>
      <c r="AU105" s="427"/>
      <c r="AV105" s="404">
        <f>AV106-AV95+AV96-AV101</f>
        <v>4.5245646611954942E-3</v>
      </c>
      <c r="AW105" s="427"/>
      <c r="AX105" s="404">
        <f>AX106-AX95+AX96-AX101</f>
        <v>4.8262622774000001E-3</v>
      </c>
      <c r="AY105" s="427"/>
      <c r="AZ105" s="404">
        <f>AZ106-AZ95+AZ96-AZ101</f>
        <v>5.211482982705495E-3</v>
      </c>
      <c r="BA105" s="427"/>
      <c r="BB105" s="404">
        <f>BB106-BB95+BB96-BB101</f>
        <v>5.3362844344709889E-3</v>
      </c>
      <c r="BC105" s="427"/>
      <c r="BD105" s="404">
        <f>BD106-BD95+BD96-BD101</f>
        <v>1.7617605741705052E-3</v>
      </c>
      <c r="BE105" s="427"/>
      <c r="BF105" s="404">
        <f>BF106-BF95+BF96-BF101</f>
        <v>2.0855241626705052E-3</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635</v>
      </c>
      <c r="E106" s="594"/>
      <c r="F106" s="369">
        <v>9701.6910261836292</v>
      </c>
      <c r="G106" s="427"/>
      <c r="H106" s="402">
        <v>10298.45019515306</v>
      </c>
      <c r="I106" s="427"/>
      <c r="J106" s="402">
        <v>10278.02075855315</v>
      </c>
      <c r="K106" s="427"/>
      <c r="L106" s="402">
        <v>9225.2990159576893</v>
      </c>
      <c r="M106" s="427"/>
      <c r="N106" s="402">
        <v>7787.9353496297799</v>
      </c>
      <c r="O106" s="427"/>
      <c r="P106" s="402">
        <v>8710.4797789209206</v>
      </c>
      <c r="Q106" s="427"/>
      <c r="R106" s="402">
        <v>9865.9068212794391</v>
      </c>
      <c r="S106" s="427"/>
      <c r="T106" s="402">
        <v>9634.9869800960696</v>
      </c>
      <c r="U106" s="427"/>
      <c r="V106" s="402">
        <v>9494.9439140122086</v>
      </c>
      <c r="W106" s="427"/>
      <c r="X106" s="402">
        <v>10253.0149675837</v>
      </c>
      <c r="Y106" s="427"/>
      <c r="Z106" s="402">
        <v>10138.70726388706</v>
      </c>
      <c r="AA106" s="427"/>
      <c r="AB106" s="402">
        <v>10573.865031136651</v>
      </c>
      <c r="AC106" s="427"/>
      <c r="AD106" s="402">
        <v>10328.608165811049</v>
      </c>
      <c r="AE106" s="427"/>
      <c r="AF106" s="402">
        <v>10544.55853236841</v>
      </c>
      <c r="AG106" s="427"/>
      <c r="AH106" s="402">
        <v>9071.0850051919388</v>
      </c>
      <c r="AI106" s="427"/>
      <c r="AJ106" s="402">
        <v>8929.8811857479996</v>
      </c>
      <c r="AK106" s="427"/>
      <c r="AL106" s="402">
        <v>7169.4023326265506</v>
      </c>
      <c r="AM106" s="427"/>
      <c r="AN106" s="402">
        <v>6388.2595790752093</v>
      </c>
      <c r="AO106" s="427"/>
      <c r="AP106" s="402">
        <v>6518.6561401322397</v>
      </c>
      <c r="AQ106" s="427"/>
      <c r="AR106" s="402">
        <v>7006.3402046011597</v>
      </c>
      <c r="AS106" s="427"/>
      <c r="AT106" s="402">
        <v>6375.6689607210101</v>
      </c>
      <c r="AU106" s="427"/>
      <c r="AV106" s="370">
        <v>6856.4986195416295</v>
      </c>
      <c r="AW106" s="427"/>
      <c r="AX106" s="370">
        <v>6350.6372065190499</v>
      </c>
      <c r="AY106" s="427"/>
      <c r="AZ106" s="370">
        <v>6396.8270054917302</v>
      </c>
      <c r="BA106" s="427"/>
      <c r="BB106" s="370">
        <v>6484.6912666135004</v>
      </c>
      <c r="BC106" s="427"/>
      <c r="BD106" s="370">
        <v>6497.7575693140898</v>
      </c>
      <c r="BE106" s="427"/>
      <c r="BF106" s="370">
        <v>6278.2597707291097</v>
      </c>
      <c r="BG106" s="427"/>
      <c r="BH106" s="370" t="s">
        <v>700</v>
      </c>
      <c r="BI106" s="373"/>
      <c r="CJ106" s="310"/>
      <c r="CK106" s="303"/>
      <c r="CL106" s="310"/>
      <c r="CM106" s="304" t="s">
        <v>962</v>
      </c>
      <c r="CN106" s="310" t="s">
        <v>973</v>
      </c>
      <c r="CO106" s="310"/>
      <c r="CP106" s="310"/>
      <c r="CQ106" s="310"/>
      <c r="CR106" s="310"/>
      <c r="CS106" s="310"/>
      <c r="CT106" s="310"/>
    </row>
    <row r="107" spans="1:98" ht="13.8" thickBot="1">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387">
        <v>2023</v>
      </c>
      <c r="AY107" s="430"/>
      <c r="AZ107" s="387">
        <v>2023</v>
      </c>
      <c r="BA107" s="430"/>
      <c r="BB107" s="387">
        <v>2023</v>
      </c>
      <c r="BC107" s="430"/>
      <c r="BD107" s="387">
        <v>2023</v>
      </c>
      <c r="BE107" s="430"/>
      <c r="BF107" s="387">
        <v>2023</v>
      </c>
      <c r="BG107" s="430"/>
      <c r="BH107" s="387" t="s">
        <v>700</v>
      </c>
      <c r="BI107" s="391"/>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s="349">
        <v>1</v>
      </c>
      <c r="C110" t="s">
        <v>1019</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71:E71"/>
    <mergeCell ref="D105:E105"/>
    <mergeCell ref="D106:E106"/>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107:E10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s>
  <dataValidations count="199">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P4 L4 BF4 AN4 AB4 BD4 T4 AL4 BB4 H4 Z4 AZ4 AJ4 N4 AX4 R4 AH4 AV4 X4 F4 AT4 AF4 J4 AR4 V4 AD4 AP4">
      <formula1>OR(AND(ISNUMBER(F4),F4&gt;=0),F4=":")</formula1>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9201"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9202"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19203"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19204"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5">
    <tabColor indexed="42"/>
  </sheetPr>
  <dimension ref="A1:CT144"/>
  <sheetViews>
    <sheetView showGridLines="0" showOutlineSymbols="0" zoomScale="70" zoomScaleNormal="70" zoomScaleSheetLayoutView="100" workbookViewId="0">
      <pane xSplit="5" ySplit="4" topLeftCell="Y62" activePane="bottomRight" state="frozen"/>
      <selection activeCell="AN63" sqref="AN63"/>
      <selection pane="topRight" activeCell="AN63" sqref="AN63"/>
      <selection pane="bottomLeft" activeCell="AN63" sqref="AN63"/>
      <selection pane="bottomRight" activeCell="O47" sqref="O47"/>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117</v>
      </c>
      <c r="E2" s="9" t="s">
        <v>339</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652</v>
      </c>
      <c r="B3" s="568" t="s">
        <v>194</v>
      </c>
      <c r="C3" s="569" t="s">
        <v>195</v>
      </c>
      <c r="D3" s="570" t="s">
        <v>116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9955.1087040098646</v>
      </c>
      <c r="G5" s="426"/>
      <c r="H5" s="368">
        <v>21161.65778390105</v>
      </c>
      <c r="I5" s="426"/>
      <c r="J5" s="368">
        <v>30972.338949747947</v>
      </c>
      <c r="K5" s="426"/>
      <c r="L5" s="368">
        <v>40989.662154804624</v>
      </c>
      <c r="M5" s="426"/>
      <c r="N5" s="368">
        <v>58607.030617850411</v>
      </c>
      <c r="O5" s="426"/>
      <c r="P5" s="368">
        <v>79458.333171636506</v>
      </c>
      <c r="Q5" s="426"/>
      <c r="R5" s="368">
        <v>105305.80774740892</v>
      </c>
      <c r="S5" s="426"/>
      <c r="T5" s="368">
        <v>138516.59656395862</v>
      </c>
      <c r="U5" s="426"/>
      <c r="V5" s="368">
        <v>167212.3497920857</v>
      </c>
      <c r="W5" s="426"/>
      <c r="X5" s="368">
        <v>201609.53364545992</v>
      </c>
      <c r="Y5" s="426"/>
      <c r="Z5" s="368">
        <v>233869.52264285303</v>
      </c>
      <c r="AA5" s="426"/>
      <c r="AB5" s="368">
        <v>276096.03329474106</v>
      </c>
      <c r="AC5" s="426"/>
      <c r="AD5" s="368">
        <v>314384.46503364504</v>
      </c>
      <c r="AE5" s="426"/>
      <c r="AF5" s="368">
        <v>372016.59444883448</v>
      </c>
      <c r="AG5" s="426"/>
      <c r="AH5" s="368">
        <v>427623.91297501844</v>
      </c>
      <c r="AI5" s="426"/>
      <c r="AJ5" s="368">
        <v>493236.97703149641</v>
      </c>
      <c r="AK5" s="426"/>
      <c r="AL5" s="368">
        <v>503902.91275788721</v>
      </c>
      <c r="AM5" s="426"/>
      <c r="AN5" s="368">
        <v>534670.88005320926</v>
      </c>
      <c r="AO5" s="426"/>
      <c r="AP5" s="368">
        <v>554367.27168963221</v>
      </c>
      <c r="AQ5" s="426"/>
      <c r="AR5" s="368">
        <v>553812.76188046974</v>
      </c>
      <c r="AS5" s="426"/>
      <c r="AT5" s="368">
        <v>625274.28822254087</v>
      </c>
      <c r="AU5" s="426"/>
      <c r="AV5" s="368">
        <v>583486.26010020764</v>
      </c>
      <c r="AW5" s="426"/>
      <c r="AX5" s="368">
        <v>639321.62340693979</v>
      </c>
      <c r="AY5" s="426"/>
      <c r="AZ5" s="368">
        <v>608140.18838923203</v>
      </c>
      <c r="BA5" s="426"/>
      <c r="BB5" s="368">
        <v>616221.69347149751</v>
      </c>
      <c r="BC5" s="426"/>
      <c r="BD5" s="368">
        <v>574057.55455299688</v>
      </c>
      <c r="BE5" s="426"/>
      <c r="BF5" s="368">
        <v>596850.44354714244</v>
      </c>
      <c r="BG5" s="426"/>
      <c r="BH5" s="368" t="s">
        <v>700</v>
      </c>
      <c r="BI5" s="388"/>
      <c r="CJ5" s="303" t="s">
        <v>330</v>
      </c>
      <c r="CK5" s="303" t="s">
        <v>710</v>
      </c>
      <c r="CL5" s="303" t="s">
        <v>944</v>
      </c>
      <c r="CM5" s="303" t="s">
        <v>945</v>
      </c>
      <c r="CN5" s="303" t="s">
        <v>946</v>
      </c>
      <c r="CO5" s="303" t="s">
        <v>117</v>
      </c>
      <c r="CP5" s="303" t="s">
        <v>947</v>
      </c>
      <c r="CQ5" s="315" t="s">
        <v>652</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4.3780155731065999</v>
      </c>
      <c r="G6" s="427"/>
      <c r="H6" s="370">
        <v>11.430792601068267</v>
      </c>
      <c r="I6" s="427"/>
      <c r="J6" s="370">
        <v>17.220887047310967</v>
      </c>
      <c r="K6" s="427"/>
      <c r="L6" s="370">
        <v>29.361735297470798</v>
      </c>
      <c r="M6" s="427"/>
      <c r="N6" s="370">
        <v>43.752706421847371</v>
      </c>
      <c r="O6" s="427"/>
      <c r="P6" s="370">
        <v>89.196710085316639</v>
      </c>
      <c r="Q6" s="427"/>
      <c r="R6" s="370">
        <v>143.974568873675</v>
      </c>
      <c r="S6" s="427"/>
      <c r="T6" s="370">
        <v>216.71125099119843</v>
      </c>
      <c r="U6" s="427"/>
      <c r="V6" s="370">
        <v>273.08411319213729</v>
      </c>
      <c r="W6" s="427"/>
      <c r="X6" s="370">
        <v>355.75773336725479</v>
      </c>
      <c r="Y6" s="427"/>
      <c r="Z6" s="370">
        <v>424.85653036527924</v>
      </c>
      <c r="AA6" s="427"/>
      <c r="AB6" s="370">
        <v>536.81773395890593</v>
      </c>
      <c r="AC6" s="427"/>
      <c r="AD6" s="370">
        <v>600.23470316877933</v>
      </c>
      <c r="AE6" s="427"/>
      <c r="AF6" s="370">
        <v>748.25167047627428</v>
      </c>
      <c r="AG6" s="427"/>
      <c r="AH6" s="370">
        <v>872.45990693776048</v>
      </c>
      <c r="AI6" s="427"/>
      <c r="AJ6" s="370">
        <v>912.90805969119799</v>
      </c>
      <c r="AK6" s="427"/>
      <c r="AL6" s="370">
        <v>1138.6699665656549</v>
      </c>
      <c r="AM6" s="427"/>
      <c r="AN6" s="370">
        <v>1830.3475177660748</v>
      </c>
      <c r="AO6" s="427"/>
      <c r="AP6" s="370">
        <v>1921.5822832887241</v>
      </c>
      <c r="AQ6" s="427"/>
      <c r="AR6" s="370">
        <v>1604.255993300008</v>
      </c>
      <c r="AS6" s="427"/>
      <c r="AT6" s="370">
        <v>1870.3758969127571</v>
      </c>
      <c r="AU6" s="427"/>
      <c r="AV6" s="370">
        <v>1946.9774247262658</v>
      </c>
      <c r="AW6" s="427"/>
      <c r="AX6" s="370">
        <v>2201.6180213707989</v>
      </c>
      <c r="AY6" s="427"/>
      <c r="AZ6" s="370">
        <v>1905.0424709428339</v>
      </c>
      <c r="BA6" s="427"/>
      <c r="BB6" s="370">
        <v>1807.4868046248894</v>
      </c>
      <c r="BC6" s="427"/>
      <c r="BD6" s="370">
        <v>1785.0564512063338</v>
      </c>
      <c r="BE6" s="427"/>
      <c r="BF6" s="370">
        <v>1945.9923766135207</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0</v>
      </c>
      <c r="G7" s="427"/>
      <c r="H7" s="372">
        <v>0</v>
      </c>
      <c r="I7" s="427"/>
      <c r="J7" s="372">
        <v>0</v>
      </c>
      <c r="K7" s="427"/>
      <c r="L7" s="372">
        <v>0</v>
      </c>
      <c r="M7" s="427"/>
      <c r="N7" s="372">
        <v>0</v>
      </c>
      <c r="O7" s="427"/>
      <c r="P7" s="372">
        <v>0</v>
      </c>
      <c r="Q7" s="427"/>
      <c r="R7" s="372">
        <v>0</v>
      </c>
      <c r="S7" s="427"/>
      <c r="T7" s="372">
        <v>0</v>
      </c>
      <c r="U7" s="427"/>
      <c r="V7" s="372">
        <v>0</v>
      </c>
      <c r="W7" s="427"/>
      <c r="X7" s="372">
        <v>0</v>
      </c>
      <c r="Y7" s="427"/>
      <c r="Z7" s="372">
        <v>0</v>
      </c>
      <c r="AA7" s="427"/>
      <c r="AB7" s="372">
        <v>0</v>
      </c>
      <c r="AC7" s="427"/>
      <c r="AD7" s="372">
        <v>0</v>
      </c>
      <c r="AE7" s="427"/>
      <c r="AF7" s="372">
        <v>0</v>
      </c>
      <c r="AG7" s="427"/>
      <c r="AH7" s="372">
        <v>0</v>
      </c>
      <c r="AI7" s="427"/>
      <c r="AJ7" s="372">
        <v>0</v>
      </c>
      <c r="AK7" s="427"/>
      <c r="AL7" s="372">
        <v>0</v>
      </c>
      <c r="AM7" s="427"/>
      <c r="AN7" s="372">
        <v>0</v>
      </c>
      <c r="AO7" s="427"/>
      <c r="AP7" s="372">
        <v>0</v>
      </c>
      <c r="AQ7" s="427"/>
      <c r="AR7" s="372">
        <v>0</v>
      </c>
      <c r="AS7" s="427"/>
      <c r="AT7" s="372">
        <v>0</v>
      </c>
      <c r="AU7" s="427"/>
      <c r="AV7" s="372">
        <v>0</v>
      </c>
      <c r="AW7" s="427"/>
      <c r="AX7" s="372">
        <v>0</v>
      </c>
      <c r="AY7" s="427"/>
      <c r="AZ7" s="372">
        <v>0</v>
      </c>
      <c r="BA7" s="427"/>
      <c r="BB7" s="372">
        <v>0</v>
      </c>
      <c r="BC7" s="427"/>
      <c r="BD7" s="372">
        <v>0</v>
      </c>
      <c r="BE7" s="427"/>
      <c r="BF7" s="372">
        <v>0</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0</v>
      </c>
      <c r="G8" s="427"/>
      <c r="H8" s="372">
        <v>0</v>
      </c>
      <c r="I8" s="427"/>
      <c r="J8" s="372">
        <v>0</v>
      </c>
      <c r="K8" s="427"/>
      <c r="L8" s="372">
        <v>0</v>
      </c>
      <c r="M8" s="427"/>
      <c r="N8" s="372">
        <v>0</v>
      </c>
      <c r="O8" s="427"/>
      <c r="P8" s="372">
        <v>0</v>
      </c>
      <c r="Q8" s="427"/>
      <c r="R8" s="372">
        <v>0</v>
      </c>
      <c r="S8" s="427"/>
      <c r="T8" s="372">
        <v>0</v>
      </c>
      <c r="U8" s="427"/>
      <c r="V8" s="372">
        <v>0</v>
      </c>
      <c r="W8" s="427"/>
      <c r="X8" s="372">
        <v>0</v>
      </c>
      <c r="Y8" s="427"/>
      <c r="Z8" s="372">
        <v>0</v>
      </c>
      <c r="AA8" s="427"/>
      <c r="AB8" s="372">
        <v>0</v>
      </c>
      <c r="AC8" s="427"/>
      <c r="AD8" s="372">
        <v>0</v>
      </c>
      <c r="AE8" s="427"/>
      <c r="AF8" s="372">
        <v>0</v>
      </c>
      <c r="AG8" s="427"/>
      <c r="AH8" s="372">
        <v>0</v>
      </c>
      <c r="AI8" s="427"/>
      <c r="AJ8" s="372">
        <v>0</v>
      </c>
      <c r="AK8" s="427"/>
      <c r="AL8" s="372">
        <v>0</v>
      </c>
      <c r="AM8" s="427"/>
      <c r="AN8" s="372">
        <v>0</v>
      </c>
      <c r="AO8" s="427"/>
      <c r="AP8" s="372">
        <v>0</v>
      </c>
      <c r="AQ8" s="427"/>
      <c r="AR8" s="372">
        <v>0</v>
      </c>
      <c r="AS8" s="427"/>
      <c r="AT8" s="372">
        <v>0</v>
      </c>
      <c r="AU8" s="427"/>
      <c r="AV8" s="372">
        <v>0</v>
      </c>
      <c r="AW8" s="427"/>
      <c r="AX8" s="372">
        <v>0</v>
      </c>
      <c r="AY8" s="427"/>
      <c r="AZ8" s="372">
        <v>0</v>
      </c>
      <c r="BA8" s="427"/>
      <c r="BB8" s="372">
        <v>0</v>
      </c>
      <c r="BC8" s="427"/>
      <c r="BD8" s="372">
        <v>0</v>
      </c>
      <c r="BE8" s="427"/>
      <c r="BF8" s="372">
        <v>0</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4.3780155731065999</v>
      </c>
      <c r="G9" s="427"/>
      <c r="H9" s="424">
        <v>11.430792601068267</v>
      </c>
      <c r="I9" s="427" t="s">
        <v>355</v>
      </c>
      <c r="J9" s="372">
        <v>17.220887047310967</v>
      </c>
      <c r="K9" s="427"/>
      <c r="L9" s="372">
        <v>29.361735297470798</v>
      </c>
      <c r="M9" s="427"/>
      <c r="N9" s="372">
        <v>43.752706421847371</v>
      </c>
      <c r="O9" s="427"/>
      <c r="P9" s="424">
        <v>89.196710085316639</v>
      </c>
      <c r="Q9" s="427" t="s">
        <v>355</v>
      </c>
      <c r="R9" s="372">
        <v>143.974568873675</v>
      </c>
      <c r="S9" s="427"/>
      <c r="T9" s="372">
        <v>216.71125099119843</v>
      </c>
      <c r="U9" s="427"/>
      <c r="V9" s="372">
        <v>273.08411319213729</v>
      </c>
      <c r="W9" s="427"/>
      <c r="X9" s="372">
        <v>355.75773336725479</v>
      </c>
      <c r="Y9" s="427"/>
      <c r="Z9" s="372">
        <v>424.85653036527924</v>
      </c>
      <c r="AA9" s="427"/>
      <c r="AB9" s="372">
        <v>536.81773395890593</v>
      </c>
      <c r="AC9" s="427"/>
      <c r="AD9" s="372">
        <v>600.23470316877933</v>
      </c>
      <c r="AE9" s="427"/>
      <c r="AF9" s="372">
        <v>748.25167047627428</v>
      </c>
      <c r="AG9" s="427"/>
      <c r="AH9" s="372">
        <v>872.45990693776048</v>
      </c>
      <c r="AI9" s="427"/>
      <c r="AJ9" s="372">
        <v>912.90805969119799</v>
      </c>
      <c r="AK9" s="427"/>
      <c r="AL9" s="372">
        <v>1138.6699665656549</v>
      </c>
      <c r="AM9" s="427"/>
      <c r="AN9" s="372">
        <v>1830.3475177660748</v>
      </c>
      <c r="AO9" s="427"/>
      <c r="AP9" s="372">
        <v>1921.5822832887241</v>
      </c>
      <c r="AQ9" s="427"/>
      <c r="AR9" s="372">
        <v>1604.255993300008</v>
      </c>
      <c r="AS9" s="427"/>
      <c r="AT9" s="372">
        <v>1870.3758969127571</v>
      </c>
      <c r="AU9" s="427"/>
      <c r="AV9" s="372">
        <v>1946.9774247262658</v>
      </c>
      <c r="AW9" s="427"/>
      <c r="AX9" s="372">
        <v>2201.6180213707989</v>
      </c>
      <c r="AY9" s="427"/>
      <c r="AZ9" s="372">
        <v>1905.0424709428339</v>
      </c>
      <c r="BA9" s="427"/>
      <c r="BB9" s="372">
        <v>1807.4868046248894</v>
      </c>
      <c r="BC9" s="427"/>
      <c r="BD9" s="372">
        <v>1785.0564512063338</v>
      </c>
      <c r="BE9" s="427"/>
      <c r="BF9" s="372">
        <v>1945.9923766135207</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0</v>
      </c>
      <c r="G10" s="427"/>
      <c r="H10" s="370">
        <v>0</v>
      </c>
      <c r="I10" s="427"/>
      <c r="J10" s="370">
        <v>0</v>
      </c>
      <c r="K10" s="427"/>
      <c r="L10" s="370">
        <v>0</v>
      </c>
      <c r="M10" s="427"/>
      <c r="N10" s="370">
        <v>0</v>
      </c>
      <c r="O10" s="427"/>
      <c r="P10" s="370">
        <v>0</v>
      </c>
      <c r="Q10" s="427"/>
      <c r="R10" s="370">
        <v>0</v>
      </c>
      <c r="S10" s="427"/>
      <c r="T10" s="370">
        <v>0</v>
      </c>
      <c r="U10" s="427"/>
      <c r="V10" s="370">
        <v>0</v>
      </c>
      <c r="W10" s="427"/>
      <c r="X10" s="370">
        <v>0</v>
      </c>
      <c r="Y10" s="427"/>
      <c r="Z10" s="370">
        <v>0</v>
      </c>
      <c r="AA10" s="427"/>
      <c r="AB10" s="370">
        <v>0</v>
      </c>
      <c r="AC10" s="427"/>
      <c r="AD10" s="370">
        <v>0</v>
      </c>
      <c r="AE10" s="427"/>
      <c r="AF10" s="370">
        <v>0</v>
      </c>
      <c r="AG10" s="427"/>
      <c r="AH10" s="370">
        <v>0</v>
      </c>
      <c r="AI10" s="427"/>
      <c r="AJ10" s="370">
        <v>0</v>
      </c>
      <c r="AK10" s="427"/>
      <c r="AL10" s="370">
        <v>0</v>
      </c>
      <c r="AM10" s="427"/>
      <c r="AN10" s="370">
        <v>0</v>
      </c>
      <c r="AO10" s="427"/>
      <c r="AP10" s="370">
        <v>0</v>
      </c>
      <c r="AQ10" s="427"/>
      <c r="AR10" s="370">
        <v>0</v>
      </c>
      <c r="AS10" s="427"/>
      <c r="AT10" s="370">
        <v>0</v>
      </c>
      <c r="AU10" s="427"/>
      <c r="AV10" s="370">
        <v>0</v>
      </c>
      <c r="AW10" s="427"/>
      <c r="AX10" s="370">
        <v>0</v>
      </c>
      <c r="AY10" s="427"/>
      <c r="AZ10" s="370">
        <v>0</v>
      </c>
      <c r="BA10" s="427"/>
      <c r="BB10" s="370">
        <v>0</v>
      </c>
      <c r="BC10" s="427"/>
      <c r="BD10" s="370">
        <v>0</v>
      </c>
      <c r="BE10" s="427"/>
      <c r="BF10" s="370">
        <v>0</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5074.524986605692</v>
      </c>
      <c r="G11" s="427"/>
      <c r="H11" s="419">
        <v>10436.270625153344</v>
      </c>
      <c r="I11" s="427" t="s">
        <v>355</v>
      </c>
      <c r="J11" s="419">
        <v>15328.378396180507</v>
      </c>
      <c r="K11" s="427" t="s">
        <v>355</v>
      </c>
      <c r="L11" s="370">
        <v>19445.528714231412</v>
      </c>
      <c r="M11" s="427"/>
      <c r="N11" s="419">
        <v>28162.954891262609</v>
      </c>
      <c r="O11" s="427" t="s">
        <v>355</v>
      </c>
      <c r="P11" s="419">
        <v>37129.563941408764</v>
      </c>
      <c r="Q11" s="427" t="s">
        <v>355</v>
      </c>
      <c r="R11" s="370">
        <v>48193.862799032824</v>
      </c>
      <c r="S11" s="427"/>
      <c r="T11" s="370">
        <v>62274.666802235406</v>
      </c>
      <c r="U11" s="427"/>
      <c r="V11" s="370">
        <v>73956.394011597382</v>
      </c>
      <c r="W11" s="427"/>
      <c r="X11" s="370">
        <v>87752.037683643168</v>
      </c>
      <c r="Y11" s="427"/>
      <c r="Z11" s="370">
        <v>100546.59554521882</v>
      </c>
      <c r="AA11" s="427"/>
      <c r="AB11" s="370">
        <v>117134.00821799494</v>
      </c>
      <c r="AC11" s="427"/>
      <c r="AD11" s="370">
        <v>132681.83235504603</v>
      </c>
      <c r="AE11" s="427"/>
      <c r="AF11" s="370">
        <v>155519.00374648016</v>
      </c>
      <c r="AG11" s="427"/>
      <c r="AH11" s="370">
        <v>177284.51494205833</v>
      </c>
      <c r="AI11" s="427"/>
      <c r="AJ11" s="370">
        <v>203034.97604406808</v>
      </c>
      <c r="AK11" s="427"/>
      <c r="AL11" s="370">
        <v>207937.62499989959</v>
      </c>
      <c r="AM11" s="427"/>
      <c r="AN11" s="370">
        <v>222451.84483901304</v>
      </c>
      <c r="AO11" s="427"/>
      <c r="AP11" s="370">
        <v>229249.60830339504</v>
      </c>
      <c r="AQ11" s="427"/>
      <c r="AR11" s="370">
        <v>228116.56445150927</v>
      </c>
      <c r="AS11" s="427"/>
      <c r="AT11" s="370">
        <v>257198.80190425535</v>
      </c>
      <c r="AU11" s="427"/>
      <c r="AV11" s="370">
        <v>239631.75879755165</v>
      </c>
      <c r="AW11" s="427"/>
      <c r="AX11" s="370">
        <v>262858.88432720106</v>
      </c>
      <c r="AY11" s="427"/>
      <c r="AZ11" s="370">
        <v>248382.73779589791</v>
      </c>
      <c r="BA11" s="427"/>
      <c r="BB11" s="370">
        <v>252628.20011093072</v>
      </c>
      <c r="BC11" s="427"/>
      <c r="BD11" s="370">
        <v>238161.30356010722</v>
      </c>
      <c r="BE11" s="427"/>
      <c r="BF11" s="370">
        <v>247000.0466583409</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17.5120622924264</v>
      </c>
      <c r="G12" s="427"/>
      <c r="H12" s="375">
        <v>45.72317040427307</v>
      </c>
      <c r="I12" s="427"/>
      <c r="J12" s="375">
        <v>68.883548189243868</v>
      </c>
      <c r="K12" s="427"/>
      <c r="L12" s="375">
        <v>117.44694118988319</v>
      </c>
      <c r="M12" s="427"/>
      <c r="N12" s="375">
        <v>308.91082568738949</v>
      </c>
      <c r="O12" s="427"/>
      <c r="P12" s="375">
        <v>496.71234034126655</v>
      </c>
      <c r="Q12" s="427"/>
      <c r="R12" s="375">
        <v>709.79414799469998</v>
      </c>
      <c r="S12" s="427"/>
      <c r="T12" s="375">
        <v>1033.5881471022938</v>
      </c>
      <c r="U12" s="427"/>
      <c r="V12" s="375">
        <v>1245.2357801903618</v>
      </c>
      <c r="W12" s="427"/>
      <c r="X12" s="375">
        <v>1558.6389142537223</v>
      </c>
      <c r="Y12" s="427"/>
      <c r="Z12" s="375">
        <v>1819.4988123418968</v>
      </c>
      <c r="AA12" s="427"/>
      <c r="AB12" s="375">
        <v>2250.623513262</v>
      </c>
      <c r="AC12" s="427"/>
      <c r="AD12" s="375">
        <v>2498.9846272143614</v>
      </c>
      <c r="AE12" s="427"/>
      <c r="AF12" s="375">
        <v>3048.6445173716447</v>
      </c>
      <c r="AG12" s="427"/>
      <c r="AH12" s="375">
        <v>3542.4985240402571</v>
      </c>
      <c r="AI12" s="427"/>
      <c r="AJ12" s="375">
        <v>3704.4848905725612</v>
      </c>
      <c r="AK12" s="427"/>
      <c r="AL12" s="375">
        <v>4609.2271048113498</v>
      </c>
      <c r="AM12" s="427"/>
      <c r="AN12" s="375">
        <v>7384.9334784202856</v>
      </c>
      <c r="AO12" s="427"/>
      <c r="AP12" s="375">
        <v>7739.8678167241023</v>
      </c>
      <c r="AQ12" s="427"/>
      <c r="AR12" s="375">
        <v>6466.6389123513927</v>
      </c>
      <c r="AS12" s="427"/>
      <c r="AT12" s="375">
        <v>7526.5006996066322</v>
      </c>
      <c r="AU12" s="427"/>
      <c r="AV12" s="375">
        <v>7832.6532968008887</v>
      </c>
      <c r="AW12" s="427"/>
      <c r="AX12" s="375">
        <v>8850.9919653895431</v>
      </c>
      <c r="AY12" s="427"/>
      <c r="AZ12" s="375">
        <v>7664.4671642781514</v>
      </c>
      <c r="BA12" s="427"/>
      <c r="BB12" s="375">
        <v>7274.0230126038387</v>
      </c>
      <c r="BC12" s="427"/>
      <c r="BD12" s="375">
        <v>7184.0812199590946</v>
      </c>
      <c r="BE12" s="427"/>
      <c r="BF12" s="375">
        <v>7827.605644512174</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0</v>
      </c>
      <c r="G13" s="427"/>
      <c r="H13" s="375">
        <v>0</v>
      </c>
      <c r="I13" s="427"/>
      <c r="J13" s="375">
        <v>0</v>
      </c>
      <c r="K13" s="427"/>
      <c r="L13" s="375">
        <v>0</v>
      </c>
      <c r="M13" s="427"/>
      <c r="N13" s="375">
        <v>0</v>
      </c>
      <c r="O13" s="427"/>
      <c r="P13" s="375">
        <v>0</v>
      </c>
      <c r="Q13" s="427"/>
      <c r="R13" s="375">
        <v>0</v>
      </c>
      <c r="S13" s="427"/>
      <c r="T13" s="375">
        <v>0</v>
      </c>
      <c r="U13" s="427"/>
      <c r="V13" s="375">
        <v>0</v>
      </c>
      <c r="W13" s="427"/>
      <c r="X13" s="375">
        <v>0</v>
      </c>
      <c r="Y13" s="427"/>
      <c r="Z13" s="375">
        <v>0</v>
      </c>
      <c r="AA13" s="427"/>
      <c r="AB13" s="375">
        <v>0</v>
      </c>
      <c r="AC13" s="427"/>
      <c r="AD13" s="375">
        <v>0</v>
      </c>
      <c r="AE13" s="427"/>
      <c r="AF13" s="375">
        <v>0</v>
      </c>
      <c r="AG13" s="427"/>
      <c r="AH13" s="375">
        <v>0</v>
      </c>
      <c r="AI13" s="427"/>
      <c r="AJ13" s="375">
        <v>0</v>
      </c>
      <c r="AK13" s="427"/>
      <c r="AL13" s="375">
        <v>0</v>
      </c>
      <c r="AM13" s="427"/>
      <c r="AN13" s="375">
        <v>0</v>
      </c>
      <c r="AO13" s="427"/>
      <c r="AP13" s="375">
        <v>0</v>
      </c>
      <c r="AQ13" s="427"/>
      <c r="AR13" s="375">
        <v>0</v>
      </c>
      <c r="AS13" s="427"/>
      <c r="AT13" s="375">
        <v>0</v>
      </c>
      <c r="AU13" s="427"/>
      <c r="AV13" s="375">
        <v>0</v>
      </c>
      <c r="AW13" s="427"/>
      <c r="AX13" s="375">
        <v>0</v>
      </c>
      <c r="AY13" s="427"/>
      <c r="AZ13" s="375">
        <v>0</v>
      </c>
      <c r="BA13" s="427"/>
      <c r="BB13" s="375">
        <v>0</v>
      </c>
      <c r="BC13" s="427"/>
      <c r="BD13" s="375">
        <v>0</v>
      </c>
      <c r="BE13" s="427"/>
      <c r="BF13" s="375">
        <v>0</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0</v>
      </c>
      <c r="G15" s="427"/>
      <c r="H15" s="372">
        <v>0</v>
      </c>
      <c r="I15" s="427"/>
      <c r="J15" s="372">
        <v>0</v>
      </c>
      <c r="K15" s="427"/>
      <c r="L15" s="372">
        <v>0</v>
      </c>
      <c r="M15" s="427"/>
      <c r="N15" s="372">
        <v>0</v>
      </c>
      <c r="O15" s="427"/>
      <c r="P15" s="372">
        <v>0</v>
      </c>
      <c r="Q15" s="427"/>
      <c r="R15" s="372">
        <v>0</v>
      </c>
      <c r="S15" s="427"/>
      <c r="T15" s="372">
        <v>0</v>
      </c>
      <c r="U15" s="427"/>
      <c r="V15" s="372">
        <v>0</v>
      </c>
      <c r="W15" s="427"/>
      <c r="X15" s="372">
        <v>0</v>
      </c>
      <c r="Y15" s="427"/>
      <c r="Z15" s="372">
        <v>0</v>
      </c>
      <c r="AA15" s="427"/>
      <c r="AB15" s="372">
        <v>0</v>
      </c>
      <c r="AC15" s="427"/>
      <c r="AD15" s="372">
        <v>0</v>
      </c>
      <c r="AE15" s="427"/>
      <c r="AF15" s="372">
        <v>0</v>
      </c>
      <c r="AG15" s="427"/>
      <c r="AH15" s="372">
        <v>0</v>
      </c>
      <c r="AI15" s="427"/>
      <c r="AJ15" s="372">
        <v>0</v>
      </c>
      <c r="AK15" s="427"/>
      <c r="AL15" s="372">
        <v>0</v>
      </c>
      <c r="AM15" s="427"/>
      <c r="AN15" s="372">
        <v>0</v>
      </c>
      <c r="AO15" s="427"/>
      <c r="AP15" s="372">
        <v>0</v>
      </c>
      <c r="AQ15" s="427"/>
      <c r="AR15" s="372">
        <v>0</v>
      </c>
      <c r="AS15" s="427"/>
      <c r="AT15" s="372">
        <v>0</v>
      </c>
      <c r="AU15" s="427"/>
      <c r="AV15" s="372">
        <v>0</v>
      </c>
      <c r="AW15" s="427"/>
      <c r="AX15" s="372">
        <v>0</v>
      </c>
      <c r="AY15" s="427"/>
      <c r="AZ15" s="372">
        <v>0</v>
      </c>
      <c r="BA15" s="427"/>
      <c r="BB15" s="372">
        <v>0</v>
      </c>
      <c r="BC15" s="427"/>
      <c r="BD15" s="372">
        <v>0</v>
      </c>
      <c r="BE15" s="427"/>
      <c r="BF15" s="372">
        <v>0</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0</v>
      </c>
      <c r="G16" s="427"/>
      <c r="H16" s="372">
        <v>0</v>
      </c>
      <c r="I16" s="427"/>
      <c r="J16" s="372">
        <v>0</v>
      </c>
      <c r="K16" s="427"/>
      <c r="L16" s="372">
        <v>0</v>
      </c>
      <c r="M16" s="427"/>
      <c r="N16" s="372">
        <v>0</v>
      </c>
      <c r="O16" s="427"/>
      <c r="P16" s="372">
        <v>0</v>
      </c>
      <c r="Q16" s="427"/>
      <c r="R16" s="372">
        <v>0</v>
      </c>
      <c r="S16" s="427"/>
      <c r="T16" s="372">
        <v>0</v>
      </c>
      <c r="U16" s="427"/>
      <c r="V16" s="372">
        <v>0</v>
      </c>
      <c r="W16" s="427"/>
      <c r="X16" s="372">
        <v>0</v>
      </c>
      <c r="Y16" s="427"/>
      <c r="Z16" s="372">
        <v>0</v>
      </c>
      <c r="AA16" s="427"/>
      <c r="AB16" s="372">
        <v>0</v>
      </c>
      <c r="AC16" s="427"/>
      <c r="AD16" s="372">
        <v>0</v>
      </c>
      <c r="AE16" s="427"/>
      <c r="AF16" s="372">
        <v>0</v>
      </c>
      <c r="AG16" s="427"/>
      <c r="AH16" s="372">
        <v>0</v>
      </c>
      <c r="AI16" s="427"/>
      <c r="AJ16" s="372">
        <v>0</v>
      </c>
      <c r="AK16" s="427"/>
      <c r="AL16" s="372">
        <v>0</v>
      </c>
      <c r="AM16" s="427"/>
      <c r="AN16" s="372">
        <v>0</v>
      </c>
      <c r="AO16" s="427"/>
      <c r="AP16" s="372">
        <v>0</v>
      </c>
      <c r="AQ16" s="427"/>
      <c r="AR16" s="372">
        <v>0</v>
      </c>
      <c r="AS16" s="427"/>
      <c r="AT16" s="372">
        <v>0</v>
      </c>
      <c r="AU16" s="427"/>
      <c r="AV16" s="372">
        <v>0</v>
      </c>
      <c r="AW16" s="427"/>
      <c r="AX16" s="372">
        <v>0</v>
      </c>
      <c r="AY16" s="427"/>
      <c r="AZ16" s="372">
        <v>0</v>
      </c>
      <c r="BA16" s="427"/>
      <c r="BB16" s="372">
        <v>0</v>
      </c>
      <c r="BC16" s="427"/>
      <c r="BD16" s="372">
        <v>0</v>
      </c>
      <c r="BE16" s="427"/>
      <c r="BF16" s="372">
        <v>0</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0</v>
      </c>
      <c r="G17" s="427"/>
      <c r="H17" s="372">
        <v>0</v>
      </c>
      <c r="I17" s="427"/>
      <c r="J17" s="372">
        <v>0</v>
      </c>
      <c r="K17" s="427"/>
      <c r="L17" s="372">
        <v>0</v>
      </c>
      <c r="M17" s="427"/>
      <c r="N17" s="372">
        <v>0</v>
      </c>
      <c r="O17" s="427"/>
      <c r="P17" s="372">
        <v>0</v>
      </c>
      <c r="Q17" s="427"/>
      <c r="R17" s="372">
        <v>0</v>
      </c>
      <c r="S17" s="427"/>
      <c r="T17" s="372">
        <v>0</v>
      </c>
      <c r="U17" s="427"/>
      <c r="V17" s="372">
        <v>0</v>
      </c>
      <c r="W17" s="427"/>
      <c r="X17" s="372">
        <v>0</v>
      </c>
      <c r="Y17" s="427"/>
      <c r="Z17" s="372">
        <v>0</v>
      </c>
      <c r="AA17" s="427"/>
      <c r="AB17" s="372">
        <v>0</v>
      </c>
      <c r="AC17" s="427"/>
      <c r="AD17" s="372">
        <v>0</v>
      </c>
      <c r="AE17" s="427"/>
      <c r="AF17" s="372">
        <v>0</v>
      </c>
      <c r="AG17" s="427"/>
      <c r="AH17" s="372">
        <v>0</v>
      </c>
      <c r="AI17" s="427"/>
      <c r="AJ17" s="372">
        <v>0</v>
      </c>
      <c r="AK17" s="427"/>
      <c r="AL17" s="372">
        <v>0</v>
      </c>
      <c r="AM17" s="427"/>
      <c r="AN17" s="372">
        <v>0</v>
      </c>
      <c r="AO17" s="427"/>
      <c r="AP17" s="372">
        <v>0</v>
      </c>
      <c r="AQ17" s="427"/>
      <c r="AR17" s="372">
        <v>0</v>
      </c>
      <c r="AS17" s="427"/>
      <c r="AT17" s="372">
        <v>0</v>
      </c>
      <c r="AU17" s="427"/>
      <c r="AV17" s="372">
        <v>0</v>
      </c>
      <c r="AW17" s="427"/>
      <c r="AX17" s="372">
        <v>0</v>
      </c>
      <c r="AY17" s="427"/>
      <c r="AZ17" s="372">
        <v>0</v>
      </c>
      <c r="BA17" s="427"/>
      <c r="BB17" s="372">
        <v>0</v>
      </c>
      <c r="BC17" s="427"/>
      <c r="BD17" s="372">
        <v>0</v>
      </c>
      <c r="BE17" s="427"/>
      <c r="BF17" s="372">
        <v>0</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0</v>
      </c>
      <c r="G18" s="427"/>
      <c r="H18" s="375">
        <v>0</v>
      </c>
      <c r="I18" s="427"/>
      <c r="J18" s="375">
        <v>0</v>
      </c>
      <c r="K18" s="427"/>
      <c r="L18" s="375">
        <v>0</v>
      </c>
      <c r="M18" s="427"/>
      <c r="N18" s="375">
        <v>0</v>
      </c>
      <c r="O18" s="427"/>
      <c r="P18" s="375">
        <v>0</v>
      </c>
      <c r="Q18" s="427"/>
      <c r="R18" s="375">
        <v>0</v>
      </c>
      <c r="S18" s="427"/>
      <c r="T18" s="375">
        <v>0</v>
      </c>
      <c r="U18" s="427"/>
      <c r="V18" s="375">
        <v>0</v>
      </c>
      <c r="W18" s="427"/>
      <c r="X18" s="375">
        <v>0</v>
      </c>
      <c r="Y18" s="427"/>
      <c r="Z18" s="375">
        <v>0</v>
      </c>
      <c r="AA18" s="427"/>
      <c r="AB18" s="375">
        <v>0</v>
      </c>
      <c r="AC18" s="427"/>
      <c r="AD18" s="375">
        <v>0</v>
      </c>
      <c r="AE18" s="427"/>
      <c r="AF18" s="375">
        <v>0</v>
      </c>
      <c r="AG18" s="427"/>
      <c r="AH18" s="375">
        <v>0</v>
      </c>
      <c r="AI18" s="427"/>
      <c r="AJ18" s="375">
        <v>0</v>
      </c>
      <c r="AK18" s="427"/>
      <c r="AL18" s="375">
        <v>0</v>
      </c>
      <c r="AM18" s="427"/>
      <c r="AN18" s="375">
        <v>0</v>
      </c>
      <c r="AO18" s="427"/>
      <c r="AP18" s="375">
        <v>0</v>
      </c>
      <c r="AQ18" s="427"/>
      <c r="AR18" s="375">
        <v>0</v>
      </c>
      <c r="AS18" s="427"/>
      <c r="AT18" s="375">
        <v>0</v>
      </c>
      <c r="AU18" s="427"/>
      <c r="AV18" s="375">
        <v>0</v>
      </c>
      <c r="AW18" s="427"/>
      <c r="AX18" s="375">
        <v>0</v>
      </c>
      <c r="AY18" s="427"/>
      <c r="AZ18" s="375">
        <v>0</v>
      </c>
      <c r="BA18" s="427"/>
      <c r="BB18" s="375">
        <v>0</v>
      </c>
      <c r="BC18" s="427"/>
      <c r="BD18" s="375">
        <v>0</v>
      </c>
      <c r="BE18" s="427"/>
      <c r="BF18" s="375">
        <v>0</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21.890077865533001</v>
      </c>
      <c r="G19" s="427"/>
      <c r="H19" s="375">
        <v>57.153963005341332</v>
      </c>
      <c r="I19" s="427"/>
      <c r="J19" s="375">
        <v>86.104435236554835</v>
      </c>
      <c r="K19" s="427"/>
      <c r="L19" s="375">
        <v>146.80867648735398</v>
      </c>
      <c r="M19" s="427"/>
      <c r="N19" s="375">
        <v>218.76353210923685</v>
      </c>
      <c r="O19" s="427"/>
      <c r="P19" s="375">
        <v>445.98355042658318</v>
      </c>
      <c r="Q19" s="427"/>
      <c r="R19" s="375">
        <v>719.87284436837501</v>
      </c>
      <c r="S19" s="427"/>
      <c r="T19" s="375">
        <v>1083.556254955992</v>
      </c>
      <c r="U19" s="427"/>
      <c r="V19" s="375">
        <v>1365.4205659606864</v>
      </c>
      <c r="W19" s="427"/>
      <c r="X19" s="375">
        <v>1778.7886668362739</v>
      </c>
      <c r="Y19" s="427"/>
      <c r="Z19" s="375">
        <v>2124.282651826396</v>
      </c>
      <c r="AA19" s="427"/>
      <c r="AB19" s="375">
        <v>2684.0886697945293</v>
      </c>
      <c r="AC19" s="427"/>
      <c r="AD19" s="375">
        <v>3001.1735158438969</v>
      </c>
      <c r="AE19" s="427"/>
      <c r="AF19" s="375">
        <v>3741.258352381371</v>
      </c>
      <c r="AG19" s="427"/>
      <c r="AH19" s="375">
        <v>4362.2995346888019</v>
      </c>
      <c r="AI19" s="427"/>
      <c r="AJ19" s="375">
        <v>4564.5402984559896</v>
      </c>
      <c r="AK19" s="427"/>
      <c r="AL19" s="375">
        <v>5693.349832828274</v>
      </c>
      <c r="AM19" s="427"/>
      <c r="AN19" s="375">
        <v>9151.7375888303741</v>
      </c>
      <c r="AO19" s="427"/>
      <c r="AP19" s="375">
        <v>9607.9114164436196</v>
      </c>
      <c r="AQ19" s="427"/>
      <c r="AR19" s="375">
        <v>8021.2799665000393</v>
      </c>
      <c r="AS19" s="427"/>
      <c r="AT19" s="375">
        <v>9351.8794845637858</v>
      </c>
      <c r="AU19" s="427"/>
      <c r="AV19" s="375">
        <v>9734.887123631328</v>
      </c>
      <c r="AW19" s="427"/>
      <c r="AX19" s="375">
        <v>11008.090106853993</v>
      </c>
      <c r="AY19" s="427"/>
      <c r="AZ19" s="375">
        <v>9525.2123547141691</v>
      </c>
      <c r="BA19" s="427"/>
      <c r="BB19" s="375">
        <v>9037.434023124446</v>
      </c>
      <c r="BC19" s="427"/>
      <c r="BD19" s="375">
        <v>8925.282256031669</v>
      </c>
      <c r="BE19" s="427"/>
      <c r="BF19" s="375">
        <v>9729.9618830676027</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0</v>
      </c>
      <c r="G20" s="427"/>
      <c r="H20" s="375">
        <v>0</v>
      </c>
      <c r="I20" s="427"/>
      <c r="J20" s="375">
        <v>0</v>
      </c>
      <c r="K20" s="427"/>
      <c r="L20" s="375">
        <v>0</v>
      </c>
      <c r="M20" s="427"/>
      <c r="N20" s="375">
        <v>0</v>
      </c>
      <c r="O20" s="427"/>
      <c r="P20" s="375">
        <v>0</v>
      </c>
      <c r="Q20" s="427"/>
      <c r="R20" s="375">
        <v>0</v>
      </c>
      <c r="S20" s="427"/>
      <c r="T20" s="375">
        <v>0</v>
      </c>
      <c r="U20" s="427"/>
      <c r="V20" s="375">
        <v>0</v>
      </c>
      <c r="W20" s="427"/>
      <c r="X20" s="375">
        <v>0</v>
      </c>
      <c r="Y20" s="427"/>
      <c r="Z20" s="375">
        <v>0</v>
      </c>
      <c r="AA20" s="427"/>
      <c r="AB20" s="375">
        <v>0</v>
      </c>
      <c r="AC20" s="427"/>
      <c r="AD20" s="375">
        <v>0</v>
      </c>
      <c r="AE20" s="427"/>
      <c r="AF20" s="375">
        <v>0</v>
      </c>
      <c r="AG20" s="427"/>
      <c r="AH20" s="375">
        <v>0</v>
      </c>
      <c r="AI20" s="427"/>
      <c r="AJ20" s="375">
        <v>0</v>
      </c>
      <c r="AK20" s="427"/>
      <c r="AL20" s="375">
        <v>0</v>
      </c>
      <c r="AM20" s="427"/>
      <c r="AN20" s="375">
        <v>0</v>
      </c>
      <c r="AO20" s="427"/>
      <c r="AP20" s="375">
        <v>0</v>
      </c>
      <c r="AQ20" s="427"/>
      <c r="AR20" s="375">
        <v>0</v>
      </c>
      <c r="AS20" s="427"/>
      <c r="AT20" s="375">
        <v>0</v>
      </c>
      <c r="AU20" s="427"/>
      <c r="AV20" s="375">
        <v>0</v>
      </c>
      <c r="AW20" s="427"/>
      <c r="AX20" s="375">
        <v>0</v>
      </c>
      <c r="AY20" s="427"/>
      <c r="AZ20" s="375">
        <v>0</v>
      </c>
      <c r="BA20" s="427"/>
      <c r="BB20" s="375">
        <v>0</v>
      </c>
      <c r="BC20" s="427"/>
      <c r="BD20" s="375">
        <v>0</v>
      </c>
      <c r="BE20" s="427"/>
      <c r="BF20" s="375">
        <v>0</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0</v>
      </c>
      <c r="G22" s="427"/>
      <c r="H22" s="401">
        <v>0</v>
      </c>
      <c r="I22" s="427"/>
      <c r="J22" s="401">
        <v>0</v>
      </c>
      <c r="K22" s="427"/>
      <c r="L22" s="401">
        <v>0</v>
      </c>
      <c r="M22" s="427"/>
      <c r="N22" s="431">
        <v>2678</v>
      </c>
      <c r="O22" s="427" t="s">
        <v>355</v>
      </c>
      <c r="P22" s="401">
        <v>2798.51</v>
      </c>
      <c r="Q22" s="427"/>
      <c r="R22" s="401">
        <v>2677.9174499999999</v>
      </c>
      <c r="S22" s="427"/>
      <c r="T22" s="401">
        <v>3334.8628627500002</v>
      </c>
      <c r="U22" s="427"/>
      <c r="V22" s="401">
        <v>3057.9865484362499</v>
      </c>
      <c r="W22" s="427"/>
      <c r="X22" s="401">
        <v>2712.1596156940655</v>
      </c>
      <c r="Y22" s="427"/>
      <c r="Z22" s="401">
        <v>2401.4538176155979</v>
      </c>
      <c r="AA22" s="427"/>
      <c r="AB22" s="401">
        <v>2067.0515485275232</v>
      </c>
      <c r="AC22" s="427"/>
      <c r="AD22" s="401">
        <v>1960.9162907848774</v>
      </c>
      <c r="AE22" s="427"/>
      <c r="AF22" s="401">
        <v>1112.7567093309563</v>
      </c>
      <c r="AG22" s="427"/>
      <c r="AH22" s="401">
        <v>1053.1779257843068</v>
      </c>
      <c r="AI22" s="427"/>
      <c r="AJ22" s="401">
        <v>1057.0530361553831</v>
      </c>
      <c r="AK22" s="427"/>
      <c r="AL22" s="401">
        <v>1090.944770974603</v>
      </c>
      <c r="AM22" s="427"/>
      <c r="AN22" s="401">
        <v>1270.8681471197353</v>
      </c>
      <c r="AO22" s="427"/>
      <c r="AP22" s="401">
        <v>1070.7736713841277</v>
      </c>
      <c r="AQ22" s="427"/>
      <c r="AR22" s="401">
        <v>992.29878302721215</v>
      </c>
      <c r="AS22" s="427"/>
      <c r="AT22" s="401">
        <v>899.94223911208053</v>
      </c>
      <c r="AU22" s="427"/>
      <c r="AV22" s="372">
        <v>894.87195791651538</v>
      </c>
      <c r="AW22" s="427"/>
      <c r="AX22" s="372">
        <v>890.39759812692955</v>
      </c>
      <c r="AY22" s="427"/>
      <c r="AZ22" s="372">
        <v>885.94561013631017</v>
      </c>
      <c r="BA22" s="427"/>
      <c r="BB22" s="372">
        <v>881.51588208561702</v>
      </c>
      <c r="BC22" s="427"/>
      <c r="BD22" s="372">
        <v>877.10830267518907</v>
      </c>
      <c r="BE22" s="427"/>
      <c r="BF22" s="372">
        <v>872.7227611618232</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0</v>
      </c>
      <c r="G23" s="427"/>
      <c r="H23" s="401">
        <v>0</v>
      </c>
      <c r="I23" s="427"/>
      <c r="J23" s="401">
        <v>0</v>
      </c>
      <c r="K23" s="427"/>
      <c r="L23" s="401">
        <v>0</v>
      </c>
      <c r="M23" s="427"/>
      <c r="N23" s="401">
        <v>0</v>
      </c>
      <c r="O23" s="427"/>
      <c r="P23" s="401">
        <v>0</v>
      </c>
      <c r="Q23" s="427"/>
      <c r="R23" s="401">
        <v>0</v>
      </c>
      <c r="S23" s="427"/>
      <c r="T23" s="401">
        <v>0</v>
      </c>
      <c r="U23" s="427"/>
      <c r="V23" s="401">
        <v>0</v>
      </c>
      <c r="W23" s="427"/>
      <c r="X23" s="401">
        <v>0</v>
      </c>
      <c r="Y23" s="427"/>
      <c r="Z23" s="401">
        <v>0</v>
      </c>
      <c r="AA23" s="427"/>
      <c r="AB23" s="401">
        <v>0</v>
      </c>
      <c r="AC23" s="427"/>
      <c r="AD23" s="401">
        <v>0</v>
      </c>
      <c r="AE23" s="427"/>
      <c r="AF23" s="401">
        <v>0</v>
      </c>
      <c r="AG23" s="427"/>
      <c r="AH23" s="401">
        <v>0</v>
      </c>
      <c r="AI23" s="427"/>
      <c r="AJ23" s="401">
        <v>0</v>
      </c>
      <c r="AK23" s="427"/>
      <c r="AL23" s="401">
        <v>0</v>
      </c>
      <c r="AM23" s="427"/>
      <c r="AN23" s="401">
        <v>0</v>
      </c>
      <c r="AO23" s="427"/>
      <c r="AP23" s="401">
        <v>0</v>
      </c>
      <c r="AQ23" s="427"/>
      <c r="AR23" s="401">
        <v>0</v>
      </c>
      <c r="AS23" s="427"/>
      <c r="AT23" s="401">
        <v>0</v>
      </c>
      <c r="AU23" s="427"/>
      <c r="AV23" s="372">
        <v>0</v>
      </c>
      <c r="AW23" s="427"/>
      <c r="AX23" s="372">
        <v>0</v>
      </c>
      <c r="AY23" s="427"/>
      <c r="AZ23" s="372">
        <v>0</v>
      </c>
      <c r="BA23" s="427"/>
      <c r="BB23" s="372">
        <v>0</v>
      </c>
      <c r="BC23" s="427"/>
      <c r="BD23" s="372">
        <v>0</v>
      </c>
      <c r="BE23" s="427"/>
      <c r="BF23" s="372">
        <v>0</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0</v>
      </c>
      <c r="G25" s="427"/>
      <c r="H25" s="401">
        <v>0</v>
      </c>
      <c r="I25" s="427"/>
      <c r="J25" s="401">
        <v>0</v>
      </c>
      <c r="K25" s="427"/>
      <c r="L25" s="401">
        <v>0</v>
      </c>
      <c r="M25" s="427"/>
      <c r="N25" s="401">
        <v>0</v>
      </c>
      <c r="O25" s="427"/>
      <c r="P25" s="401">
        <v>0</v>
      </c>
      <c r="Q25" s="427"/>
      <c r="R25" s="401">
        <v>0</v>
      </c>
      <c r="S25" s="427"/>
      <c r="T25" s="401">
        <v>0</v>
      </c>
      <c r="U25" s="427"/>
      <c r="V25" s="401">
        <v>0</v>
      </c>
      <c r="W25" s="427"/>
      <c r="X25" s="401">
        <v>0</v>
      </c>
      <c r="Y25" s="427"/>
      <c r="Z25" s="401">
        <v>0</v>
      </c>
      <c r="AA25" s="427"/>
      <c r="AB25" s="401">
        <v>0</v>
      </c>
      <c r="AC25" s="427"/>
      <c r="AD25" s="401">
        <v>0</v>
      </c>
      <c r="AE25" s="427"/>
      <c r="AF25" s="401">
        <v>0</v>
      </c>
      <c r="AG25" s="427"/>
      <c r="AH25" s="401">
        <v>0</v>
      </c>
      <c r="AI25" s="427"/>
      <c r="AJ25" s="401">
        <v>0</v>
      </c>
      <c r="AK25" s="427"/>
      <c r="AL25" s="401">
        <v>0</v>
      </c>
      <c r="AM25" s="427"/>
      <c r="AN25" s="401">
        <v>0</v>
      </c>
      <c r="AO25" s="427"/>
      <c r="AP25" s="401">
        <v>0</v>
      </c>
      <c r="AQ25" s="427"/>
      <c r="AR25" s="401">
        <v>0</v>
      </c>
      <c r="AS25" s="427"/>
      <c r="AT25" s="401">
        <v>0</v>
      </c>
      <c r="AU25" s="427"/>
      <c r="AV25" s="372">
        <v>0</v>
      </c>
      <c r="AW25" s="427"/>
      <c r="AX25" s="372">
        <v>0</v>
      </c>
      <c r="AY25" s="427"/>
      <c r="AZ25" s="372">
        <v>0</v>
      </c>
      <c r="BA25" s="427"/>
      <c r="BB25" s="372">
        <v>0</v>
      </c>
      <c r="BC25" s="427"/>
      <c r="BD25" s="372">
        <v>0</v>
      </c>
      <c r="BE25" s="427"/>
      <c r="BF25" s="372">
        <v>0</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903.80166429999986</v>
      </c>
      <c r="G26" s="427"/>
      <c r="H26" s="424">
        <v>1918.8480400711637</v>
      </c>
      <c r="I26" s="427" t="s">
        <v>355</v>
      </c>
      <c r="J26" s="372">
        <v>2746.949398200667</v>
      </c>
      <c r="K26" s="427"/>
      <c r="L26" s="372">
        <v>3663.0260400216685</v>
      </c>
      <c r="M26" s="427"/>
      <c r="N26" s="372">
        <v>4695.1378612196422</v>
      </c>
      <c r="O26" s="427"/>
      <c r="P26" s="372">
        <v>5860.8623203778889</v>
      </c>
      <c r="Q26" s="427"/>
      <c r="R26" s="372">
        <v>7233.1245804531354</v>
      </c>
      <c r="S26" s="427"/>
      <c r="T26" s="372">
        <v>8813.4054308184004</v>
      </c>
      <c r="U26" s="427"/>
      <c r="V26" s="372">
        <v>10502.324347352909</v>
      </c>
      <c r="W26" s="427"/>
      <c r="X26" s="372">
        <v>12275.336249576332</v>
      </c>
      <c r="Y26" s="427"/>
      <c r="Z26" s="372">
        <v>13972.7767741157</v>
      </c>
      <c r="AA26" s="427"/>
      <c r="AB26" s="372">
        <v>15836.321908702772</v>
      </c>
      <c r="AC26" s="427"/>
      <c r="AD26" s="372">
        <v>18154.591603296107</v>
      </c>
      <c r="AE26" s="427"/>
      <c r="AF26" s="372">
        <v>20759.585893402891</v>
      </c>
      <c r="AG26" s="427"/>
      <c r="AH26" s="372">
        <v>22883.387330434747</v>
      </c>
      <c r="AI26" s="427"/>
      <c r="AJ26" s="372">
        <v>26462.336480835897</v>
      </c>
      <c r="AK26" s="427"/>
      <c r="AL26" s="372">
        <v>26145.184828498059</v>
      </c>
      <c r="AM26" s="427"/>
      <c r="AN26" s="372">
        <v>23176.012305028285</v>
      </c>
      <c r="AO26" s="427"/>
      <c r="AP26" s="372">
        <v>22703.365935375925</v>
      </c>
      <c r="AQ26" s="427"/>
      <c r="AR26" s="372">
        <v>24647.790788167506</v>
      </c>
      <c r="AS26" s="427"/>
      <c r="AT26" s="372">
        <v>26727.304583220004</v>
      </c>
      <c r="AU26" s="427"/>
      <c r="AV26" s="372">
        <v>22318.199071192197</v>
      </c>
      <c r="AW26" s="427"/>
      <c r="AX26" s="372">
        <v>25505.257168023254</v>
      </c>
      <c r="AY26" s="427"/>
      <c r="AZ26" s="372">
        <v>23997.165285522773</v>
      </c>
      <c r="BA26" s="427"/>
      <c r="BB26" s="372">
        <v>26897.234574491769</v>
      </c>
      <c r="BC26" s="427"/>
      <c r="BD26" s="372">
        <v>27921.106230021847</v>
      </c>
      <c r="BE26" s="427"/>
      <c r="BF26" s="372">
        <v>30056.000703869413</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v>
      </c>
      <c r="G27" s="427"/>
      <c r="H27" s="375">
        <v>0</v>
      </c>
      <c r="I27" s="427"/>
      <c r="J27" s="375">
        <v>0</v>
      </c>
      <c r="K27" s="427"/>
      <c r="L27" s="375">
        <v>0</v>
      </c>
      <c r="M27" s="427"/>
      <c r="N27" s="375">
        <v>0</v>
      </c>
      <c r="O27" s="427"/>
      <c r="P27" s="375">
        <v>0</v>
      </c>
      <c r="Q27" s="427"/>
      <c r="R27" s="375">
        <v>0</v>
      </c>
      <c r="S27" s="427"/>
      <c r="T27" s="375">
        <v>0</v>
      </c>
      <c r="U27" s="427"/>
      <c r="V27" s="375">
        <v>0</v>
      </c>
      <c r="W27" s="427"/>
      <c r="X27" s="375">
        <v>0</v>
      </c>
      <c r="Y27" s="427"/>
      <c r="Z27" s="375">
        <v>0</v>
      </c>
      <c r="AA27" s="427"/>
      <c r="AB27" s="375">
        <v>0</v>
      </c>
      <c r="AC27" s="427"/>
      <c r="AD27" s="375">
        <v>0</v>
      </c>
      <c r="AE27" s="427"/>
      <c r="AF27" s="375">
        <v>0</v>
      </c>
      <c r="AG27" s="427"/>
      <c r="AH27" s="375">
        <v>0</v>
      </c>
      <c r="AI27" s="427"/>
      <c r="AJ27" s="375">
        <v>0</v>
      </c>
      <c r="AK27" s="427"/>
      <c r="AL27" s="375">
        <v>0</v>
      </c>
      <c r="AM27" s="427"/>
      <c r="AN27" s="375">
        <v>0</v>
      </c>
      <c r="AO27" s="427"/>
      <c r="AP27" s="375">
        <v>0</v>
      </c>
      <c r="AQ27" s="427"/>
      <c r="AR27" s="375">
        <v>0</v>
      </c>
      <c r="AS27" s="427"/>
      <c r="AT27" s="375">
        <v>0</v>
      </c>
      <c r="AU27" s="427"/>
      <c r="AV27" s="375">
        <v>0</v>
      </c>
      <c r="AW27" s="427"/>
      <c r="AX27" s="375">
        <v>0</v>
      </c>
      <c r="AY27" s="427"/>
      <c r="AZ27" s="375">
        <v>0</v>
      </c>
      <c r="BA27" s="427"/>
      <c r="BB27" s="375">
        <v>0</v>
      </c>
      <c r="BC27" s="427"/>
      <c r="BD27" s="375">
        <v>0</v>
      </c>
      <c r="BE27" s="427"/>
      <c r="BF27" s="375">
        <v>0</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0</v>
      </c>
      <c r="G28" s="427"/>
      <c r="H28" s="375">
        <v>0</v>
      </c>
      <c r="I28" s="427"/>
      <c r="J28" s="375">
        <v>0</v>
      </c>
      <c r="K28" s="427"/>
      <c r="L28" s="375">
        <v>0</v>
      </c>
      <c r="M28" s="427"/>
      <c r="N28" s="375">
        <v>0</v>
      </c>
      <c r="O28" s="427"/>
      <c r="P28" s="375">
        <v>0</v>
      </c>
      <c r="Q28" s="427"/>
      <c r="R28" s="375">
        <v>0</v>
      </c>
      <c r="S28" s="427"/>
      <c r="T28" s="375">
        <v>0</v>
      </c>
      <c r="U28" s="427"/>
      <c r="V28" s="375">
        <v>0</v>
      </c>
      <c r="W28" s="427"/>
      <c r="X28" s="375">
        <v>0</v>
      </c>
      <c r="Y28" s="427"/>
      <c r="Z28" s="375">
        <v>0</v>
      </c>
      <c r="AA28" s="427"/>
      <c r="AB28" s="375">
        <v>0</v>
      </c>
      <c r="AC28" s="427"/>
      <c r="AD28" s="375">
        <v>0</v>
      </c>
      <c r="AE28" s="427"/>
      <c r="AF28" s="375">
        <v>0</v>
      </c>
      <c r="AG28" s="427"/>
      <c r="AH28" s="375">
        <v>0</v>
      </c>
      <c r="AI28" s="427"/>
      <c r="AJ28" s="375">
        <v>0</v>
      </c>
      <c r="AK28" s="427"/>
      <c r="AL28" s="375">
        <v>0</v>
      </c>
      <c r="AM28" s="427"/>
      <c r="AN28" s="375">
        <v>0</v>
      </c>
      <c r="AO28" s="427"/>
      <c r="AP28" s="375">
        <v>0</v>
      </c>
      <c r="AQ28" s="427"/>
      <c r="AR28" s="375">
        <v>0</v>
      </c>
      <c r="AS28" s="427"/>
      <c r="AT28" s="375">
        <v>0</v>
      </c>
      <c r="AU28" s="427"/>
      <c r="AV28" s="375">
        <v>0</v>
      </c>
      <c r="AW28" s="427"/>
      <c r="AX28" s="375">
        <v>0</v>
      </c>
      <c r="AY28" s="427"/>
      <c r="AZ28" s="375">
        <v>0</v>
      </c>
      <c r="BA28" s="427"/>
      <c r="BB28" s="375">
        <v>0</v>
      </c>
      <c r="BC28" s="427"/>
      <c r="BD28" s="375">
        <v>0</v>
      </c>
      <c r="BE28" s="427"/>
      <c r="BF28" s="375">
        <v>0</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3586.5063508977323</v>
      </c>
      <c r="G29" s="427"/>
      <c r="H29" s="425">
        <v>7475.9936119850636</v>
      </c>
      <c r="I29" s="427" t="s">
        <v>355</v>
      </c>
      <c r="J29" s="375">
        <v>10988.925891850917</v>
      </c>
      <c r="K29" s="427"/>
      <c r="L29" s="375">
        <v>14154.517189964536</v>
      </c>
      <c r="M29" s="427"/>
      <c r="N29" s="375">
        <v>18581.19017400677</v>
      </c>
      <c r="O29" s="427"/>
      <c r="P29" s="375">
        <v>25530.480731935426</v>
      </c>
      <c r="Q29" s="427"/>
      <c r="R29" s="375">
        <v>34370.642777805406</v>
      </c>
      <c r="S29" s="427"/>
      <c r="T29" s="375">
        <v>45082.076283118062</v>
      </c>
      <c r="U29" s="427"/>
      <c r="V29" s="375">
        <v>54684.571962341055</v>
      </c>
      <c r="W29" s="427"/>
      <c r="X29" s="375">
        <v>66190.644295332459</v>
      </c>
      <c r="Y29" s="427"/>
      <c r="Z29" s="375">
        <v>76929.599519466428</v>
      </c>
      <c r="AA29" s="427"/>
      <c r="AB29" s="375">
        <v>90893.262831347951</v>
      </c>
      <c r="AC29" s="427"/>
      <c r="AD29" s="375">
        <v>103473.56005886463</v>
      </c>
      <c r="AE29" s="427"/>
      <c r="AF29" s="375">
        <v>122826.53477790323</v>
      </c>
      <c r="AG29" s="427"/>
      <c r="AH29" s="375">
        <v>141126.48885582466</v>
      </c>
      <c r="AI29" s="427"/>
      <c r="AJ29" s="375">
        <v>163019.56608032691</v>
      </c>
      <c r="AK29" s="427"/>
      <c r="AL29" s="375">
        <v>165798.25884295208</v>
      </c>
      <c r="AM29" s="427"/>
      <c r="AN29" s="375">
        <v>177047.28755577092</v>
      </c>
      <c r="AO29" s="427"/>
      <c r="AP29" s="375">
        <v>183779.89823781597</v>
      </c>
      <c r="AQ29" s="427"/>
      <c r="AR29" s="375">
        <v>183556.55716834441</v>
      </c>
      <c r="AS29" s="427"/>
      <c r="AT29" s="375">
        <v>207836.35763014565</v>
      </c>
      <c r="AU29" s="427"/>
      <c r="AV29" s="375">
        <v>193531.44974689596</v>
      </c>
      <c r="AW29" s="427"/>
      <c r="AX29" s="375">
        <v>211356.31197773558</v>
      </c>
      <c r="AY29" s="427"/>
      <c r="AZ29" s="375">
        <v>201274.79636928323</v>
      </c>
      <c r="BA29" s="427"/>
      <c r="BB29" s="375">
        <v>202999.35491038146</v>
      </c>
      <c r="BC29" s="427"/>
      <c r="BD29" s="375">
        <v>187867.12454931717</v>
      </c>
      <c r="BE29" s="427"/>
      <c r="BF29" s="375">
        <v>193731.14690914945</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0</v>
      </c>
      <c r="G31" s="427"/>
      <c r="H31" s="372">
        <v>0</v>
      </c>
      <c r="I31" s="427"/>
      <c r="J31" s="372">
        <v>0</v>
      </c>
      <c r="K31" s="427"/>
      <c r="L31" s="372">
        <v>0</v>
      </c>
      <c r="M31" s="427"/>
      <c r="N31" s="372">
        <v>0</v>
      </c>
      <c r="O31" s="427"/>
      <c r="P31" s="372">
        <v>0</v>
      </c>
      <c r="Q31" s="427"/>
      <c r="R31" s="372">
        <v>0</v>
      </c>
      <c r="S31" s="427"/>
      <c r="T31" s="372">
        <v>0</v>
      </c>
      <c r="U31" s="427"/>
      <c r="V31" s="372">
        <v>0</v>
      </c>
      <c r="W31" s="427"/>
      <c r="X31" s="372">
        <v>0</v>
      </c>
      <c r="Y31" s="427"/>
      <c r="Z31" s="372">
        <v>0</v>
      </c>
      <c r="AA31" s="427"/>
      <c r="AB31" s="372">
        <v>0</v>
      </c>
      <c r="AC31" s="427"/>
      <c r="AD31" s="372">
        <v>0</v>
      </c>
      <c r="AE31" s="427"/>
      <c r="AF31" s="372">
        <v>0</v>
      </c>
      <c r="AG31" s="427"/>
      <c r="AH31" s="372">
        <v>0</v>
      </c>
      <c r="AI31" s="427"/>
      <c r="AJ31" s="372">
        <v>0</v>
      </c>
      <c r="AK31" s="427"/>
      <c r="AL31" s="372">
        <v>0</v>
      </c>
      <c r="AM31" s="427"/>
      <c r="AN31" s="372">
        <v>0</v>
      </c>
      <c r="AO31" s="427"/>
      <c r="AP31" s="372">
        <v>0</v>
      </c>
      <c r="AQ31" s="427"/>
      <c r="AR31" s="372">
        <v>0</v>
      </c>
      <c r="AS31" s="427"/>
      <c r="AT31" s="372">
        <v>0</v>
      </c>
      <c r="AU31" s="427"/>
      <c r="AV31" s="372">
        <v>0</v>
      </c>
      <c r="AW31" s="427"/>
      <c r="AX31" s="372">
        <v>0</v>
      </c>
      <c r="AY31" s="427"/>
      <c r="AZ31" s="372">
        <v>0</v>
      </c>
      <c r="BA31" s="427"/>
      <c r="BB31" s="372">
        <v>0</v>
      </c>
      <c r="BC31" s="427"/>
      <c r="BD31" s="372">
        <v>0</v>
      </c>
      <c r="BE31" s="427"/>
      <c r="BF31" s="372">
        <v>0</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0</v>
      </c>
      <c r="G32" s="427"/>
      <c r="H32" s="372">
        <v>0</v>
      </c>
      <c r="I32" s="427"/>
      <c r="J32" s="372">
        <v>0</v>
      </c>
      <c r="K32" s="427"/>
      <c r="L32" s="372">
        <v>0</v>
      </c>
      <c r="M32" s="427"/>
      <c r="N32" s="372">
        <v>0</v>
      </c>
      <c r="O32" s="427"/>
      <c r="P32" s="372">
        <v>0</v>
      </c>
      <c r="Q32" s="427"/>
      <c r="R32" s="372">
        <v>0</v>
      </c>
      <c r="S32" s="427"/>
      <c r="T32" s="372">
        <v>0</v>
      </c>
      <c r="U32" s="427"/>
      <c r="V32" s="372">
        <v>0</v>
      </c>
      <c r="W32" s="427"/>
      <c r="X32" s="372">
        <v>0</v>
      </c>
      <c r="Y32" s="427"/>
      <c r="Z32" s="372">
        <v>0</v>
      </c>
      <c r="AA32" s="427"/>
      <c r="AB32" s="372">
        <v>0</v>
      </c>
      <c r="AC32" s="427"/>
      <c r="AD32" s="372">
        <v>0</v>
      </c>
      <c r="AE32" s="427"/>
      <c r="AF32" s="372">
        <v>0</v>
      </c>
      <c r="AG32" s="427"/>
      <c r="AH32" s="372">
        <v>0</v>
      </c>
      <c r="AI32" s="427"/>
      <c r="AJ32" s="372">
        <v>0</v>
      </c>
      <c r="AK32" s="427"/>
      <c r="AL32" s="372">
        <v>0</v>
      </c>
      <c r="AM32" s="427"/>
      <c r="AN32" s="372">
        <v>0</v>
      </c>
      <c r="AO32" s="427"/>
      <c r="AP32" s="372">
        <v>0</v>
      </c>
      <c r="AQ32" s="427"/>
      <c r="AR32" s="372">
        <v>0</v>
      </c>
      <c r="AS32" s="427"/>
      <c r="AT32" s="372">
        <v>0</v>
      </c>
      <c r="AU32" s="427"/>
      <c r="AV32" s="372">
        <v>0</v>
      </c>
      <c r="AW32" s="427"/>
      <c r="AX32" s="372">
        <v>0</v>
      </c>
      <c r="AY32" s="427"/>
      <c r="AZ32" s="372">
        <v>0</v>
      </c>
      <c r="BA32" s="427"/>
      <c r="BB32" s="372">
        <v>0</v>
      </c>
      <c r="BC32" s="427"/>
      <c r="BD32" s="372">
        <v>0</v>
      </c>
      <c r="BE32" s="427"/>
      <c r="BF32" s="372">
        <v>0</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0</v>
      </c>
      <c r="G34" s="427"/>
      <c r="H34" s="372">
        <v>0</v>
      </c>
      <c r="I34" s="427"/>
      <c r="J34" s="372">
        <v>0</v>
      </c>
      <c r="K34" s="427"/>
      <c r="L34" s="372">
        <v>0</v>
      </c>
      <c r="M34" s="427"/>
      <c r="N34" s="372">
        <v>0</v>
      </c>
      <c r="O34" s="427"/>
      <c r="P34" s="372">
        <v>0</v>
      </c>
      <c r="Q34" s="427"/>
      <c r="R34" s="372">
        <v>0</v>
      </c>
      <c r="S34" s="427"/>
      <c r="T34" s="372">
        <v>0</v>
      </c>
      <c r="U34" s="427"/>
      <c r="V34" s="372">
        <v>0</v>
      </c>
      <c r="W34" s="427"/>
      <c r="X34" s="372">
        <v>0</v>
      </c>
      <c r="Y34" s="427"/>
      <c r="Z34" s="372">
        <v>0</v>
      </c>
      <c r="AA34" s="427"/>
      <c r="AB34" s="372">
        <v>0</v>
      </c>
      <c r="AC34" s="427"/>
      <c r="AD34" s="372">
        <v>0</v>
      </c>
      <c r="AE34" s="427"/>
      <c r="AF34" s="372">
        <v>0</v>
      </c>
      <c r="AG34" s="427"/>
      <c r="AH34" s="372">
        <v>0</v>
      </c>
      <c r="AI34" s="427"/>
      <c r="AJ34" s="372">
        <v>0</v>
      </c>
      <c r="AK34" s="427"/>
      <c r="AL34" s="372">
        <v>0</v>
      </c>
      <c r="AM34" s="427"/>
      <c r="AN34" s="372">
        <v>0</v>
      </c>
      <c r="AO34" s="427"/>
      <c r="AP34" s="372">
        <v>0</v>
      </c>
      <c r="AQ34" s="427"/>
      <c r="AR34" s="372">
        <v>0</v>
      </c>
      <c r="AS34" s="427"/>
      <c r="AT34" s="372">
        <v>0</v>
      </c>
      <c r="AU34" s="427"/>
      <c r="AV34" s="372">
        <v>0</v>
      </c>
      <c r="AW34" s="427"/>
      <c r="AX34" s="372">
        <v>0</v>
      </c>
      <c r="AY34" s="427"/>
      <c r="AZ34" s="372">
        <v>0</v>
      </c>
      <c r="BA34" s="427"/>
      <c r="BB34" s="372">
        <v>0</v>
      </c>
      <c r="BC34" s="427"/>
      <c r="BD34" s="372">
        <v>0</v>
      </c>
      <c r="BE34" s="427"/>
      <c r="BF34" s="372">
        <v>0</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544.81483125</v>
      </c>
      <c r="G35" s="427"/>
      <c r="H35" s="372">
        <v>938.55183968749998</v>
      </c>
      <c r="I35" s="427"/>
      <c r="J35" s="372">
        <v>1437.5151227031249</v>
      </c>
      <c r="K35" s="427"/>
      <c r="L35" s="372">
        <v>1363.7298665679687</v>
      </c>
      <c r="M35" s="427"/>
      <c r="N35" s="372">
        <v>1680.952498239566</v>
      </c>
      <c r="O35" s="427"/>
      <c r="P35" s="372">
        <v>1997.0149983275958</v>
      </c>
      <c r="Q35" s="427"/>
      <c r="R35" s="372">
        <v>2482.5109984112109</v>
      </c>
      <c r="S35" s="427"/>
      <c r="T35" s="372">
        <v>2927.1778234906483</v>
      </c>
      <c r="U35" s="427"/>
      <c r="V35" s="372">
        <v>3100.8548073161146</v>
      </c>
      <c r="W35" s="427"/>
      <c r="X35" s="372">
        <v>3236.469941950314</v>
      </c>
      <c r="Y35" s="427"/>
      <c r="Z35" s="372">
        <v>3298.9839698527981</v>
      </c>
      <c r="AA35" s="427"/>
      <c r="AB35" s="372">
        <v>3402.6597463601556</v>
      </c>
      <c r="AC35" s="427"/>
      <c r="AD35" s="372">
        <v>3592.6062590421425</v>
      </c>
      <c r="AE35" s="427"/>
      <c r="AF35" s="372">
        <v>4030.2234960900423</v>
      </c>
      <c r="AG35" s="427"/>
      <c r="AH35" s="372">
        <v>4316.6627712855379</v>
      </c>
      <c r="AI35" s="427"/>
      <c r="AJ35" s="372">
        <v>4226.9952577212725</v>
      </c>
      <c r="AK35" s="427"/>
      <c r="AL35" s="372">
        <v>4600.6596198352054</v>
      </c>
      <c r="AM35" s="427"/>
      <c r="AN35" s="372">
        <v>4421.0057638434428</v>
      </c>
      <c r="AO35" s="427"/>
      <c r="AP35" s="372">
        <v>4347.7912256512691</v>
      </c>
      <c r="AQ35" s="427"/>
      <c r="AR35" s="372">
        <v>4431.9988331187151</v>
      </c>
      <c r="AS35" s="427"/>
      <c r="AT35" s="372">
        <v>4856.8172676072527</v>
      </c>
      <c r="AU35" s="427"/>
      <c r="AV35" s="372">
        <v>5319.6976011148008</v>
      </c>
      <c r="AW35" s="427"/>
      <c r="AX35" s="372">
        <v>5247.8355110717575</v>
      </c>
      <c r="AY35" s="427"/>
      <c r="AZ35" s="372">
        <v>5035.1510119632476</v>
      </c>
      <c r="BA35" s="427"/>
      <c r="BB35" s="372">
        <v>5538.6377082435984</v>
      </c>
      <c r="BC35" s="427"/>
      <c r="BD35" s="372">
        <v>5386.6010021022503</v>
      </c>
      <c r="BE35" s="427"/>
      <c r="BF35" s="372">
        <v>4782.6087565804655</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0</v>
      </c>
      <c r="G36" s="427"/>
      <c r="H36" s="370">
        <v>0</v>
      </c>
      <c r="I36" s="427"/>
      <c r="J36" s="370">
        <v>0</v>
      </c>
      <c r="K36" s="427"/>
      <c r="L36" s="370">
        <v>0</v>
      </c>
      <c r="M36" s="427"/>
      <c r="N36" s="370">
        <v>0</v>
      </c>
      <c r="O36" s="427"/>
      <c r="P36" s="370">
        <v>0</v>
      </c>
      <c r="Q36" s="427"/>
      <c r="R36" s="370">
        <v>0</v>
      </c>
      <c r="S36" s="427"/>
      <c r="T36" s="370">
        <v>0</v>
      </c>
      <c r="U36" s="427"/>
      <c r="V36" s="370">
        <v>0</v>
      </c>
      <c r="W36" s="427"/>
      <c r="X36" s="370">
        <v>0</v>
      </c>
      <c r="Y36" s="427"/>
      <c r="Z36" s="370">
        <v>0</v>
      </c>
      <c r="AA36" s="427"/>
      <c r="AB36" s="370">
        <v>0</v>
      </c>
      <c r="AC36" s="427"/>
      <c r="AD36" s="370">
        <v>0</v>
      </c>
      <c r="AE36" s="427"/>
      <c r="AF36" s="370">
        <v>0</v>
      </c>
      <c r="AG36" s="427"/>
      <c r="AH36" s="370">
        <v>0</v>
      </c>
      <c r="AI36" s="427"/>
      <c r="AJ36" s="370">
        <v>0</v>
      </c>
      <c r="AK36" s="427"/>
      <c r="AL36" s="370">
        <v>0</v>
      </c>
      <c r="AM36" s="427"/>
      <c r="AN36" s="370">
        <v>0</v>
      </c>
      <c r="AO36" s="427"/>
      <c r="AP36" s="370">
        <v>0</v>
      </c>
      <c r="AQ36" s="427"/>
      <c r="AR36" s="370">
        <v>0</v>
      </c>
      <c r="AS36" s="427"/>
      <c r="AT36" s="370">
        <v>0</v>
      </c>
      <c r="AU36" s="427"/>
      <c r="AV36" s="370">
        <v>0</v>
      </c>
      <c r="AW36" s="427"/>
      <c r="AX36" s="370">
        <v>0</v>
      </c>
      <c r="AY36" s="427"/>
      <c r="AZ36" s="370">
        <v>0</v>
      </c>
      <c r="BA36" s="427"/>
      <c r="BB36" s="370">
        <v>0</v>
      </c>
      <c r="BC36" s="427"/>
      <c r="BD36" s="370">
        <v>0</v>
      </c>
      <c r="BE36" s="427"/>
      <c r="BF36" s="370">
        <v>0</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3400.6783526977324</v>
      </c>
      <c r="G37" s="427"/>
      <c r="H37" s="419">
        <v>7517.7379726812287</v>
      </c>
      <c r="I37" s="427" t="s">
        <v>355</v>
      </c>
      <c r="J37" s="419">
        <v>10860.845044645333</v>
      </c>
      <c r="K37" s="427" t="s">
        <v>355</v>
      </c>
      <c r="L37" s="419">
        <v>15090.08349685027</v>
      </c>
      <c r="M37" s="427" t="s">
        <v>355</v>
      </c>
      <c r="N37" s="419">
        <v>19914.423038747282</v>
      </c>
      <c r="O37" s="427" t="s">
        <v>355</v>
      </c>
      <c r="P37" s="419">
        <v>27397.313055658127</v>
      </c>
      <c r="Q37" s="427" t="s">
        <v>355</v>
      </c>
      <c r="R37" s="419">
        <v>36638.745361436122</v>
      </c>
      <c r="S37" s="427" t="s">
        <v>355</v>
      </c>
      <c r="T37" s="419">
        <v>48041.126066955178</v>
      </c>
      <c r="U37" s="427" t="s">
        <v>355</v>
      </c>
      <c r="V37" s="370">
        <v>58985.18669506174</v>
      </c>
      <c r="W37" s="427"/>
      <c r="X37" s="370">
        <v>71993.04066100817</v>
      </c>
      <c r="Y37" s="427"/>
      <c r="Z37" s="370">
        <v>84304.408353876541</v>
      </c>
      <c r="AA37" s="427"/>
      <c r="AB37" s="370">
        <v>99924.265247330433</v>
      </c>
      <c r="AC37" s="427"/>
      <c r="AD37" s="370">
        <v>114442.93914407647</v>
      </c>
      <c r="AE37" s="427"/>
      <c r="AF37" s="370">
        <v>135525.67367912605</v>
      </c>
      <c r="AG37" s="427"/>
      <c r="AH37" s="370">
        <v>155376.55064368833</v>
      </c>
      <c r="AI37" s="427"/>
      <c r="AJ37" s="370">
        <v>181027.9120457203</v>
      </c>
      <c r="AK37" s="427"/>
      <c r="AL37" s="370">
        <v>182742.12443177975</v>
      </c>
      <c r="AM37" s="427"/>
      <c r="AN37" s="370">
        <v>191381.28833311232</v>
      </c>
      <c r="AO37" s="427"/>
      <c r="AP37" s="370">
        <v>197787.68172188938</v>
      </c>
      <c r="AQ37" s="427"/>
      <c r="AR37" s="370">
        <v>199340.35029027448</v>
      </c>
      <c r="AS37" s="427"/>
      <c r="AT37" s="370">
        <v>224850.02767815112</v>
      </c>
      <c r="AU37" s="427"/>
      <c r="AV37" s="370">
        <v>205210.25361585853</v>
      </c>
      <c r="AW37" s="427"/>
      <c r="AX37" s="370">
        <v>226365.8981236153</v>
      </c>
      <c r="AY37" s="427"/>
      <c r="AZ37" s="370">
        <v>215201.65963087953</v>
      </c>
      <c r="BA37" s="427"/>
      <c r="BB37" s="370">
        <v>218819.31406838604</v>
      </c>
      <c r="BC37" s="427"/>
      <c r="BD37" s="370">
        <v>205015.02877513453</v>
      </c>
      <c r="BE37" s="427"/>
      <c r="BF37" s="370">
        <v>214221.93009985791</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0</v>
      </c>
      <c r="G38" s="427"/>
      <c r="H38" s="372">
        <v>0</v>
      </c>
      <c r="I38" s="427"/>
      <c r="J38" s="372">
        <v>0</v>
      </c>
      <c r="K38" s="427"/>
      <c r="L38" s="372">
        <v>0</v>
      </c>
      <c r="M38" s="427"/>
      <c r="N38" s="372">
        <v>0</v>
      </c>
      <c r="O38" s="427"/>
      <c r="P38" s="372">
        <v>0</v>
      </c>
      <c r="Q38" s="427"/>
      <c r="R38" s="372">
        <v>0</v>
      </c>
      <c r="S38" s="427"/>
      <c r="T38" s="372">
        <v>0</v>
      </c>
      <c r="U38" s="427"/>
      <c r="V38" s="372">
        <v>0</v>
      </c>
      <c r="W38" s="427"/>
      <c r="X38" s="372">
        <v>0</v>
      </c>
      <c r="Y38" s="427"/>
      <c r="Z38" s="372">
        <v>0</v>
      </c>
      <c r="AA38" s="427"/>
      <c r="AB38" s="372">
        <v>0</v>
      </c>
      <c r="AC38" s="427"/>
      <c r="AD38" s="372">
        <v>0</v>
      </c>
      <c r="AE38" s="427"/>
      <c r="AF38" s="372">
        <v>0</v>
      </c>
      <c r="AG38" s="427"/>
      <c r="AH38" s="372">
        <v>0</v>
      </c>
      <c r="AI38" s="427"/>
      <c r="AJ38" s="372">
        <v>0</v>
      </c>
      <c r="AK38" s="427"/>
      <c r="AL38" s="372">
        <v>0</v>
      </c>
      <c r="AM38" s="427"/>
      <c r="AN38" s="372">
        <v>0</v>
      </c>
      <c r="AO38" s="427"/>
      <c r="AP38" s="372">
        <v>0</v>
      </c>
      <c r="AQ38" s="427"/>
      <c r="AR38" s="372">
        <v>0</v>
      </c>
      <c r="AS38" s="427"/>
      <c r="AT38" s="372">
        <v>0</v>
      </c>
      <c r="AU38" s="427"/>
      <c r="AV38" s="372">
        <v>0</v>
      </c>
      <c r="AW38" s="427"/>
      <c r="AX38" s="372">
        <v>0</v>
      </c>
      <c r="AY38" s="427"/>
      <c r="AZ38" s="372">
        <v>0</v>
      </c>
      <c r="BA38" s="427"/>
      <c r="BB38" s="372">
        <v>0</v>
      </c>
      <c r="BC38" s="427"/>
      <c r="BD38" s="372">
        <v>0</v>
      </c>
      <c r="BE38" s="427"/>
      <c r="BF38" s="372">
        <v>0</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3400.6783526977324</v>
      </c>
      <c r="G39" s="427"/>
      <c r="H39" s="424">
        <v>7517.7379726812287</v>
      </c>
      <c r="I39" s="427" t="s">
        <v>355</v>
      </c>
      <c r="J39" s="372">
        <v>10860.845044645333</v>
      </c>
      <c r="K39" s="427"/>
      <c r="L39" s="372">
        <v>15090.08349685027</v>
      </c>
      <c r="M39" s="427"/>
      <c r="N39" s="372">
        <v>19914.423038747282</v>
      </c>
      <c r="O39" s="427"/>
      <c r="P39" s="372">
        <v>27397.313055658127</v>
      </c>
      <c r="Q39" s="427"/>
      <c r="R39" s="372">
        <v>36638.745361436122</v>
      </c>
      <c r="S39" s="427"/>
      <c r="T39" s="372">
        <v>48041.126066955178</v>
      </c>
      <c r="U39" s="427"/>
      <c r="V39" s="372">
        <v>58985.18669506174</v>
      </c>
      <c r="W39" s="427"/>
      <c r="X39" s="372">
        <v>71993.04066100817</v>
      </c>
      <c r="Y39" s="427"/>
      <c r="Z39" s="372">
        <v>84304.408353876541</v>
      </c>
      <c r="AA39" s="427"/>
      <c r="AB39" s="372">
        <v>99924.265247330433</v>
      </c>
      <c r="AC39" s="427"/>
      <c r="AD39" s="372">
        <v>114442.93914407647</v>
      </c>
      <c r="AE39" s="427"/>
      <c r="AF39" s="372">
        <v>135525.67367912605</v>
      </c>
      <c r="AG39" s="427"/>
      <c r="AH39" s="372">
        <v>155376.55064368833</v>
      </c>
      <c r="AI39" s="427"/>
      <c r="AJ39" s="372">
        <v>181027.9120457203</v>
      </c>
      <c r="AK39" s="427"/>
      <c r="AL39" s="372">
        <v>182742.12443177975</v>
      </c>
      <c r="AM39" s="427"/>
      <c r="AN39" s="372">
        <v>191381.28833311232</v>
      </c>
      <c r="AO39" s="427"/>
      <c r="AP39" s="372">
        <v>197787.68172188938</v>
      </c>
      <c r="AQ39" s="427"/>
      <c r="AR39" s="372">
        <v>199340.35029027448</v>
      </c>
      <c r="AS39" s="427"/>
      <c r="AT39" s="372">
        <v>224850.02767815112</v>
      </c>
      <c r="AU39" s="427"/>
      <c r="AV39" s="372">
        <v>205210.25361585853</v>
      </c>
      <c r="AW39" s="427"/>
      <c r="AX39" s="372">
        <v>226365.8981236153</v>
      </c>
      <c r="AY39" s="427"/>
      <c r="AZ39" s="372">
        <v>215201.65963087953</v>
      </c>
      <c r="BA39" s="427"/>
      <c r="BB39" s="372">
        <v>218819.31406838604</v>
      </c>
      <c r="BC39" s="427"/>
      <c r="BD39" s="372">
        <v>205015.02877513453</v>
      </c>
      <c r="BE39" s="427"/>
      <c r="BF39" s="372">
        <v>214221.93009985791</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0</v>
      </c>
      <c r="G40" s="427"/>
      <c r="H40" s="370">
        <v>0</v>
      </c>
      <c r="I40" s="427"/>
      <c r="J40" s="370">
        <v>0</v>
      </c>
      <c r="K40" s="427"/>
      <c r="L40" s="370">
        <v>0</v>
      </c>
      <c r="M40" s="427"/>
      <c r="N40" s="370">
        <v>0</v>
      </c>
      <c r="O40" s="427"/>
      <c r="P40" s="370">
        <v>0</v>
      </c>
      <c r="Q40" s="427"/>
      <c r="R40" s="370">
        <v>0</v>
      </c>
      <c r="S40" s="427"/>
      <c r="T40" s="370">
        <v>0</v>
      </c>
      <c r="U40" s="427"/>
      <c r="V40" s="370">
        <v>0</v>
      </c>
      <c r="W40" s="427"/>
      <c r="X40" s="370">
        <v>0</v>
      </c>
      <c r="Y40" s="427"/>
      <c r="Z40" s="370">
        <v>0</v>
      </c>
      <c r="AA40" s="427"/>
      <c r="AB40" s="370">
        <v>0</v>
      </c>
      <c r="AC40" s="427"/>
      <c r="AD40" s="370">
        <v>0</v>
      </c>
      <c r="AE40" s="427"/>
      <c r="AF40" s="370">
        <v>0</v>
      </c>
      <c r="AG40" s="427"/>
      <c r="AH40" s="370">
        <v>0</v>
      </c>
      <c r="AI40" s="427"/>
      <c r="AJ40" s="370">
        <v>0</v>
      </c>
      <c r="AK40" s="427"/>
      <c r="AL40" s="370">
        <v>0</v>
      </c>
      <c r="AM40" s="427"/>
      <c r="AN40" s="370">
        <v>0</v>
      </c>
      <c r="AO40" s="427"/>
      <c r="AP40" s="370">
        <v>0</v>
      </c>
      <c r="AQ40" s="427"/>
      <c r="AR40" s="370">
        <v>0</v>
      </c>
      <c r="AS40" s="427"/>
      <c r="AT40" s="370">
        <v>0</v>
      </c>
      <c r="AU40" s="427"/>
      <c r="AV40" s="370">
        <v>0</v>
      </c>
      <c r="AW40" s="427"/>
      <c r="AX40" s="370">
        <v>0</v>
      </c>
      <c r="AY40" s="427"/>
      <c r="AZ40" s="370">
        <v>0</v>
      </c>
      <c r="BA40" s="427"/>
      <c r="BB40" s="370">
        <v>0</v>
      </c>
      <c r="BC40" s="427"/>
      <c r="BD40" s="370">
        <v>0</v>
      </c>
      <c r="BE40" s="427"/>
      <c r="BF40" s="370">
        <v>0</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131.65040833333333</v>
      </c>
      <c r="G41" s="427"/>
      <c r="H41" s="370">
        <v>413.49776263333331</v>
      </c>
      <c r="I41" s="427"/>
      <c r="J41" s="370">
        <v>631.96633369999995</v>
      </c>
      <c r="K41" s="427"/>
      <c r="L41" s="370">
        <v>1103.9556192</v>
      </c>
      <c r="M41" s="427"/>
      <c r="N41" s="370">
        <v>1925.6397683999999</v>
      </c>
      <c r="O41" s="427"/>
      <c r="P41" s="370">
        <v>3396.3478311416661</v>
      </c>
      <c r="Q41" s="427"/>
      <c r="R41" s="370">
        <v>5304.7774170406246</v>
      </c>
      <c r="S41" s="427"/>
      <c r="T41" s="370">
        <v>7907.5718230907542</v>
      </c>
      <c r="U41" s="427"/>
      <c r="V41" s="370">
        <v>10075.77478437705</v>
      </c>
      <c r="W41" s="427"/>
      <c r="X41" s="370">
        <v>12958.146386256671</v>
      </c>
      <c r="Y41" s="427"/>
      <c r="Z41" s="370">
        <v>15721.4494490706</v>
      </c>
      <c r="AA41" s="427"/>
      <c r="AB41" s="370">
        <v>19584.039497419672</v>
      </c>
      <c r="AC41" s="427"/>
      <c r="AD41" s="370">
        <v>22444.534612702097</v>
      </c>
      <c r="AE41" s="427"/>
      <c r="AF41" s="370">
        <v>27474.903081940993</v>
      </c>
      <c r="AG41" s="427"/>
      <c r="AH41" s="370">
        <v>32875.887843617667</v>
      </c>
      <c r="AI41" s="427"/>
      <c r="AJ41" s="370">
        <v>39083.803186427875</v>
      </c>
      <c r="AK41" s="427"/>
      <c r="AL41" s="370">
        <v>39334.390093212642</v>
      </c>
      <c r="AM41" s="427"/>
      <c r="AN41" s="370">
        <v>44854.982998179905</v>
      </c>
      <c r="AO41" s="427"/>
      <c r="AP41" s="370">
        <v>48380.257882256512</v>
      </c>
      <c r="AQ41" s="427"/>
      <c r="AR41" s="370">
        <v>47920.924779610847</v>
      </c>
      <c r="AS41" s="427"/>
      <c r="AT41" s="370">
        <v>54075.613269405476</v>
      </c>
      <c r="AU41" s="427"/>
      <c r="AV41" s="370">
        <v>51022.392058435929</v>
      </c>
      <c r="AW41" s="427"/>
      <c r="AX41" s="370">
        <v>55043.332681130982</v>
      </c>
      <c r="AY41" s="427"/>
      <c r="AZ41" s="370">
        <v>53702.587518437926</v>
      </c>
      <c r="BA41" s="427"/>
      <c r="BB41" s="370">
        <v>51062.014811224668</v>
      </c>
      <c r="BC41" s="427"/>
      <c r="BD41" s="370">
        <v>43429.570236970554</v>
      </c>
      <c r="BE41" s="427"/>
      <c r="BF41" s="370">
        <v>43584.564481961053</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0</v>
      </c>
      <c r="G42" s="427"/>
      <c r="H42" s="372">
        <v>0</v>
      </c>
      <c r="I42" s="427"/>
      <c r="J42" s="372">
        <v>0</v>
      </c>
      <c r="K42" s="427"/>
      <c r="L42" s="372">
        <v>0</v>
      </c>
      <c r="M42" s="427"/>
      <c r="N42" s="372">
        <v>0</v>
      </c>
      <c r="O42" s="427"/>
      <c r="P42" s="372">
        <v>0</v>
      </c>
      <c r="Q42" s="427"/>
      <c r="R42" s="372">
        <v>0</v>
      </c>
      <c r="S42" s="427"/>
      <c r="T42" s="372">
        <v>0</v>
      </c>
      <c r="U42" s="427"/>
      <c r="V42" s="372">
        <v>0</v>
      </c>
      <c r="W42" s="427"/>
      <c r="X42" s="372">
        <v>0</v>
      </c>
      <c r="Y42" s="427"/>
      <c r="Z42" s="372">
        <v>0</v>
      </c>
      <c r="AA42" s="427"/>
      <c r="AB42" s="372">
        <v>0</v>
      </c>
      <c r="AC42" s="427"/>
      <c r="AD42" s="372">
        <v>0</v>
      </c>
      <c r="AE42" s="427"/>
      <c r="AF42" s="372">
        <v>0</v>
      </c>
      <c r="AG42" s="427"/>
      <c r="AH42" s="372">
        <v>0</v>
      </c>
      <c r="AI42" s="427"/>
      <c r="AJ42" s="372">
        <v>0</v>
      </c>
      <c r="AK42" s="427"/>
      <c r="AL42" s="372">
        <v>0</v>
      </c>
      <c r="AM42" s="427"/>
      <c r="AN42" s="372">
        <v>0</v>
      </c>
      <c r="AO42" s="427"/>
      <c r="AP42" s="372">
        <v>0</v>
      </c>
      <c r="AQ42" s="427"/>
      <c r="AR42" s="372">
        <v>0</v>
      </c>
      <c r="AS42" s="427"/>
      <c r="AT42" s="372">
        <v>0</v>
      </c>
      <c r="AU42" s="427"/>
      <c r="AV42" s="372">
        <v>0</v>
      </c>
      <c r="AW42" s="427"/>
      <c r="AX42" s="372">
        <v>0</v>
      </c>
      <c r="AY42" s="427"/>
      <c r="AZ42" s="372">
        <v>0</v>
      </c>
      <c r="BA42" s="427"/>
      <c r="BB42" s="372">
        <v>0</v>
      </c>
      <c r="BC42" s="427"/>
      <c r="BD42" s="372">
        <v>0</v>
      </c>
      <c r="BE42" s="427"/>
      <c r="BF42" s="372">
        <v>0</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52.660163333333337</v>
      </c>
      <c r="G43" s="427"/>
      <c r="H43" s="372">
        <v>165.39910505333333</v>
      </c>
      <c r="I43" s="427"/>
      <c r="J43" s="372">
        <v>252.78653348</v>
      </c>
      <c r="K43" s="427"/>
      <c r="L43" s="372">
        <v>441.58224767999997</v>
      </c>
      <c r="M43" s="427"/>
      <c r="N43" s="372">
        <v>663.13590736000003</v>
      </c>
      <c r="O43" s="427"/>
      <c r="P43" s="372">
        <v>1246.5987324566665</v>
      </c>
      <c r="Q43" s="427"/>
      <c r="R43" s="372">
        <v>2014.79426881625</v>
      </c>
      <c r="S43" s="427"/>
      <c r="T43" s="372">
        <v>3029.6342147263017</v>
      </c>
      <c r="U43" s="427"/>
      <c r="V43" s="372">
        <v>3907.9904518133703</v>
      </c>
      <c r="W43" s="427"/>
      <c r="X43" s="372">
        <v>5074.7721698749056</v>
      </c>
      <c r="Y43" s="427"/>
      <c r="Z43" s="372">
        <v>6192.5216269236162</v>
      </c>
      <c r="AA43" s="427"/>
      <c r="AB43" s="372">
        <v>7750.9337370267676</v>
      </c>
      <c r="AC43" s="427"/>
      <c r="AD43" s="372">
        <v>8899.3771934494434</v>
      </c>
      <c r="AE43" s="427"/>
      <c r="AF43" s="372">
        <v>10945.450964403159</v>
      </c>
      <c r="AG43" s="427"/>
      <c r="AH43" s="372">
        <v>13108.228020415694</v>
      </c>
      <c r="AI43" s="427"/>
      <c r="AJ43" s="372">
        <v>15591.239153124936</v>
      </c>
      <c r="AK43" s="427"/>
      <c r="AL43" s="372">
        <v>15690.118246446071</v>
      </c>
      <c r="AM43" s="427"/>
      <c r="AN43" s="372">
        <v>17891.158473387175</v>
      </c>
      <c r="AO43" s="427"/>
      <c r="AP43" s="372">
        <v>19309.272206047237</v>
      </c>
      <c r="AQ43" s="427"/>
      <c r="AR43" s="372">
        <v>19128.677960523251</v>
      </c>
      <c r="AS43" s="427"/>
      <c r="AT43" s="372">
        <v>21594.247618197711</v>
      </c>
      <c r="AU43" s="427"/>
      <c r="AV43" s="372">
        <v>20373.161945057709</v>
      </c>
      <c r="AW43" s="427"/>
      <c r="AX43" s="372">
        <v>21981.717168527317</v>
      </c>
      <c r="AY43" s="427"/>
      <c r="AZ43" s="372">
        <v>21445.597182969719</v>
      </c>
      <c r="BA43" s="427"/>
      <c r="BB43" s="372">
        <v>20389.545289206446</v>
      </c>
      <c r="BC43" s="427"/>
      <c r="BD43" s="372">
        <v>17336.743762681213</v>
      </c>
      <c r="BE43" s="427"/>
      <c r="BF43" s="372">
        <v>17398.916882337948</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78.990245000000002</v>
      </c>
      <c r="G44" s="427"/>
      <c r="H44" s="372">
        <v>248.09865757999998</v>
      </c>
      <c r="I44" s="427"/>
      <c r="J44" s="372">
        <v>379.17980022</v>
      </c>
      <c r="K44" s="427"/>
      <c r="L44" s="372">
        <v>662.37337151999986</v>
      </c>
      <c r="M44" s="427"/>
      <c r="N44" s="372">
        <v>1262.5038610399999</v>
      </c>
      <c r="O44" s="427"/>
      <c r="P44" s="372">
        <v>2149.7490986849998</v>
      </c>
      <c r="Q44" s="427"/>
      <c r="R44" s="372">
        <v>3289.9831482243744</v>
      </c>
      <c r="S44" s="427"/>
      <c r="T44" s="372">
        <v>4877.937608364452</v>
      </c>
      <c r="U44" s="427"/>
      <c r="V44" s="372">
        <v>6167.7843325636795</v>
      </c>
      <c r="W44" s="427"/>
      <c r="X44" s="372">
        <v>7883.3742163817642</v>
      </c>
      <c r="Y44" s="427"/>
      <c r="Z44" s="372">
        <v>9528.9278221469831</v>
      </c>
      <c r="AA44" s="427"/>
      <c r="AB44" s="372">
        <v>11833.105760392904</v>
      </c>
      <c r="AC44" s="427"/>
      <c r="AD44" s="372">
        <v>13545.157419252653</v>
      </c>
      <c r="AE44" s="427"/>
      <c r="AF44" s="372">
        <v>16529.452117537832</v>
      </c>
      <c r="AG44" s="427"/>
      <c r="AH44" s="372">
        <v>19767.659823201971</v>
      </c>
      <c r="AI44" s="427"/>
      <c r="AJ44" s="372">
        <v>23492.564033302937</v>
      </c>
      <c r="AK44" s="427"/>
      <c r="AL44" s="372">
        <v>23644.271846766565</v>
      </c>
      <c r="AM44" s="427"/>
      <c r="AN44" s="372">
        <v>26963.824524792733</v>
      </c>
      <c r="AO44" s="427"/>
      <c r="AP44" s="372">
        <v>29070.985676209268</v>
      </c>
      <c r="AQ44" s="427"/>
      <c r="AR44" s="372">
        <v>28792.246819087599</v>
      </c>
      <c r="AS44" s="427"/>
      <c r="AT44" s="372">
        <v>32481.365651207772</v>
      </c>
      <c r="AU44" s="427"/>
      <c r="AV44" s="372">
        <v>30649.230113378213</v>
      </c>
      <c r="AW44" s="427"/>
      <c r="AX44" s="372">
        <v>33061.615512603668</v>
      </c>
      <c r="AY44" s="427"/>
      <c r="AZ44" s="372">
        <v>32256.990335468206</v>
      </c>
      <c r="BA44" s="427"/>
      <c r="BB44" s="372">
        <v>30672.469522018226</v>
      </c>
      <c r="BC44" s="427"/>
      <c r="BD44" s="372">
        <v>26092.826474289337</v>
      </c>
      <c r="BE44" s="427"/>
      <c r="BF44" s="372">
        <v>26185.647599623098</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80.925165966666668</v>
      </c>
      <c r="G45" s="427"/>
      <c r="H45" s="370">
        <v>180.27438783333332</v>
      </c>
      <c r="I45" s="427"/>
      <c r="J45" s="370">
        <v>268.20551276999998</v>
      </c>
      <c r="K45" s="427"/>
      <c r="L45" s="370">
        <v>378.46810540333331</v>
      </c>
      <c r="M45" s="427"/>
      <c r="N45" s="370">
        <v>1314.1569003300001</v>
      </c>
      <c r="O45" s="427"/>
      <c r="P45" s="370">
        <v>1575.6975579286668</v>
      </c>
      <c r="Q45" s="427"/>
      <c r="R45" s="370">
        <v>1817.9882954410041</v>
      </c>
      <c r="S45" s="427"/>
      <c r="T45" s="370">
        <v>2348.2832395086762</v>
      </c>
      <c r="U45" s="427"/>
      <c r="V45" s="370">
        <v>2624.0414440946861</v>
      </c>
      <c r="W45" s="427"/>
      <c r="X45" s="370">
        <v>2957.4628640815404</v>
      </c>
      <c r="Y45" s="427"/>
      <c r="Z45" s="370">
        <v>3237.748480504667</v>
      </c>
      <c r="AA45" s="427"/>
      <c r="AB45" s="370">
        <v>3633.7949914898768</v>
      </c>
      <c r="AC45" s="427"/>
      <c r="AD45" s="370">
        <v>4016.6756880565599</v>
      </c>
      <c r="AE45" s="427"/>
      <c r="AF45" s="370">
        <v>4451.1095204704998</v>
      </c>
      <c r="AG45" s="427"/>
      <c r="AH45" s="370">
        <v>5148.8070818517099</v>
      </c>
      <c r="AI45" s="427"/>
      <c r="AJ45" s="370">
        <v>6051.9633245772693</v>
      </c>
      <c r="AK45" s="427"/>
      <c r="AL45" s="370">
        <v>6081.5008701916604</v>
      </c>
      <c r="AM45" s="427"/>
      <c r="AN45" s="370">
        <v>6749.9068825573604</v>
      </c>
      <c r="AO45" s="427"/>
      <c r="AP45" s="370">
        <v>6668.843508928092</v>
      </c>
      <c r="AQ45" s="427"/>
      <c r="AR45" s="370">
        <v>5792.787562341302</v>
      </c>
      <c r="AS45" s="427"/>
      <c r="AT45" s="370">
        <v>9353.9980123686237</v>
      </c>
      <c r="AU45" s="427"/>
      <c r="AV45" s="370">
        <v>9749.1343267082884</v>
      </c>
      <c r="AW45" s="427"/>
      <c r="AX45" s="370">
        <v>9690.7274532979827</v>
      </c>
      <c r="AY45" s="427"/>
      <c r="AZ45" s="370">
        <v>9198.4817379008928</v>
      </c>
      <c r="BA45" s="427"/>
      <c r="BB45" s="370">
        <v>9403.7257590913687</v>
      </c>
      <c r="BC45" s="427"/>
      <c r="BD45" s="370">
        <v>7673.523840394826</v>
      </c>
      <c r="BE45" s="427"/>
      <c r="BF45" s="370">
        <v>7842.5697374834799</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40.462582983333334</v>
      </c>
      <c r="G46" s="427"/>
      <c r="H46" s="424">
        <v>90.137193916666661</v>
      </c>
      <c r="I46" s="427" t="s">
        <v>355</v>
      </c>
      <c r="J46" s="372">
        <v>134.10275638499999</v>
      </c>
      <c r="K46" s="427"/>
      <c r="L46" s="372">
        <v>189.23405270166666</v>
      </c>
      <c r="M46" s="427"/>
      <c r="N46" s="424">
        <v>790.97845016500003</v>
      </c>
      <c r="O46" s="427" t="s">
        <v>355</v>
      </c>
      <c r="P46" s="372">
        <v>927.77427896433346</v>
      </c>
      <c r="Q46" s="427"/>
      <c r="R46" s="372">
        <v>1042.8900202205018</v>
      </c>
      <c r="S46" s="427"/>
      <c r="T46" s="372">
        <v>1340.8847628918379</v>
      </c>
      <c r="U46" s="427"/>
      <c r="V46" s="372">
        <v>1464.9200494691556</v>
      </c>
      <c r="W46" s="427"/>
      <c r="X46" s="372">
        <v>1614.3394128254733</v>
      </c>
      <c r="Y46" s="427"/>
      <c r="Z46" s="372">
        <v>1738.9469311331136</v>
      </c>
      <c r="AA46" s="427"/>
      <c r="AB46" s="372">
        <v>1920.2500731713146</v>
      </c>
      <c r="AC46" s="427"/>
      <c r="AD46" s="372">
        <v>2106.383658567524</v>
      </c>
      <c r="AE46" s="427"/>
      <c r="AF46" s="372">
        <v>2281.1925957017975</v>
      </c>
      <c r="AG46" s="427"/>
      <c r="AH46" s="372">
        <v>2627.0624372150705</v>
      </c>
      <c r="AI46" s="427"/>
      <c r="AJ46" s="372">
        <v>3078.8343140964039</v>
      </c>
      <c r="AK46" s="427"/>
      <c r="AL46" s="372">
        <v>3095.2976736445607</v>
      </c>
      <c r="AM46" s="427"/>
      <c r="AN46" s="372">
        <v>3438.496848634667</v>
      </c>
      <c r="AO46" s="427"/>
      <c r="AP46" s="372">
        <v>3387.9604380332521</v>
      </c>
      <c r="AQ46" s="427"/>
      <c r="AR46" s="372">
        <v>2946.0087203220119</v>
      </c>
      <c r="AS46" s="427"/>
      <c r="AT46" s="372">
        <v>4721.9961181399158</v>
      </c>
      <c r="AU46" s="427"/>
      <c r="AV46" s="372">
        <v>4919.3107612499698</v>
      </c>
      <c r="AW46" s="427"/>
      <c r="AX46" s="372">
        <v>4889.8836065553378</v>
      </c>
      <c r="AY46" s="427"/>
      <c r="AZ46" s="372">
        <v>4643.5381494572621</v>
      </c>
      <c r="BA46" s="427"/>
      <c r="BB46" s="372">
        <v>4745.9386736499655</v>
      </c>
      <c r="BC46" s="427"/>
      <c r="BD46" s="372">
        <v>3880.6173353311724</v>
      </c>
      <c r="BE46" s="427"/>
      <c r="BF46" s="372">
        <v>3964.921006799831</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40.462582983333334</v>
      </c>
      <c r="G47" s="427"/>
      <c r="H47" s="424">
        <v>90.137193916666661</v>
      </c>
      <c r="I47" s="427" t="s">
        <v>355</v>
      </c>
      <c r="J47" s="372">
        <v>134.10275638499999</v>
      </c>
      <c r="K47" s="427"/>
      <c r="L47" s="372">
        <v>189.23405270166666</v>
      </c>
      <c r="M47" s="427"/>
      <c r="N47" s="424">
        <v>523.17845016499996</v>
      </c>
      <c r="O47" s="427" t="s">
        <v>355</v>
      </c>
      <c r="P47" s="372">
        <v>647.92327896433335</v>
      </c>
      <c r="Q47" s="427"/>
      <c r="R47" s="372">
        <v>775.09827522050193</v>
      </c>
      <c r="S47" s="427"/>
      <c r="T47" s="372">
        <v>1007.398476616838</v>
      </c>
      <c r="U47" s="427"/>
      <c r="V47" s="372">
        <v>1159.1213946255307</v>
      </c>
      <c r="W47" s="427"/>
      <c r="X47" s="372">
        <v>1343.1234512560668</v>
      </c>
      <c r="Y47" s="427"/>
      <c r="Z47" s="372">
        <v>1498.8015493715536</v>
      </c>
      <c r="AA47" s="427"/>
      <c r="AB47" s="372">
        <v>1713.5449183185624</v>
      </c>
      <c r="AC47" s="427"/>
      <c r="AD47" s="372">
        <v>1910.2920294890362</v>
      </c>
      <c r="AE47" s="427"/>
      <c r="AF47" s="372">
        <v>2169.9169247687018</v>
      </c>
      <c r="AG47" s="427"/>
      <c r="AH47" s="372">
        <v>2521.7446446366398</v>
      </c>
      <c r="AI47" s="427"/>
      <c r="AJ47" s="372">
        <v>2973.1290104808659</v>
      </c>
      <c r="AK47" s="427"/>
      <c r="AL47" s="372">
        <v>2986.2031965471001</v>
      </c>
      <c r="AM47" s="427"/>
      <c r="AN47" s="372">
        <v>3311.4100339226934</v>
      </c>
      <c r="AO47" s="427"/>
      <c r="AP47" s="372">
        <v>3280.8830708948394</v>
      </c>
      <c r="AQ47" s="427"/>
      <c r="AR47" s="372">
        <v>2846.7788420192906</v>
      </c>
      <c r="AS47" s="427"/>
      <c r="AT47" s="372">
        <v>4632.0018942287079</v>
      </c>
      <c r="AU47" s="427"/>
      <c r="AV47" s="372">
        <v>4829.8235654583177</v>
      </c>
      <c r="AW47" s="427"/>
      <c r="AX47" s="372">
        <v>4800.8438467426449</v>
      </c>
      <c r="AY47" s="427"/>
      <c r="AZ47" s="372">
        <v>4554.9435884436316</v>
      </c>
      <c r="BA47" s="427"/>
      <c r="BB47" s="372">
        <v>4657.7870854414032</v>
      </c>
      <c r="BC47" s="427"/>
      <c r="BD47" s="372">
        <v>3792.9065050636532</v>
      </c>
      <c r="BE47" s="427"/>
      <c r="BF47" s="372">
        <v>3877.6487306836484</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v>
      </c>
      <c r="G48" s="427"/>
      <c r="H48" s="372">
        <v>0</v>
      </c>
      <c r="I48" s="427"/>
      <c r="J48" s="372">
        <v>0</v>
      </c>
      <c r="K48" s="427"/>
      <c r="L48" s="372">
        <v>0</v>
      </c>
      <c r="M48" s="427"/>
      <c r="N48" s="372">
        <v>0</v>
      </c>
      <c r="O48" s="427"/>
      <c r="P48" s="372">
        <v>0</v>
      </c>
      <c r="Q48" s="427"/>
      <c r="R48" s="372">
        <v>0</v>
      </c>
      <c r="S48" s="427"/>
      <c r="T48" s="372">
        <v>0</v>
      </c>
      <c r="U48" s="427"/>
      <c r="V48" s="372">
        <v>0</v>
      </c>
      <c r="W48" s="427"/>
      <c r="X48" s="372">
        <v>0</v>
      </c>
      <c r="Y48" s="427"/>
      <c r="Z48" s="372">
        <v>0</v>
      </c>
      <c r="AA48" s="427"/>
      <c r="AB48" s="372">
        <v>0</v>
      </c>
      <c r="AC48" s="427"/>
      <c r="AD48" s="372">
        <v>0</v>
      </c>
      <c r="AE48" s="427"/>
      <c r="AF48" s="372">
        <v>0</v>
      </c>
      <c r="AG48" s="427"/>
      <c r="AH48" s="372">
        <v>0</v>
      </c>
      <c r="AI48" s="427"/>
      <c r="AJ48" s="372">
        <v>0</v>
      </c>
      <c r="AK48" s="427"/>
      <c r="AL48" s="372">
        <v>0</v>
      </c>
      <c r="AM48" s="427"/>
      <c r="AN48" s="372">
        <v>0</v>
      </c>
      <c r="AO48" s="427"/>
      <c r="AP48" s="372">
        <v>0</v>
      </c>
      <c r="AQ48" s="427"/>
      <c r="AR48" s="372">
        <v>0</v>
      </c>
      <c r="AS48" s="427"/>
      <c r="AT48" s="372">
        <v>0</v>
      </c>
      <c r="AU48" s="427"/>
      <c r="AV48" s="372">
        <v>0</v>
      </c>
      <c r="AW48" s="427"/>
      <c r="AX48" s="372">
        <v>0</v>
      </c>
      <c r="AY48" s="427"/>
      <c r="AZ48" s="372">
        <v>0</v>
      </c>
      <c r="BA48" s="427"/>
      <c r="BB48" s="372">
        <v>0</v>
      </c>
      <c r="BC48" s="427"/>
      <c r="BD48" s="372">
        <v>0</v>
      </c>
      <c r="BE48" s="427"/>
      <c r="BF48" s="372">
        <v>0</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0</v>
      </c>
      <c r="G49" s="427"/>
      <c r="H49" s="372">
        <v>0</v>
      </c>
      <c r="I49" s="427"/>
      <c r="J49" s="372">
        <v>0</v>
      </c>
      <c r="K49" s="427"/>
      <c r="L49" s="372">
        <v>0</v>
      </c>
      <c r="M49" s="427"/>
      <c r="N49" s="372">
        <v>0</v>
      </c>
      <c r="O49" s="427"/>
      <c r="P49" s="372">
        <v>0</v>
      </c>
      <c r="Q49" s="427"/>
      <c r="R49" s="372">
        <v>0</v>
      </c>
      <c r="S49" s="427"/>
      <c r="T49" s="372">
        <v>0</v>
      </c>
      <c r="U49" s="427"/>
      <c r="V49" s="372">
        <v>0</v>
      </c>
      <c r="W49" s="427"/>
      <c r="X49" s="372">
        <v>0</v>
      </c>
      <c r="Y49" s="427"/>
      <c r="Z49" s="372">
        <v>0</v>
      </c>
      <c r="AA49" s="427"/>
      <c r="AB49" s="372">
        <v>0</v>
      </c>
      <c r="AC49" s="427"/>
      <c r="AD49" s="372">
        <v>0</v>
      </c>
      <c r="AE49" s="427"/>
      <c r="AF49" s="372">
        <v>0</v>
      </c>
      <c r="AG49" s="427"/>
      <c r="AH49" s="372">
        <v>0</v>
      </c>
      <c r="AI49" s="427"/>
      <c r="AJ49" s="372">
        <v>0</v>
      </c>
      <c r="AK49" s="427"/>
      <c r="AL49" s="372">
        <v>0</v>
      </c>
      <c r="AM49" s="427"/>
      <c r="AN49" s="372">
        <v>0</v>
      </c>
      <c r="AO49" s="427"/>
      <c r="AP49" s="372">
        <v>0</v>
      </c>
      <c r="AQ49" s="427"/>
      <c r="AR49" s="372">
        <v>0</v>
      </c>
      <c r="AS49" s="427"/>
      <c r="AT49" s="372">
        <v>0</v>
      </c>
      <c r="AU49" s="427"/>
      <c r="AV49" s="372">
        <v>0</v>
      </c>
      <c r="AW49" s="427"/>
      <c r="AX49" s="372">
        <v>0</v>
      </c>
      <c r="AY49" s="427"/>
      <c r="AZ49" s="372">
        <v>0</v>
      </c>
      <c r="BA49" s="427"/>
      <c r="BB49" s="372">
        <v>0</v>
      </c>
      <c r="BC49" s="427"/>
      <c r="BD49" s="372">
        <v>0</v>
      </c>
      <c r="BE49" s="427"/>
      <c r="BF49" s="372">
        <v>0</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0</v>
      </c>
      <c r="G50" s="427"/>
      <c r="H50" s="372">
        <v>0</v>
      </c>
      <c r="I50" s="427"/>
      <c r="J50" s="372">
        <v>0</v>
      </c>
      <c r="K50" s="427"/>
      <c r="L50" s="372">
        <v>0</v>
      </c>
      <c r="M50" s="427"/>
      <c r="N50" s="372">
        <v>0</v>
      </c>
      <c r="O50" s="427"/>
      <c r="P50" s="372">
        <v>0</v>
      </c>
      <c r="Q50" s="427"/>
      <c r="R50" s="372">
        <v>0</v>
      </c>
      <c r="S50" s="427"/>
      <c r="T50" s="372">
        <v>0</v>
      </c>
      <c r="U50" s="427"/>
      <c r="V50" s="372">
        <v>0</v>
      </c>
      <c r="W50" s="427"/>
      <c r="X50" s="372">
        <v>0</v>
      </c>
      <c r="Y50" s="427"/>
      <c r="Z50" s="372">
        <v>0</v>
      </c>
      <c r="AA50" s="427"/>
      <c r="AB50" s="372">
        <v>0</v>
      </c>
      <c r="AC50" s="427"/>
      <c r="AD50" s="372">
        <v>0</v>
      </c>
      <c r="AE50" s="427"/>
      <c r="AF50" s="372">
        <v>0</v>
      </c>
      <c r="AG50" s="427"/>
      <c r="AH50" s="372">
        <v>0</v>
      </c>
      <c r="AI50" s="427"/>
      <c r="AJ50" s="372">
        <v>0</v>
      </c>
      <c r="AK50" s="427"/>
      <c r="AL50" s="372">
        <v>0</v>
      </c>
      <c r="AM50" s="427"/>
      <c r="AN50" s="372">
        <v>0</v>
      </c>
      <c r="AO50" s="427"/>
      <c r="AP50" s="372">
        <v>0</v>
      </c>
      <c r="AQ50" s="427"/>
      <c r="AR50" s="372">
        <v>0</v>
      </c>
      <c r="AS50" s="427"/>
      <c r="AT50" s="372">
        <v>0</v>
      </c>
      <c r="AU50" s="427"/>
      <c r="AV50" s="372">
        <v>0</v>
      </c>
      <c r="AW50" s="427"/>
      <c r="AX50" s="372">
        <v>0</v>
      </c>
      <c r="AY50" s="427"/>
      <c r="AZ50" s="372">
        <v>0</v>
      </c>
      <c r="BA50" s="427"/>
      <c r="BB50" s="372">
        <v>0</v>
      </c>
      <c r="BC50" s="427"/>
      <c r="BD50" s="372">
        <v>0</v>
      </c>
      <c r="BE50" s="427"/>
      <c r="BF50" s="372">
        <v>0</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176.73800087500001</v>
      </c>
      <c r="G51" s="427"/>
      <c r="H51" s="370">
        <v>456.49809769298486</v>
      </c>
      <c r="I51" s="427"/>
      <c r="J51" s="370">
        <v>678.55335338694476</v>
      </c>
      <c r="K51" s="427"/>
      <c r="L51" s="370">
        <v>1074.8032045290283</v>
      </c>
      <c r="M51" s="427"/>
      <c r="N51" s="370">
        <v>2181.5223687148509</v>
      </c>
      <c r="O51" s="427"/>
      <c r="P51" s="370">
        <v>3222.3838063424532</v>
      </c>
      <c r="Q51" s="427"/>
      <c r="R51" s="370">
        <v>4505.6019990798477</v>
      </c>
      <c r="S51" s="427"/>
      <c r="T51" s="370">
        <v>6415.9195647846209</v>
      </c>
      <c r="U51" s="427"/>
      <c r="V51" s="370">
        <v>7878.0892885594976</v>
      </c>
      <c r="W51" s="427"/>
      <c r="X51" s="370">
        <v>9766.2048363620888</v>
      </c>
      <c r="Y51" s="427"/>
      <c r="Z51" s="370">
        <v>11578.102578351089</v>
      </c>
      <c r="AA51" s="427"/>
      <c r="AB51" s="370">
        <v>14123.663168182351</v>
      </c>
      <c r="AC51" s="427"/>
      <c r="AD51" s="370">
        <v>16134.115596319369</v>
      </c>
      <c r="AE51" s="427"/>
      <c r="AF51" s="370">
        <v>19458.028095678015</v>
      </c>
      <c r="AG51" s="427"/>
      <c r="AH51" s="370">
        <v>23036.054238203713</v>
      </c>
      <c r="AI51" s="427"/>
      <c r="AJ51" s="370">
        <v>26918.322875331491</v>
      </c>
      <c r="AK51" s="427"/>
      <c r="AL51" s="370">
        <v>27560.474183911949</v>
      </c>
      <c r="AM51" s="427"/>
      <c r="AN51" s="370">
        <v>30133.179262049562</v>
      </c>
      <c r="AO51" s="427"/>
      <c r="AP51" s="370">
        <v>32134.450751531858</v>
      </c>
      <c r="AQ51" s="427"/>
      <c r="AR51" s="370">
        <v>32022.174208891487</v>
      </c>
      <c r="AS51" s="427"/>
      <c r="AT51" s="370">
        <v>35751.865733176674</v>
      </c>
      <c r="AU51" s="427"/>
      <c r="AV51" s="370">
        <v>34017.574211364517</v>
      </c>
      <c r="AW51" s="427"/>
      <c r="AX51" s="370">
        <v>36977.161000405315</v>
      </c>
      <c r="AY51" s="427"/>
      <c r="AZ51" s="370">
        <v>35862.34077411273</v>
      </c>
      <c r="BA51" s="427"/>
      <c r="BB51" s="370">
        <v>35092.029607890137</v>
      </c>
      <c r="BC51" s="427"/>
      <c r="BD51" s="370">
        <v>31057.972517953225</v>
      </c>
      <c r="BE51" s="427"/>
      <c r="BF51" s="370">
        <v>31935.493080815973</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0</v>
      </c>
      <c r="G52" s="427"/>
      <c r="H52" s="370">
        <v>0</v>
      </c>
      <c r="I52" s="427"/>
      <c r="J52" s="370">
        <v>0</v>
      </c>
      <c r="K52" s="427"/>
      <c r="L52" s="370">
        <v>0</v>
      </c>
      <c r="M52" s="427"/>
      <c r="N52" s="370">
        <v>0</v>
      </c>
      <c r="O52" s="427"/>
      <c r="P52" s="370">
        <v>0</v>
      </c>
      <c r="Q52" s="427"/>
      <c r="R52" s="370">
        <v>0</v>
      </c>
      <c r="S52" s="427"/>
      <c r="T52" s="370">
        <v>0</v>
      </c>
      <c r="U52" s="427"/>
      <c r="V52" s="370">
        <v>0</v>
      </c>
      <c r="W52" s="427"/>
      <c r="X52" s="370">
        <v>0</v>
      </c>
      <c r="Y52" s="427"/>
      <c r="Z52" s="370">
        <v>0</v>
      </c>
      <c r="AA52" s="427"/>
      <c r="AB52" s="370">
        <v>0</v>
      </c>
      <c r="AC52" s="427"/>
      <c r="AD52" s="370">
        <v>0</v>
      </c>
      <c r="AE52" s="427"/>
      <c r="AF52" s="370">
        <v>0</v>
      </c>
      <c r="AG52" s="427"/>
      <c r="AH52" s="370">
        <v>0</v>
      </c>
      <c r="AI52" s="427"/>
      <c r="AJ52" s="370">
        <v>0</v>
      </c>
      <c r="AK52" s="427"/>
      <c r="AL52" s="370">
        <v>0</v>
      </c>
      <c r="AM52" s="427"/>
      <c r="AN52" s="370">
        <v>0</v>
      </c>
      <c r="AO52" s="427"/>
      <c r="AP52" s="370">
        <v>0</v>
      </c>
      <c r="AQ52" s="427"/>
      <c r="AR52" s="370">
        <v>0</v>
      </c>
      <c r="AS52" s="427"/>
      <c r="AT52" s="370">
        <v>0</v>
      </c>
      <c r="AU52" s="427"/>
      <c r="AV52" s="370">
        <v>0</v>
      </c>
      <c r="AW52" s="427"/>
      <c r="AX52" s="370">
        <v>0</v>
      </c>
      <c r="AY52" s="427"/>
      <c r="AZ52" s="370">
        <v>0</v>
      </c>
      <c r="BA52" s="427"/>
      <c r="BB52" s="370">
        <v>0</v>
      </c>
      <c r="BC52" s="427"/>
      <c r="BD52" s="370">
        <v>0</v>
      </c>
      <c r="BE52" s="427"/>
      <c r="BF52" s="370">
        <v>0</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0</v>
      </c>
      <c r="G54" s="427"/>
      <c r="H54" s="372">
        <v>0</v>
      </c>
      <c r="I54" s="427"/>
      <c r="J54" s="372">
        <v>0</v>
      </c>
      <c r="K54" s="427"/>
      <c r="L54" s="372">
        <v>0</v>
      </c>
      <c r="M54" s="427"/>
      <c r="N54" s="372">
        <v>0</v>
      </c>
      <c r="O54" s="427"/>
      <c r="P54" s="372">
        <v>0</v>
      </c>
      <c r="Q54" s="427"/>
      <c r="R54" s="372">
        <v>0</v>
      </c>
      <c r="S54" s="427"/>
      <c r="T54" s="372">
        <v>0</v>
      </c>
      <c r="U54" s="427"/>
      <c r="V54" s="372">
        <v>0</v>
      </c>
      <c r="W54" s="427"/>
      <c r="X54" s="372">
        <v>0</v>
      </c>
      <c r="Y54" s="427"/>
      <c r="Z54" s="372">
        <v>0</v>
      </c>
      <c r="AA54" s="427"/>
      <c r="AB54" s="372">
        <v>0</v>
      </c>
      <c r="AC54" s="427"/>
      <c r="AD54" s="372">
        <v>0</v>
      </c>
      <c r="AE54" s="427"/>
      <c r="AF54" s="372">
        <v>0</v>
      </c>
      <c r="AG54" s="427"/>
      <c r="AH54" s="372">
        <v>0</v>
      </c>
      <c r="AI54" s="427"/>
      <c r="AJ54" s="372">
        <v>0</v>
      </c>
      <c r="AK54" s="427"/>
      <c r="AL54" s="372">
        <v>0</v>
      </c>
      <c r="AM54" s="427"/>
      <c r="AN54" s="372">
        <v>0</v>
      </c>
      <c r="AO54" s="427"/>
      <c r="AP54" s="372">
        <v>0</v>
      </c>
      <c r="AQ54" s="427"/>
      <c r="AR54" s="372">
        <v>0</v>
      </c>
      <c r="AS54" s="427"/>
      <c r="AT54" s="372">
        <v>0</v>
      </c>
      <c r="AU54" s="427"/>
      <c r="AV54" s="372">
        <v>0</v>
      </c>
      <c r="AW54" s="427"/>
      <c r="AX54" s="372">
        <v>0</v>
      </c>
      <c r="AY54" s="427"/>
      <c r="AZ54" s="372">
        <v>0</v>
      </c>
      <c r="BA54" s="427"/>
      <c r="BB54" s="372">
        <v>0</v>
      </c>
      <c r="BC54" s="427"/>
      <c r="BD54" s="372">
        <v>0</v>
      </c>
      <c r="BE54" s="427"/>
      <c r="BF54" s="372">
        <v>0</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v>
      </c>
      <c r="G55" s="427"/>
      <c r="H55" s="372">
        <v>0</v>
      </c>
      <c r="I55" s="427"/>
      <c r="J55" s="372">
        <v>0</v>
      </c>
      <c r="K55" s="427"/>
      <c r="L55" s="372">
        <v>0</v>
      </c>
      <c r="M55" s="427"/>
      <c r="N55" s="372">
        <v>0</v>
      </c>
      <c r="O55" s="427"/>
      <c r="P55" s="372">
        <v>0</v>
      </c>
      <c r="Q55" s="427"/>
      <c r="R55" s="372">
        <v>0</v>
      </c>
      <c r="S55" s="427"/>
      <c r="T55" s="372">
        <v>0</v>
      </c>
      <c r="U55" s="427"/>
      <c r="V55" s="372">
        <v>0</v>
      </c>
      <c r="W55" s="427"/>
      <c r="X55" s="372">
        <v>0</v>
      </c>
      <c r="Y55" s="427"/>
      <c r="Z55" s="372">
        <v>0</v>
      </c>
      <c r="AA55" s="427"/>
      <c r="AB55" s="372">
        <v>0</v>
      </c>
      <c r="AC55" s="427"/>
      <c r="AD55" s="372">
        <v>0</v>
      </c>
      <c r="AE55" s="427"/>
      <c r="AF55" s="372">
        <v>0</v>
      </c>
      <c r="AG55" s="427"/>
      <c r="AH55" s="372">
        <v>0</v>
      </c>
      <c r="AI55" s="427"/>
      <c r="AJ55" s="372">
        <v>0</v>
      </c>
      <c r="AK55" s="427"/>
      <c r="AL55" s="372">
        <v>0</v>
      </c>
      <c r="AM55" s="427"/>
      <c r="AN55" s="372">
        <v>0</v>
      </c>
      <c r="AO55" s="427"/>
      <c r="AP55" s="372">
        <v>0</v>
      </c>
      <c r="AQ55" s="427"/>
      <c r="AR55" s="372">
        <v>0</v>
      </c>
      <c r="AS55" s="427"/>
      <c r="AT55" s="372">
        <v>0</v>
      </c>
      <c r="AU55" s="427"/>
      <c r="AV55" s="372">
        <v>0</v>
      </c>
      <c r="AW55" s="427"/>
      <c r="AX55" s="372">
        <v>0</v>
      </c>
      <c r="AY55" s="427"/>
      <c r="AZ55" s="372">
        <v>0</v>
      </c>
      <c r="BA55" s="427"/>
      <c r="BB55" s="372">
        <v>0</v>
      </c>
      <c r="BC55" s="427"/>
      <c r="BD55" s="372">
        <v>0</v>
      </c>
      <c r="BE55" s="427"/>
      <c r="BF55" s="372">
        <v>0</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0</v>
      </c>
      <c r="G56" s="427"/>
      <c r="H56" s="375">
        <v>0</v>
      </c>
      <c r="I56" s="427"/>
      <c r="J56" s="375">
        <v>0</v>
      </c>
      <c r="K56" s="427"/>
      <c r="L56" s="375">
        <v>0</v>
      </c>
      <c r="M56" s="427"/>
      <c r="N56" s="375">
        <v>0</v>
      </c>
      <c r="O56" s="427"/>
      <c r="P56" s="375">
        <v>0</v>
      </c>
      <c r="Q56" s="427"/>
      <c r="R56" s="375">
        <v>0</v>
      </c>
      <c r="S56" s="427"/>
      <c r="T56" s="375">
        <v>0</v>
      </c>
      <c r="U56" s="427"/>
      <c r="V56" s="375">
        <v>0</v>
      </c>
      <c r="W56" s="427"/>
      <c r="X56" s="375">
        <v>0</v>
      </c>
      <c r="Y56" s="427"/>
      <c r="Z56" s="375">
        <v>0</v>
      </c>
      <c r="AA56" s="427"/>
      <c r="AB56" s="375">
        <v>0</v>
      </c>
      <c r="AC56" s="427"/>
      <c r="AD56" s="375">
        <v>0</v>
      </c>
      <c r="AE56" s="427"/>
      <c r="AF56" s="375">
        <v>0</v>
      </c>
      <c r="AG56" s="427"/>
      <c r="AH56" s="375">
        <v>0</v>
      </c>
      <c r="AI56" s="427"/>
      <c r="AJ56" s="375">
        <v>0</v>
      </c>
      <c r="AK56" s="427"/>
      <c r="AL56" s="375">
        <v>0</v>
      </c>
      <c r="AM56" s="427"/>
      <c r="AN56" s="375">
        <v>0</v>
      </c>
      <c r="AO56" s="427"/>
      <c r="AP56" s="375">
        <v>0</v>
      </c>
      <c r="AQ56" s="427"/>
      <c r="AR56" s="375">
        <v>0</v>
      </c>
      <c r="AS56" s="427"/>
      <c r="AT56" s="375">
        <v>0</v>
      </c>
      <c r="AU56" s="427"/>
      <c r="AV56" s="375">
        <v>0</v>
      </c>
      <c r="AW56" s="427"/>
      <c r="AX56" s="375">
        <v>0</v>
      </c>
      <c r="AY56" s="427"/>
      <c r="AZ56" s="375">
        <v>0</v>
      </c>
      <c r="BA56" s="427"/>
      <c r="BB56" s="375">
        <v>0</v>
      </c>
      <c r="BC56" s="427"/>
      <c r="BD56" s="375">
        <v>0</v>
      </c>
      <c r="BE56" s="427"/>
      <c r="BF56" s="375">
        <v>0</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v>
      </c>
      <c r="G57" s="427"/>
      <c r="H57" s="375">
        <v>0</v>
      </c>
      <c r="I57" s="427"/>
      <c r="J57" s="375">
        <v>0</v>
      </c>
      <c r="K57" s="427"/>
      <c r="L57" s="375">
        <v>0</v>
      </c>
      <c r="M57" s="427"/>
      <c r="N57" s="375">
        <v>0</v>
      </c>
      <c r="O57" s="427"/>
      <c r="P57" s="375">
        <v>0</v>
      </c>
      <c r="Q57" s="427"/>
      <c r="R57" s="375">
        <v>0</v>
      </c>
      <c r="S57" s="427"/>
      <c r="T57" s="375">
        <v>0</v>
      </c>
      <c r="U57" s="427"/>
      <c r="V57" s="375">
        <v>0</v>
      </c>
      <c r="W57" s="427"/>
      <c r="X57" s="375">
        <v>0</v>
      </c>
      <c r="Y57" s="427"/>
      <c r="Z57" s="375">
        <v>0</v>
      </c>
      <c r="AA57" s="427"/>
      <c r="AB57" s="375">
        <v>0</v>
      </c>
      <c r="AC57" s="427"/>
      <c r="AD57" s="375">
        <v>0</v>
      </c>
      <c r="AE57" s="427"/>
      <c r="AF57" s="375">
        <v>0</v>
      </c>
      <c r="AG57" s="427"/>
      <c r="AH57" s="375">
        <v>0</v>
      </c>
      <c r="AI57" s="427"/>
      <c r="AJ57" s="375">
        <v>0</v>
      </c>
      <c r="AK57" s="427"/>
      <c r="AL57" s="375">
        <v>0</v>
      </c>
      <c r="AM57" s="427"/>
      <c r="AN57" s="375">
        <v>0</v>
      </c>
      <c r="AO57" s="427"/>
      <c r="AP57" s="375">
        <v>0</v>
      </c>
      <c r="AQ57" s="427"/>
      <c r="AR57" s="375">
        <v>0</v>
      </c>
      <c r="AS57" s="427"/>
      <c r="AT57" s="375">
        <v>0</v>
      </c>
      <c r="AU57" s="427"/>
      <c r="AV57" s="375">
        <v>0</v>
      </c>
      <c r="AW57" s="427"/>
      <c r="AX57" s="375">
        <v>0</v>
      </c>
      <c r="AY57" s="427"/>
      <c r="AZ57" s="375">
        <v>0</v>
      </c>
      <c r="BA57" s="427"/>
      <c r="BB57" s="375">
        <v>0</v>
      </c>
      <c r="BC57" s="427"/>
      <c r="BD57" s="375">
        <v>0</v>
      </c>
      <c r="BE57" s="427"/>
      <c r="BF57" s="375">
        <v>0</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0</v>
      </c>
      <c r="G58" s="427"/>
      <c r="H58" s="370">
        <v>0</v>
      </c>
      <c r="I58" s="427"/>
      <c r="J58" s="370">
        <v>0</v>
      </c>
      <c r="K58" s="427"/>
      <c r="L58" s="370">
        <v>0</v>
      </c>
      <c r="M58" s="427"/>
      <c r="N58" s="370">
        <v>0</v>
      </c>
      <c r="O58" s="427"/>
      <c r="P58" s="370">
        <v>0</v>
      </c>
      <c r="Q58" s="427"/>
      <c r="R58" s="370">
        <v>0</v>
      </c>
      <c r="S58" s="427"/>
      <c r="T58" s="370">
        <v>0</v>
      </c>
      <c r="U58" s="427"/>
      <c r="V58" s="370">
        <v>0</v>
      </c>
      <c r="W58" s="427"/>
      <c r="X58" s="370">
        <v>0</v>
      </c>
      <c r="Y58" s="427"/>
      <c r="Z58" s="370">
        <v>0</v>
      </c>
      <c r="AA58" s="427"/>
      <c r="AB58" s="370">
        <v>0</v>
      </c>
      <c r="AC58" s="427"/>
      <c r="AD58" s="370">
        <v>0</v>
      </c>
      <c r="AE58" s="427"/>
      <c r="AF58" s="370">
        <v>0</v>
      </c>
      <c r="AG58" s="427"/>
      <c r="AH58" s="370">
        <v>0</v>
      </c>
      <c r="AI58" s="427"/>
      <c r="AJ58" s="370">
        <v>0</v>
      </c>
      <c r="AK58" s="427"/>
      <c r="AL58" s="370">
        <v>0</v>
      </c>
      <c r="AM58" s="427"/>
      <c r="AN58" s="370">
        <v>0</v>
      </c>
      <c r="AO58" s="427"/>
      <c r="AP58" s="370">
        <v>0</v>
      </c>
      <c r="AQ58" s="427"/>
      <c r="AR58" s="370">
        <v>0</v>
      </c>
      <c r="AS58" s="427"/>
      <c r="AT58" s="370">
        <v>0</v>
      </c>
      <c r="AU58" s="427"/>
      <c r="AV58" s="370">
        <v>0</v>
      </c>
      <c r="AW58" s="427"/>
      <c r="AX58" s="370">
        <v>0</v>
      </c>
      <c r="AY58" s="427"/>
      <c r="AZ58" s="370">
        <v>0</v>
      </c>
      <c r="BA58" s="427"/>
      <c r="BB58" s="370">
        <v>0</v>
      </c>
      <c r="BC58" s="427"/>
      <c r="BD58" s="370">
        <v>0</v>
      </c>
      <c r="BE58" s="427"/>
      <c r="BF58" s="370">
        <v>0</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0</v>
      </c>
      <c r="G59" s="427"/>
      <c r="H59" s="372">
        <v>0</v>
      </c>
      <c r="I59" s="427"/>
      <c r="J59" s="372">
        <v>0</v>
      </c>
      <c r="K59" s="427"/>
      <c r="L59" s="372">
        <v>0</v>
      </c>
      <c r="M59" s="427"/>
      <c r="N59" s="372">
        <v>0</v>
      </c>
      <c r="O59" s="427"/>
      <c r="P59" s="372">
        <v>0</v>
      </c>
      <c r="Q59" s="427"/>
      <c r="R59" s="372">
        <v>0</v>
      </c>
      <c r="S59" s="427"/>
      <c r="T59" s="372">
        <v>0</v>
      </c>
      <c r="U59" s="427"/>
      <c r="V59" s="372">
        <v>0</v>
      </c>
      <c r="W59" s="427"/>
      <c r="X59" s="372">
        <v>0</v>
      </c>
      <c r="Y59" s="427"/>
      <c r="Z59" s="372">
        <v>0</v>
      </c>
      <c r="AA59" s="427"/>
      <c r="AB59" s="372">
        <v>0</v>
      </c>
      <c r="AC59" s="427"/>
      <c r="AD59" s="372">
        <v>0</v>
      </c>
      <c r="AE59" s="427"/>
      <c r="AF59" s="372">
        <v>0</v>
      </c>
      <c r="AG59" s="427"/>
      <c r="AH59" s="372">
        <v>0</v>
      </c>
      <c r="AI59" s="427"/>
      <c r="AJ59" s="372">
        <v>0</v>
      </c>
      <c r="AK59" s="427"/>
      <c r="AL59" s="372">
        <v>0</v>
      </c>
      <c r="AM59" s="427"/>
      <c r="AN59" s="372">
        <v>0</v>
      </c>
      <c r="AO59" s="427"/>
      <c r="AP59" s="372">
        <v>0</v>
      </c>
      <c r="AQ59" s="427"/>
      <c r="AR59" s="372">
        <v>0</v>
      </c>
      <c r="AS59" s="427"/>
      <c r="AT59" s="372">
        <v>0</v>
      </c>
      <c r="AU59" s="427"/>
      <c r="AV59" s="372">
        <v>0</v>
      </c>
      <c r="AW59" s="427"/>
      <c r="AX59" s="372">
        <v>0</v>
      </c>
      <c r="AY59" s="427"/>
      <c r="AZ59" s="372">
        <v>0</v>
      </c>
      <c r="BA59" s="427"/>
      <c r="BB59" s="372">
        <v>0</v>
      </c>
      <c r="BC59" s="427"/>
      <c r="BD59" s="372">
        <v>0</v>
      </c>
      <c r="BE59" s="427"/>
      <c r="BF59" s="372">
        <v>0</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0</v>
      </c>
      <c r="G60" s="427"/>
      <c r="H60" s="372">
        <v>0</v>
      </c>
      <c r="I60" s="427"/>
      <c r="J60" s="372">
        <v>0</v>
      </c>
      <c r="K60" s="427"/>
      <c r="L60" s="372">
        <v>0</v>
      </c>
      <c r="M60" s="427"/>
      <c r="N60" s="372">
        <v>0</v>
      </c>
      <c r="O60" s="427"/>
      <c r="P60" s="372">
        <v>0</v>
      </c>
      <c r="Q60" s="427"/>
      <c r="R60" s="372">
        <v>0</v>
      </c>
      <c r="S60" s="427"/>
      <c r="T60" s="372">
        <v>0</v>
      </c>
      <c r="U60" s="427"/>
      <c r="V60" s="372">
        <v>0</v>
      </c>
      <c r="W60" s="427"/>
      <c r="X60" s="372">
        <v>0</v>
      </c>
      <c r="Y60" s="427"/>
      <c r="Z60" s="372">
        <v>0</v>
      </c>
      <c r="AA60" s="427"/>
      <c r="AB60" s="372">
        <v>0</v>
      </c>
      <c r="AC60" s="427"/>
      <c r="AD60" s="372">
        <v>0</v>
      </c>
      <c r="AE60" s="427"/>
      <c r="AF60" s="372">
        <v>0</v>
      </c>
      <c r="AG60" s="427"/>
      <c r="AH60" s="372">
        <v>0</v>
      </c>
      <c r="AI60" s="427"/>
      <c r="AJ60" s="372">
        <v>0</v>
      </c>
      <c r="AK60" s="427"/>
      <c r="AL60" s="372">
        <v>0</v>
      </c>
      <c r="AM60" s="427"/>
      <c r="AN60" s="372">
        <v>0</v>
      </c>
      <c r="AO60" s="427"/>
      <c r="AP60" s="372">
        <v>0</v>
      </c>
      <c r="AQ60" s="427"/>
      <c r="AR60" s="372">
        <v>0</v>
      </c>
      <c r="AS60" s="427"/>
      <c r="AT60" s="372">
        <v>0</v>
      </c>
      <c r="AU60" s="427"/>
      <c r="AV60" s="372">
        <v>0</v>
      </c>
      <c r="AW60" s="427"/>
      <c r="AX60" s="372">
        <v>0</v>
      </c>
      <c r="AY60" s="427"/>
      <c r="AZ60" s="372">
        <v>0</v>
      </c>
      <c r="BA60" s="427"/>
      <c r="BB60" s="372">
        <v>0</v>
      </c>
      <c r="BC60" s="427"/>
      <c r="BD60" s="372">
        <v>0</v>
      </c>
      <c r="BE60" s="427"/>
      <c r="BF60" s="372">
        <v>0</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v>
      </c>
      <c r="G61" s="427"/>
      <c r="H61" s="372">
        <v>0</v>
      </c>
      <c r="I61" s="427"/>
      <c r="J61" s="372">
        <v>0</v>
      </c>
      <c r="K61" s="427"/>
      <c r="L61" s="372">
        <v>0</v>
      </c>
      <c r="M61" s="427"/>
      <c r="N61" s="372">
        <v>0</v>
      </c>
      <c r="O61" s="427"/>
      <c r="P61" s="372">
        <v>0</v>
      </c>
      <c r="Q61" s="427"/>
      <c r="R61" s="372">
        <v>0</v>
      </c>
      <c r="S61" s="427"/>
      <c r="T61" s="372">
        <v>0</v>
      </c>
      <c r="U61" s="427"/>
      <c r="V61" s="372">
        <v>0</v>
      </c>
      <c r="W61" s="427"/>
      <c r="X61" s="372">
        <v>0</v>
      </c>
      <c r="Y61" s="427"/>
      <c r="Z61" s="372">
        <v>0</v>
      </c>
      <c r="AA61" s="427"/>
      <c r="AB61" s="372">
        <v>0</v>
      </c>
      <c r="AC61" s="427"/>
      <c r="AD61" s="372">
        <v>0</v>
      </c>
      <c r="AE61" s="427"/>
      <c r="AF61" s="372">
        <v>0</v>
      </c>
      <c r="AG61" s="427"/>
      <c r="AH61" s="372">
        <v>0</v>
      </c>
      <c r="AI61" s="427"/>
      <c r="AJ61" s="372">
        <v>0</v>
      </c>
      <c r="AK61" s="427"/>
      <c r="AL61" s="372">
        <v>0</v>
      </c>
      <c r="AM61" s="427"/>
      <c r="AN61" s="372">
        <v>0</v>
      </c>
      <c r="AO61" s="427"/>
      <c r="AP61" s="372">
        <v>0</v>
      </c>
      <c r="AQ61" s="427"/>
      <c r="AR61" s="372">
        <v>0</v>
      </c>
      <c r="AS61" s="427"/>
      <c r="AT61" s="372">
        <v>0</v>
      </c>
      <c r="AU61" s="427"/>
      <c r="AV61" s="372">
        <v>0</v>
      </c>
      <c r="AW61" s="427"/>
      <c r="AX61" s="372">
        <v>0</v>
      </c>
      <c r="AY61" s="427"/>
      <c r="AZ61" s="372">
        <v>0</v>
      </c>
      <c r="BA61" s="427"/>
      <c r="BB61" s="372">
        <v>0</v>
      </c>
      <c r="BC61" s="427"/>
      <c r="BD61" s="372">
        <v>0</v>
      </c>
      <c r="BE61" s="427"/>
      <c r="BF61" s="372">
        <v>0</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97.747755874999996</v>
      </c>
      <c r="G62" s="427"/>
      <c r="H62" s="370">
        <v>208.39944011298491</v>
      </c>
      <c r="I62" s="427"/>
      <c r="J62" s="370">
        <v>299.3735531669447</v>
      </c>
      <c r="K62" s="427"/>
      <c r="L62" s="370">
        <v>412.42983300902847</v>
      </c>
      <c r="M62" s="427"/>
      <c r="N62" s="370">
        <v>651.21850767485091</v>
      </c>
      <c r="O62" s="427"/>
      <c r="P62" s="370">
        <v>792.78370765745365</v>
      </c>
      <c r="Q62" s="427"/>
      <c r="R62" s="370">
        <v>947.82710585547363</v>
      </c>
      <c r="S62" s="427"/>
      <c r="T62" s="370">
        <v>1204.4956701451683</v>
      </c>
      <c r="U62" s="427"/>
      <c r="V62" s="370">
        <v>1404.5063011521929</v>
      </c>
      <c r="W62" s="427"/>
      <c r="X62" s="370">
        <v>1611.6146584109188</v>
      </c>
      <c r="Y62" s="427"/>
      <c r="Z62" s="370">
        <v>1809.0293744425453</v>
      </c>
      <c r="AA62" s="427"/>
      <c r="AB62" s="370">
        <v>2083.8522529366942</v>
      </c>
      <c r="AC62" s="427"/>
      <c r="AD62" s="370">
        <v>2392.8665479882275</v>
      </c>
      <c r="AE62" s="427"/>
      <c r="AF62" s="370">
        <v>2817.3003072070878</v>
      </c>
      <c r="AG62" s="427"/>
      <c r="AH62" s="370">
        <v>3163.0766224233098</v>
      </c>
      <c r="AI62" s="427"/>
      <c r="AJ62" s="370">
        <v>3320.0535384130135</v>
      </c>
      <c r="AK62" s="427"/>
      <c r="AL62" s="370">
        <v>3807.1078600479218</v>
      </c>
      <c r="AM62" s="427"/>
      <c r="AN62" s="370">
        <v>3042.2679225448551</v>
      </c>
      <c r="AO62" s="427"/>
      <c r="AP62" s="370">
        <v>2956.3877081841761</v>
      </c>
      <c r="AQ62" s="427"/>
      <c r="AR62" s="370">
        <v>3130.6975115011664</v>
      </c>
      <c r="AS62" s="427"/>
      <c r="AT62" s="370">
        <v>3180.5058580576933</v>
      </c>
      <c r="AU62" s="427"/>
      <c r="AV62" s="370">
        <v>3278.8569021946578</v>
      </c>
      <c r="AW62" s="427"/>
      <c r="AX62" s="370">
        <v>3826.5057279889543</v>
      </c>
      <c r="AY62" s="427"/>
      <c r="AZ62" s="370">
        <v>3516.7558776308888</v>
      </c>
      <c r="BA62" s="427"/>
      <c r="BB62" s="370">
        <v>4331.4084976633512</v>
      </c>
      <c r="BC62" s="427"/>
      <c r="BD62" s="370">
        <v>4877.4352133963703</v>
      </c>
      <c r="BE62" s="427"/>
      <c r="BF62" s="370">
        <v>5662.5732050766919</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97.747755874999996</v>
      </c>
      <c r="G63" s="427"/>
      <c r="H63" s="379">
        <v>208.39944011298491</v>
      </c>
      <c r="I63" s="427"/>
      <c r="J63" s="379">
        <v>299.3735531669447</v>
      </c>
      <c r="K63" s="427"/>
      <c r="L63" s="379">
        <v>412.42983300902847</v>
      </c>
      <c r="M63" s="427"/>
      <c r="N63" s="379">
        <v>651.21850767485091</v>
      </c>
      <c r="O63" s="427"/>
      <c r="P63" s="379">
        <v>792.78370765745365</v>
      </c>
      <c r="Q63" s="427"/>
      <c r="R63" s="379">
        <v>947.82710585547363</v>
      </c>
      <c r="S63" s="427"/>
      <c r="T63" s="379">
        <v>1204.4956701451683</v>
      </c>
      <c r="U63" s="427"/>
      <c r="V63" s="379">
        <v>1404.5063011521929</v>
      </c>
      <c r="W63" s="427"/>
      <c r="X63" s="379">
        <v>1611.6146584109188</v>
      </c>
      <c r="Y63" s="427"/>
      <c r="Z63" s="379">
        <v>1809.0293744425453</v>
      </c>
      <c r="AA63" s="427"/>
      <c r="AB63" s="379">
        <v>2083.8522529366942</v>
      </c>
      <c r="AC63" s="427"/>
      <c r="AD63" s="379">
        <v>2392.8665479882275</v>
      </c>
      <c r="AE63" s="427"/>
      <c r="AF63" s="379">
        <v>2817.3003072070878</v>
      </c>
      <c r="AG63" s="427"/>
      <c r="AH63" s="379">
        <v>3163.0766224233098</v>
      </c>
      <c r="AI63" s="427"/>
      <c r="AJ63" s="379">
        <v>3320.0535384130135</v>
      </c>
      <c r="AK63" s="427"/>
      <c r="AL63" s="379">
        <v>3807.1078600479218</v>
      </c>
      <c r="AM63" s="427"/>
      <c r="AN63" s="379">
        <v>3042.2679225448551</v>
      </c>
      <c r="AO63" s="427"/>
      <c r="AP63" s="379">
        <v>2956.3877081841761</v>
      </c>
      <c r="AQ63" s="427"/>
      <c r="AR63" s="379">
        <v>3130.6975115011664</v>
      </c>
      <c r="AS63" s="427"/>
      <c r="AT63" s="379">
        <v>3180.5058580576933</v>
      </c>
      <c r="AU63" s="427"/>
      <c r="AV63" s="379">
        <v>3278.8569021946578</v>
      </c>
      <c r="AW63" s="427"/>
      <c r="AX63" s="379">
        <v>3826.5057279889543</v>
      </c>
      <c r="AY63" s="427"/>
      <c r="AZ63" s="379">
        <v>3516.7558776308888</v>
      </c>
      <c r="BA63" s="427"/>
      <c r="BB63" s="379">
        <v>4331.4084976633512</v>
      </c>
      <c r="BC63" s="427"/>
      <c r="BD63" s="379">
        <v>4877.4352133963703</v>
      </c>
      <c r="BE63" s="427"/>
      <c r="BF63" s="379">
        <v>5662.5732050766919</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0</v>
      </c>
      <c r="G64" s="427"/>
      <c r="H64" s="370">
        <v>0</v>
      </c>
      <c r="I64" s="427"/>
      <c r="J64" s="370">
        <v>0</v>
      </c>
      <c r="K64" s="427"/>
      <c r="L64" s="370">
        <v>0</v>
      </c>
      <c r="M64" s="427"/>
      <c r="N64" s="370">
        <v>0</v>
      </c>
      <c r="O64" s="427"/>
      <c r="P64" s="370">
        <v>0</v>
      </c>
      <c r="Q64" s="427"/>
      <c r="R64" s="370">
        <v>0</v>
      </c>
      <c r="S64" s="427"/>
      <c r="T64" s="370">
        <v>0</v>
      </c>
      <c r="U64" s="427"/>
      <c r="V64" s="370">
        <v>0</v>
      </c>
      <c r="W64" s="427"/>
      <c r="X64" s="370">
        <v>0</v>
      </c>
      <c r="Y64" s="427"/>
      <c r="Z64" s="370">
        <v>0</v>
      </c>
      <c r="AA64" s="427"/>
      <c r="AB64" s="370">
        <v>0</v>
      </c>
      <c r="AC64" s="427"/>
      <c r="AD64" s="370">
        <v>0</v>
      </c>
      <c r="AE64" s="427"/>
      <c r="AF64" s="370">
        <v>0</v>
      </c>
      <c r="AG64" s="427"/>
      <c r="AH64" s="370">
        <v>0</v>
      </c>
      <c r="AI64" s="427"/>
      <c r="AJ64" s="370">
        <v>0</v>
      </c>
      <c r="AK64" s="427"/>
      <c r="AL64" s="370">
        <v>0</v>
      </c>
      <c r="AM64" s="427"/>
      <c r="AN64" s="370">
        <v>0</v>
      </c>
      <c r="AO64" s="427"/>
      <c r="AP64" s="370">
        <v>0</v>
      </c>
      <c r="AQ64" s="427"/>
      <c r="AR64" s="370">
        <v>0</v>
      </c>
      <c r="AS64" s="427"/>
      <c r="AT64" s="370">
        <v>0</v>
      </c>
      <c r="AU64" s="427"/>
      <c r="AV64" s="370">
        <v>0</v>
      </c>
      <c r="AW64" s="427"/>
      <c r="AX64" s="370">
        <v>0</v>
      </c>
      <c r="AY64" s="427"/>
      <c r="AZ64" s="370">
        <v>0</v>
      </c>
      <c r="BA64" s="427"/>
      <c r="BB64" s="370">
        <v>0</v>
      </c>
      <c r="BC64" s="427"/>
      <c r="BD64" s="370">
        <v>0</v>
      </c>
      <c r="BE64" s="427"/>
      <c r="BF64" s="370">
        <v>0</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0</v>
      </c>
      <c r="G66" s="427"/>
      <c r="H66" s="372">
        <v>0</v>
      </c>
      <c r="I66" s="427"/>
      <c r="J66" s="372">
        <v>0</v>
      </c>
      <c r="K66" s="427"/>
      <c r="L66" s="372">
        <v>0</v>
      </c>
      <c r="M66" s="427"/>
      <c r="N66" s="372">
        <v>0</v>
      </c>
      <c r="O66" s="427"/>
      <c r="P66" s="372">
        <v>0</v>
      </c>
      <c r="Q66" s="427"/>
      <c r="R66" s="372">
        <v>0</v>
      </c>
      <c r="S66" s="427"/>
      <c r="T66" s="372">
        <v>0</v>
      </c>
      <c r="U66" s="427"/>
      <c r="V66" s="372">
        <v>0</v>
      </c>
      <c r="W66" s="427"/>
      <c r="X66" s="372">
        <v>0</v>
      </c>
      <c r="Y66" s="427"/>
      <c r="Z66" s="372">
        <v>0</v>
      </c>
      <c r="AA66" s="427"/>
      <c r="AB66" s="372">
        <v>0</v>
      </c>
      <c r="AC66" s="427"/>
      <c r="AD66" s="372">
        <v>0</v>
      </c>
      <c r="AE66" s="427"/>
      <c r="AF66" s="372">
        <v>0</v>
      </c>
      <c r="AG66" s="427"/>
      <c r="AH66" s="372">
        <v>0</v>
      </c>
      <c r="AI66" s="427"/>
      <c r="AJ66" s="372">
        <v>0</v>
      </c>
      <c r="AK66" s="427"/>
      <c r="AL66" s="372">
        <v>0</v>
      </c>
      <c r="AM66" s="427"/>
      <c r="AN66" s="372">
        <v>0</v>
      </c>
      <c r="AO66" s="427"/>
      <c r="AP66" s="372">
        <v>0</v>
      </c>
      <c r="AQ66" s="427"/>
      <c r="AR66" s="372">
        <v>0</v>
      </c>
      <c r="AS66" s="427"/>
      <c r="AT66" s="372">
        <v>0</v>
      </c>
      <c r="AU66" s="427"/>
      <c r="AV66" s="372">
        <v>0</v>
      </c>
      <c r="AW66" s="427"/>
      <c r="AX66" s="372">
        <v>0</v>
      </c>
      <c r="AY66" s="427"/>
      <c r="AZ66" s="372">
        <v>0</v>
      </c>
      <c r="BA66" s="427"/>
      <c r="BB66" s="372">
        <v>0</v>
      </c>
      <c r="BC66" s="427"/>
      <c r="BD66" s="372">
        <v>0</v>
      </c>
      <c r="BE66" s="427"/>
      <c r="BF66" s="372">
        <v>0</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0</v>
      </c>
      <c r="G67" s="427"/>
      <c r="H67" s="372">
        <v>0</v>
      </c>
      <c r="I67" s="427"/>
      <c r="J67" s="372">
        <v>0</v>
      </c>
      <c r="K67" s="427"/>
      <c r="L67" s="372">
        <v>0</v>
      </c>
      <c r="M67" s="427"/>
      <c r="N67" s="372">
        <v>0</v>
      </c>
      <c r="O67" s="427"/>
      <c r="P67" s="372">
        <v>0</v>
      </c>
      <c r="Q67" s="427"/>
      <c r="R67" s="372">
        <v>0</v>
      </c>
      <c r="S67" s="427"/>
      <c r="T67" s="372">
        <v>0</v>
      </c>
      <c r="U67" s="427"/>
      <c r="V67" s="372">
        <v>0</v>
      </c>
      <c r="W67" s="427"/>
      <c r="X67" s="372">
        <v>0</v>
      </c>
      <c r="Y67" s="427"/>
      <c r="Z67" s="372">
        <v>0</v>
      </c>
      <c r="AA67" s="427"/>
      <c r="AB67" s="372">
        <v>0</v>
      </c>
      <c r="AC67" s="427"/>
      <c r="AD67" s="372">
        <v>0</v>
      </c>
      <c r="AE67" s="427"/>
      <c r="AF67" s="372">
        <v>0</v>
      </c>
      <c r="AG67" s="427"/>
      <c r="AH67" s="372">
        <v>0</v>
      </c>
      <c r="AI67" s="427"/>
      <c r="AJ67" s="372">
        <v>0</v>
      </c>
      <c r="AK67" s="427"/>
      <c r="AL67" s="372">
        <v>0</v>
      </c>
      <c r="AM67" s="427"/>
      <c r="AN67" s="372">
        <v>0</v>
      </c>
      <c r="AO67" s="427"/>
      <c r="AP67" s="372">
        <v>0</v>
      </c>
      <c r="AQ67" s="427"/>
      <c r="AR67" s="372">
        <v>0</v>
      </c>
      <c r="AS67" s="427"/>
      <c r="AT67" s="372">
        <v>0</v>
      </c>
      <c r="AU67" s="427"/>
      <c r="AV67" s="372">
        <v>0</v>
      </c>
      <c r="AW67" s="427"/>
      <c r="AX67" s="372">
        <v>0</v>
      </c>
      <c r="AY67" s="427"/>
      <c r="AZ67" s="372">
        <v>0</v>
      </c>
      <c r="BA67" s="427"/>
      <c r="BB67" s="372">
        <v>0</v>
      </c>
      <c r="BC67" s="427"/>
      <c r="BD67" s="372">
        <v>0</v>
      </c>
      <c r="BE67" s="427"/>
      <c r="BF67" s="372">
        <v>0</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v>
      </c>
      <c r="G68" s="427"/>
      <c r="H68" s="375">
        <v>0</v>
      </c>
      <c r="I68" s="427"/>
      <c r="J68" s="375">
        <v>0</v>
      </c>
      <c r="K68" s="427"/>
      <c r="L68" s="375">
        <v>0</v>
      </c>
      <c r="M68" s="427"/>
      <c r="N68" s="375">
        <v>0</v>
      </c>
      <c r="O68" s="427"/>
      <c r="P68" s="375">
        <v>0</v>
      </c>
      <c r="Q68" s="427"/>
      <c r="R68" s="375">
        <v>0</v>
      </c>
      <c r="S68" s="427"/>
      <c r="T68" s="375">
        <v>0</v>
      </c>
      <c r="U68" s="427"/>
      <c r="V68" s="375">
        <v>0</v>
      </c>
      <c r="W68" s="427"/>
      <c r="X68" s="375">
        <v>0</v>
      </c>
      <c r="Y68" s="427"/>
      <c r="Z68" s="375">
        <v>0</v>
      </c>
      <c r="AA68" s="427"/>
      <c r="AB68" s="375">
        <v>0</v>
      </c>
      <c r="AC68" s="427"/>
      <c r="AD68" s="375">
        <v>0</v>
      </c>
      <c r="AE68" s="427"/>
      <c r="AF68" s="375">
        <v>0</v>
      </c>
      <c r="AG68" s="427"/>
      <c r="AH68" s="375">
        <v>0</v>
      </c>
      <c r="AI68" s="427"/>
      <c r="AJ68" s="375">
        <v>0</v>
      </c>
      <c r="AK68" s="427"/>
      <c r="AL68" s="375">
        <v>0</v>
      </c>
      <c r="AM68" s="427"/>
      <c r="AN68" s="375">
        <v>0</v>
      </c>
      <c r="AO68" s="427"/>
      <c r="AP68" s="375">
        <v>0</v>
      </c>
      <c r="AQ68" s="427"/>
      <c r="AR68" s="375">
        <v>0</v>
      </c>
      <c r="AS68" s="427"/>
      <c r="AT68" s="375">
        <v>0</v>
      </c>
      <c r="AU68" s="427"/>
      <c r="AV68" s="375">
        <v>0</v>
      </c>
      <c r="AW68" s="427"/>
      <c r="AX68" s="375">
        <v>0</v>
      </c>
      <c r="AY68" s="427"/>
      <c r="AZ68" s="375">
        <v>0</v>
      </c>
      <c r="BA68" s="427"/>
      <c r="BB68" s="375">
        <v>0</v>
      </c>
      <c r="BC68" s="427"/>
      <c r="BD68" s="375">
        <v>0</v>
      </c>
      <c r="BE68" s="427"/>
      <c r="BF68" s="375">
        <v>0</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v>
      </c>
      <c r="G70" s="427"/>
      <c r="H70" s="372">
        <v>0</v>
      </c>
      <c r="I70" s="427"/>
      <c r="J70" s="372">
        <v>0</v>
      </c>
      <c r="K70" s="427"/>
      <c r="L70" s="372">
        <v>0</v>
      </c>
      <c r="M70" s="427"/>
      <c r="N70" s="372">
        <v>0</v>
      </c>
      <c r="O70" s="427"/>
      <c r="P70" s="372">
        <v>0</v>
      </c>
      <c r="Q70" s="427"/>
      <c r="R70" s="372">
        <v>0</v>
      </c>
      <c r="S70" s="427"/>
      <c r="T70" s="372">
        <v>0</v>
      </c>
      <c r="U70" s="427"/>
      <c r="V70" s="372">
        <v>0</v>
      </c>
      <c r="W70" s="427"/>
      <c r="X70" s="372">
        <v>0</v>
      </c>
      <c r="Y70" s="427"/>
      <c r="Z70" s="372">
        <v>0</v>
      </c>
      <c r="AA70" s="427"/>
      <c r="AB70" s="372">
        <v>0</v>
      </c>
      <c r="AC70" s="427"/>
      <c r="AD70" s="372">
        <v>0</v>
      </c>
      <c r="AE70" s="427"/>
      <c r="AF70" s="372">
        <v>0</v>
      </c>
      <c r="AG70" s="427"/>
      <c r="AH70" s="372">
        <v>0</v>
      </c>
      <c r="AI70" s="427"/>
      <c r="AJ70" s="372">
        <v>0</v>
      </c>
      <c r="AK70" s="427"/>
      <c r="AL70" s="372">
        <v>0</v>
      </c>
      <c r="AM70" s="427"/>
      <c r="AN70" s="372">
        <v>0</v>
      </c>
      <c r="AO70" s="427"/>
      <c r="AP70" s="372">
        <v>0</v>
      </c>
      <c r="AQ70" s="427"/>
      <c r="AR70" s="372">
        <v>0</v>
      </c>
      <c r="AS70" s="427"/>
      <c r="AT70" s="372">
        <v>0</v>
      </c>
      <c r="AU70" s="427"/>
      <c r="AV70" s="372">
        <v>0</v>
      </c>
      <c r="AW70" s="427"/>
      <c r="AX70" s="372">
        <v>0</v>
      </c>
      <c r="AY70" s="427"/>
      <c r="AZ70" s="372">
        <v>0</v>
      </c>
      <c r="BA70" s="427"/>
      <c r="BB70" s="372">
        <v>0</v>
      </c>
      <c r="BC70" s="427"/>
      <c r="BD70" s="372">
        <v>0</v>
      </c>
      <c r="BE70" s="427"/>
      <c r="BF70" s="372">
        <v>0</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v>
      </c>
      <c r="G71" s="427"/>
      <c r="H71" s="372">
        <v>0</v>
      </c>
      <c r="I71" s="427"/>
      <c r="J71" s="372">
        <v>0</v>
      </c>
      <c r="K71" s="427"/>
      <c r="L71" s="372">
        <v>0</v>
      </c>
      <c r="M71" s="427"/>
      <c r="N71" s="372">
        <v>0</v>
      </c>
      <c r="O71" s="427"/>
      <c r="P71" s="372">
        <v>0</v>
      </c>
      <c r="Q71" s="427"/>
      <c r="R71" s="372">
        <v>0</v>
      </c>
      <c r="S71" s="427"/>
      <c r="T71" s="372">
        <v>0</v>
      </c>
      <c r="U71" s="427"/>
      <c r="V71" s="372">
        <v>0</v>
      </c>
      <c r="W71" s="427"/>
      <c r="X71" s="372">
        <v>0</v>
      </c>
      <c r="Y71" s="427"/>
      <c r="Z71" s="372">
        <v>0</v>
      </c>
      <c r="AA71" s="427"/>
      <c r="AB71" s="372">
        <v>0</v>
      </c>
      <c r="AC71" s="427"/>
      <c r="AD71" s="372">
        <v>0</v>
      </c>
      <c r="AE71" s="427"/>
      <c r="AF71" s="372">
        <v>0</v>
      </c>
      <c r="AG71" s="427"/>
      <c r="AH71" s="372">
        <v>0</v>
      </c>
      <c r="AI71" s="427"/>
      <c r="AJ71" s="372">
        <v>0</v>
      </c>
      <c r="AK71" s="427"/>
      <c r="AL71" s="372">
        <v>0</v>
      </c>
      <c r="AM71" s="427"/>
      <c r="AN71" s="372">
        <v>0</v>
      </c>
      <c r="AO71" s="427"/>
      <c r="AP71" s="372">
        <v>0</v>
      </c>
      <c r="AQ71" s="427"/>
      <c r="AR71" s="372">
        <v>0</v>
      </c>
      <c r="AS71" s="427"/>
      <c r="AT71" s="372">
        <v>0</v>
      </c>
      <c r="AU71" s="427"/>
      <c r="AV71" s="372">
        <v>0</v>
      </c>
      <c r="AW71" s="427"/>
      <c r="AX71" s="372">
        <v>0</v>
      </c>
      <c r="AY71" s="427"/>
      <c r="AZ71" s="372">
        <v>0</v>
      </c>
      <c r="BA71" s="427"/>
      <c r="BB71" s="372">
        <v>0</v>
      </c>
      <c r="BC71" s="427"/>
      <c r="BD71" s="372">
        <v>0</v>
      </c>
      <c r="BE71" s="427"/>
      <c r="BF71" s="372">
        <v>0</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0</v>
      </c>
      <c r="G72" s="427"/>
      <c r="H72" s="370">
        <v>0</v>
      </c>
      <c r="I72" s="427"/>
      <c r="J72" s="370">
        <v>0</v>
      </c>
      <c r="K72" s="427"/>
      <c r="L72" s="370">
        <v>0</v>
      </c>
      <c r="M72" s="427"/>
      <c r="N72" s="370">
        <v>0</v>
      </c>
      <c r="O72" s="427"/>
      <c r="P72" s="370">
        <v>0</v>
      </c>
      <c r="Q72" s="427"/>
      <c r="R72" s="370">
        <v>0</v>
      </c>
      <c r="S72" s="427"/>
      <c r="T72" s="370">
        <v>0</v>
      </c>
      <c r="U72" s="427"/>
      <c r="V72" s="370">
        <v>0</v>
      </c>
      <c r="W72" s="427"/>
      <c r="X72" s="370">
        <v>0</v>
      </c>
      <c r="Y72" s="427"/>
      <c r="Z72" s="370">
        <v>0</v>
      </c>
      <c r="AA72" s="427"/>
      <c r="AB72" s="370">
        <v>0</v>
      </c>
      <c r="AC72" s="427"/>
      <c r="AD72" s="370">
        <v>0</v>
      </c>
      <c r="AE72" s="427"/>
      <c r="AF72" s="370">
        <v>0</v>
      </c>
      <c r="AG72" s="427"/>
      <c r="AH72" s="370">
        <v>0</v>
      </c>
      <c r="AI72" s="427"/>
      <c r="AJ72" s="370">
        <v>0</v>
      </c>
      <c r="AK72" s="427"/>
      <c r="AL72" s="370">
        <v>0</v>
      </c>
      <c r="AM72" s="427"/>
      <c r="AN72" s="370">
        <v>0</v>
      </c>
      <c r="AO72" s="427"/>
      <c r="AP72" s="370">
        <v>0</v>
      </c>
      <c r="AQ72" s="427"/>
      <c r="AR72" s="370">
        <v>0</v>
      </c>
      <c r="AS72" s="427"/>
      <c r="AT72" s="370">
        <v>0</v>
      </c>
      <c r="AU72" s="427"/>
      <c r="AV72" s="370">
        <v>0</v>
      </c>
      <c r="AW72" s="427"/>
      <c r="AX72" s="370">
        <v>0</v>
      </c>
      <c r="AY72" s="427"/>
      <c r="AZ72" s="370">
        <v>0</v>
      </c>
      <c r="BA72" s="427"/>
      <c r="BB72" s="370">
        <v>0</v>
      </c>
      <c r="BC72" s="427"/>
      <c r="BD72" s="370">
        <v>0</v>
      </c>
      <c r="BE72" s="427"/>
      <c r="BF72" s="370">
        <v>0</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0</v>
      </c>
      <c r="G73" s="427"/>
      <c r="H73" s="372">
        <v>0</v>
      </c>
      <c r="I73" s="427"/>
      <c r="J73" s="372">
        <v>0</v>
      </c>
      <c r="K73" s="427"/>
      <c r="L73" s="372">
        <v>0</v>
      </c>
      <c r="M73" s="427"/>
      <c r="N73" s="372">
        <v>0</v>
      </c>
      <c r="O73" s="427"/>
      <c r="P73" s="372">
        <v>0</v>
      </c>
      <c r="Q73" s="427"/>
      <c r="R73" s="372">
        <v>0</v>
      </c>
      <c r="S73" s="427"/>
      <c r="T73" s="372">
        <v>0</v>
      </c>
      <c r="U73" s="427"/>
      <c r="V73" s="372">
        <v>0</v>
      </c>
      <c r="W73" s="427"/>
      <c r="X73" s="372">
        <v>0</v>
      </c>
      <c r="Y73" s="427"/>
      <c r="Z73" s="372">
        <v>0</v>
      </c>
      <c r="AA73" s="427"/>
      <c r="AB73" s="372">
        <v>0</v>
      </c>
      <c r="AC73" s="427"/>
      <c r="AD73" s="372">
        <v>0</v>
      </c>
      <c r="AE73" s="427"/>
      <c r="AF73" s="372">
        <v>0</v>
      </c>
      <c r="AG73" s="427"/>
      <c r="AH73" s="372">
        <v>0</v>
      </c>
      <c r="AI73" s="427"/>
      <c r="AJ73" s="372">
        <v>0</v>
      </c>
      <c r="AK73" s="427"/>
      <c r="AL73" s="372">
        <v>0</v>
      </c>
      <c r="AM73" s="427"/>
      <c r="AN73" s="372">
        <v>0</v>
      </c>
      <c r="AO73" s="427"/>
      <c r="AP73" s="372">
        <v>0</v>
      </c>
      <c r="AQ73" s="427"/>
      <c r="AR73" s="372">
        <v>0</v>
      </c>
      <c r="AS73" s="427"/>
      <c r="AT73" s="372">
        <v>0</v>
      </c>
      <c r="AU73" s="427"/>
      <c r="AV73" s="372">
        <v>0</v>
      </c>
      <c r="AW73" s="427"/>
      <c r="AX73" s="372">
        <v>0</v>
      </c>
      <c r="AY73" s="427"/>
      <c r="AZ73" s="372">
        <v>0</v>
      </c>
      <c r="BA73" s="427"/>
      <c r="BB73" s="372">
        <v>0</v>
      </c>
      <c r="BC73" s="427"/>
      <c r="BD73" s="372">
        <v>0</v>
      </c>
      <c r="BE73" s="427"/>
      <c r="BF73" s="372">
        <v>0</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v>
      </c>
      <c r="G74" s="427"/>
      <c r="H74" s="372">
        <v>0</v>
      </c>
      <c r="I74" s="427"/>
      <c r="J74" s="372">
        <v>0</v>
      </c>
      <c r="K74" s="427"/>
      <c r="L74" s="372">
        <v>0</v>
      </c>
      <c r="M74" s="427"/>
      <c r="N74" s="372">
        <v>0</v>
      </c>
      <c r="O74" s="427"/>
      <c r="P74" s="372">
        <v>0</v>
      </c>
      <c r="Q74" s="427"/>
      <c r="R74" s="372">
        <v>0</v>
      </c>
      <c r="S74" s="427"/>
      <c r="T74" s="372">
        <v>0</v>
      </c>
      <c r="U74" s="427"/>
      <c r="V74" s="372">
        <v>0</v>
      </c>
      <c r="W74" s="427"/>
      <c r="X74" s="372">
        <v>0</v>
      </c>
      <c r="Y74" s="427"/>
      <c r="Z74" s="372">
        <v>0</v>
      </c>
      <c r="AA74" s="427"/>
      <c r="AB74" s="372">
        <v>0</v>
      </c>
      <c r="AC74" s="427"/>
      <c r="AD74" s="372">
        <v>0</v>
      </c>
      <c r="AE74" s="427"/>
      <c r="AF74" s="372">
        <v>0</v>
      </c>
      <c r="AG74" s="427"/>
      <c r="AH74" s="372">
        <v>0</v>
      </c>
      <c r="AI74" s="427"/>
      <c r="AJ74" s="372">
        <v>0</v>
      </c>
      <c r="AK74" s="427"/>
      <c r="AL74" s="372">
        <v>0</v>
      </c>
      <c r="AM74" s="427"/>
      <c r="AN74" s="372">
        <v>0</v>
      </c>
      <c r="AO74" s="427"/>
      <c r="AP74" s="372">
        <v>0</v>
      </c>
      <c r="AQ74" s="427"/>
      <c r="AR74" s="372">
        <v>0</v>
      </c>
      <c r="AS74" s="427"/>
      <c r="AT74" s="372">
        <v>0</v>
      </c>
      <c r="AU74" s="427"/>
      <c r="AV74" s="372">
        <v>0</v>
      </c>
      <c r="AW74" s="427"/>
      <c r="AX74" s="372">
        <v>0</v>
      </c>
      <c r="AY74" s="427"/>
      <c r="AZ74" s="372">
        <v>0</v>
      </c>
      <c r="BA74" s="427"/>
      <c r="BB74" s="372">
        <v>0</v>
      </c>
      <c r="BC74" s="427"/>
      <c r="BD74" s="372">
        <v>0</v>
      </c>
      <c r="BE74" s="427"/>
      <c r="BF74" s="372">
        <v>0</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v>
      </c>
      <c r="G75" s="427"/>
      <c r="H75" s="372">
        <v>0</v>
      </c>
      <c r="I75" s="427"/>
      <c r="J75" s="372">
        <v>0</v>
      </c>
      <c r="K75" s="427"/>
      <c r="L75" s="372">
        <v>0</v>
      </c>
      <c r="M75" s="427"/>
      <c r="N75" s="372">
        <v>0</v>
      </c>
      <c r="O75" s="427"/>
      <c r="P75" s="372">
        <v>0</v>
      </c>
      <c r="Q75" s="427"/>
      <c r="R75" s="372">
        <v>0</v>
      </c>
      <c r="S75" s="427"/>
      <c r="T75" s="372">
        <v>0</v>
      </c>
      <c r="U75" s="427"/>
      <c r="V75" s="372">
        <v>0</v>
      </c>
      <c r="W75" s="427"/>
      <c r="X75" s="372">
        <v>0</v>
      </c>
      <c r="Y75" s="427"/>
      <c r="Z75" s="372">
        <v>0</v>
      </c>
      <c r="AA75" s="427"/>
      <c r="AB75" s="372">
        <v>0</v>
      </c>
      <c r="AC75" s="427"/>
      <c r="AD75" s="372">
        <v>0</v>
      </c>
      <c r="AE75" s="427"/>
      <c r="AF75" s="372">
        <v>0</v>
      </c>
      <c r="AG75" s="427"/>
      <c r="AH75" s="372">
        <v>0</v>
      </c>
      <c r="AI75" s="427"/>
      <c r="AJ75" s="372">
        <v>0</v>
      </c>
      <c r="AK75" s="427"/>
      <c r="AL75" s="372">
        <v>0</v>
      </c>
      <c r="AM75" s="427"/>
      <c r="AN75" s="372">
        <v>0</v>
      </c>
      <c r="AO75" s="427"/>
      <c r="AP75" s="372">
        <v>0</v>
      </c>
      <c r="AQ75" s="427"/>
      <c r="AR75" s="372">
        <v>0</v>
      </c>
      <c r="AS75" s="427"/>
      <c r="AT75" s="372">
        <v>0</v>
      </c>
      <c r="AU75" s="427"/>
      <c r="AV75" s="372">
        <v>0</v>
      </c>
      <c r="AW75" s="427"/>
      <c r="AX75" s="372">
        <v>0</v>
      </c>
      <c r="AY75" s="427"/>
      <c r="AZ75" s="372">
        <v>0</v>
      </c>
      <c r="BA75" s="427"/>
      <c r="BB75" s="372">
        <v>0</v>
      </c>
      <c r="BC75" s="427"/>
      <c r="BD75" s="372">
        <v>0</v>
      </c>
      <c r="BE75" s="427"/>
      <c r="BF75" s="372">
        <v>0</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0</v>
      </c>
      <c r="G76" s="427"/>
      <c r="H76" s="372">
        <v>0</v>
      </c>
      <c r="I76" s="427"/>
      <c r="J76" s="372">
        <v>0</v>
      </c>
      <c r="K76" s="427"/>
      <c r="L76" s="372">
        <v>0</v>
      </c>
      <c r="M76" s="427"/>
      <c r="N76" s="372">
        <v>0</v>
      </c>
      <c r="O76" s="427"/>
      <c r="P76" s="372">
        <v>0</v>
      </c>
      <c r="Q76" s="427"/>
      <c r="R76" s="372">
        <v>0</v>
      </c>
      <c r="S76" s="427"/>
      <c r="T76" s="372">
        <v>0</v>
      </c>
      <c r="U76" s="427"/>
      <c r="V76" s="372">
        <v>0</v>
      </c>
      <c r="W76" s="427"/>
      <c r="X76" s="372">
        <v>0</v>
      </c>
      <c r="Y76" s="427"/>
      <c r="Z76" s="372">
        <v>0</v>
      </c>
      <c r="AA76" s="427"/>
      <c r="AB76" s="372">
        <v>0</v>
      </c>
      <c r="AC76" s="427"/>
      <c r="AD76" s="372">
        <v>0</v>
      </c>
      <c r="AE76" s="427"/>
      <c r="AF76" s="372">
        <v>0</v>
      </c>
      <c r="AG76" s="427"/>
      <c r="AH76" s="372">
        <v>0</v>
      </c>
      <c r="AI76" s="427"/>
      <c r="AJ76" s="372">
        <v>0</v>
      </c>
      <c r="AK76" s="427"/>
      <c r="AL76" s="372">
        <v>0</v>
      </c>
      <c r="AM76" s="427"/>
      <c r="AN76" s="372">
        <v>0</v>
      </c>
      <c r="AO76" s="427"/>
      <c r="AP76" s="372">
        <v>0</v>
      </c>
      <c r="AQ76" s="427"/>
      <c r="AR76" s="372">
        <v>0</v>
      </c>
      <c r="AS76" s="427"/>
      <c r="AT76" s="372">
        <v>0</v>
      </c>
      <c r="AU76" s="427"/>
      <c r="AV76" s="372">
        <v>0</v>
      </c>
      <c r="AW76" s="427"/>
      <c r="AX76" s="372">
        <v>0</v>
      </c>
      <c r="AY76" s="427"/>
      <c r="AZ76" s="372">
        <v>0</v>
      </c>
      <c r="BA76" s="427"/>
      <c r="BB76" s="372">
        <v>0</v>
      </c>
      <c r="BC76" s="427"/>
      <c r="BD76" s="372">
        <v>0</v>
      </c>
      <c r="BE76" s="427"/>
      <c r="BF76" s="372">
        <v>0</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642.56258712499994</v>
      </c>
      <c r="G77" s="427"/>
      <c r="H77" s="370">
        <v>1146.9512798004848</v>
      </c>
      <c r="I77" s="427"/>
      <c r="J77" s="370">
        <v>1736.8886758700696</v>
      </c>
      <c r="K77" s="427"/>
      <c r="L77" s="370">
        <v>1776.1596995769971</v>
      </c>
      <c r="M77" s="427"/>
      <c r="N77" s="370">
        <v>2198.2710059144169</v>
      </c>
      <c r="O77" s="427"/>
      <c r="P77" s="370">
        <v>2649.8732059850495</v>
      </c>
      <c r="Q77" s="427"/>
      <c r="R77" s="370">
        <v>3296.4422317666845</v>
      </c>
      <c r="S77" s="427"/>
      <c r="T77" s="370">
        <v>3964.9303504983163</v>
      </c>
      <c r="U77" s="427"/>
      <c r="V77" s="370">
        <v>4352.4617810464952</v>
      </c>
      <c r="W77" s="427"/>
      <c r="X77" s="370">
        <v>4712.4766195765296</v>
      </c>
      <c r="Y77" s="427"/>
      <c r="Z77" s="370">
        <v>4987.9406534145637</v>
      </c>
      <c r="AA77" s="427"/>
      <c r="AB77" s="370">
        <v>5383.159421870474</v>
      </c>
      <c r="AC77" s="427"/>
      <c r="AD77" s="370">
        <v>5887.4269924911259</v>
      </c>
      <c r="AE77" s="427"/>
      <c r="AF77" s="370">
        <v>6791.8859678305826</v>
      </c>
      <c r="AG77" s="427"/>
      <c r="AH77" s="370">
        <v>7427.0804974196326</v>
      </c>
      <c r="AI77" s="427"/>
      <c r="AJ77" s="370">
        <v>7494.1961443265172</v>
      </c>
      <c r="AK77" s="427"/>
      <c r="AL77" s="370">
        <v>8353.2202413343966</v>
      </c>
      <c r="AM77" s="427"/>
      <c r="AN77" s="370">
        <v>7399.730279032311</v>
      </c>
      <c r="AO77" s="427"/>
      <c r="AP77" s="370">
        <v>7250.6402502662386</v>
      </c>
      <c r="AQ77" s="427"/>
      <c r="AR77" s="370">
        <v>7513.0814054685216</v>
      </c>
      <c r="AS77" s="427"/>
      <c r="AT77" s="370">
        <v>7992.3260137093421</v>
      </c>
      <c r="AU77" s="427"/>
      <c r="AV77" s="370">
        <v>8553.810905413633</v>
      </c>
      <c r="AW77" s="427"/>
      <c r="AX77" s="370">
        <v>9029.8213591543645</v>
      </c>
      <c r="AY77" s="427"/>
      <c r="AZ77" s="370">
        <v>8507.6096090873216</v>
      </c>
      <c r="BA77" s="427"/>
      <c r="BB77" s="370">
        <v>9825.9704118026675</v>
      </c>
      <c r="BC77" s="427"/>
      <c r="BD77" s="370">
        <v>10220.180800364862</v>
      </c>
      <c r="BE77" s="427"/>
      <c r="BF77" s="370">
        <v>10401.545823599066</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97.747755874999996</v>
      </c>
      <c r="G78" s="427"/>
      <c r="H78" s="370">
        <v>208.39944011298491</v>
      </c>
      <c r="I78" s="427"/>
      <c r="J78" s="370">
        <v>299.3735531669447</v>
      </c>
      <c r="K78" s="427"/>
      <c r="L78" s="370">
        <v>412.42983300902847</v>
      </c>
      <c r="M78" s="427"/>
      <c r="N78" s="370">
        <v>517.31850767485093</v>
      </c>
      <c r="O78" s="427"/>
      <c r="P78" s="370">
        <v>652.85820765745359</v>
      </c>
      <c r="Q78" s="427"/>
      <c r="R78" s="370">
        <v>813.93123335547364</v>
      </c>
      <c r="S78" s="427"/>
      <c r="T78" s="370">
        <v>1037.7525270076683</v>
      </c>
      <c r="U78" s="427"/>
      <c r="V78" s="370">
        <v>1251.6069737303803</v>
      </c>
      <c r="W78" s="427"/>
      <c r="X78" s="370">
        <v>1476.0066776262156</v>
      </c>
      <c r="Y78" s="427"/>
      <c r="Z78" s="370">
        <v>1688.9566835617654</v>
      </c>
      <c r="AA78" s="427"/>
      <c r="AB78" s="370">
        <v>1980.499675510318</v>
      </c>
      <c r="AC78" s="427"/>
      <c r="AD78" s="370">
        <v>2294.8207334489834</v>
      </c>
      <c r="AE78" s="427"/>
      <c r="AF78" s="370">
        <v>2761.6624717405402</v>
      </c>
      <c r="AG78" s="427"/>
      <c r="AH78" s="370">
        <v>3110.4177261340947</v>
      </c>
      <c r="AI78" s="427"/>
      <c r="AJ78" s="370">
        <v>3267.2008866052442</v>
      </c>
      <c r="AK78" s="427"/>
      <c r="AL78" s="370">
        <v>3752.5606214991917</v>
      </c>
      <c r="AM78" s="427"/>
      <c r="AN78" s="370">
        <v>2978.7245151888683</v>
      </c>
      <c r="AO78" s="427"/>
      <c r="AP78" s="370">
        <v>2902.8490246149695</v>
      </c>
      <c r="AQ78" s="427"/>
      <c r="AR78" s="370">
        <v>3081.082572349806</v>
      </c>
      <c r="AS78" s="427"/>
      <c r="AT78" s="370">
        <v>3135.5087461020894</v>
      </c>
      <c r="AU78" s="427"/>
      <c r="AV78" s="370">
        <v>3234.1133042988322</v>
      </c>
      <c r="AW78" s="427"/>
      <c r="AX78" s="370">
        <v>3781.9858480826078</v>
      </c>
      <c r="AY78" s="427"/>
      <c r="AZ78" s="370">
        <v>3472.4585971240731</v>
      </c>
      <c r="BA78" s="427"/>
      <c r="BB78" s="370">
        <v>4287.3327035590701</v>
      </c>
      <c r="BC78" s="427"/>
      <c r="BD78" s="370">
        <v>4833.5797982626109</v>
      </c>
      <c r="BE78" s="427"/>
      <c r="BF78" s="370">
        <v>5618.9370670186008</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195.49551174999999</v>
      </c>
      <c r="G79" s="427"/>
      <c r="H79" s="370">
        <v>416.79888022596981</v>
      </c>
      <c r="I79" s="427"/>
      <c r="J79" s="370">
        <v>598.74710633388941</v>
      </c>
      <c r="K79" s="427"/>
      <c r="L79" s="370">
        <v>824.85966601805694</v>
      </c>
      <c r="M79" s="427"/>
      <c r="N79" s="370">
        <v>1034.6370153497019</v>
      </c>
      <c r="O79" s="427"/>
      <c r="P79" s="370">
        <v>1305.7164153149072</v>
      </c>
      <c r="Q79" s="427"/>
      <c r="R79" s="370">
        <v>1627.8624667109473</v>
      </c>
      <c r="S79" s="427"/>
      <c r="T79" s="370">
        <v>2075.5050540153366</v>
      </c>
      <c r="U79" s="427"/>
      <c r="V79" s="370">
        <v>2503.2139474607607</v>
      </c>
      <c r="W79" s="427"/>
      <c r="X79" s="370">
        <v>2952.0133552524312</v>
      </c>
      <c r="Y79" s="427"/>
      <c r="Z79" s="370">
        <v>3377.9133671235309</v>
      </c>
      <c r="AA79" s="427"/>
      <c r="AB79" s="370">
        <v>3960.9993510206359</v>
      </c>
      <c r="AC79" s="427"/>
      <c r="AD79" s="370">
        <v>4589.6414668979669</v>
      </c>
      <c r="AE79" s="427"/>
      <c r="AF79" s="370">
        <v>5523.3249434810805</v>
      </c>
      <c r="AG79" s="427"/>
      <c r="AH79" s="370">
        <v>6220.8354522681893</v>
      </c>
      <c r="AI79" s="427"/>
      <c r="AJ79" s="370">
        <v>6534.4017732104885</v>
      </c>
      <c r="AK79" s="427"/>
      <c r="AL79" s="370">
        <v>7505.1212429983834</v>
      </c>
      <c r="AM79" s="427"/>
      <c r="AN79" s="370">
        <v>5957.4490303777366</v>
      </c>
      <c r="AO79" s="427"/>
      <c r="AP79" s="370">
        <v>5805.698049229939</v>
      </c>
      <c r="AQ79" s="427"/>
      <c r="AR79" s="370">
        <v>6162.165144699612</v>
      </c>
      <c r="AS79" s="427"/>
      <c r="AT79" s="370">
        <v>6271.0174922041788</v>
      </c>
      <c r="AU79" s="427"/>
      <c r="AV79" s="370">
        <v>6468.2266085976644</v>
      </c>
      <c r="AW79" s="427"/>
      <c r="AX79" s="370">
        <v>7563.9716961652157</v>
      </c>
      <c r="AY79" s="427"/>
      <c r="AZ79" s="370">
        <v>6944.9171942481462</v>
      </c>
      <c r="BA79" s="427"/>
      <c r="BB79" s="370">
        <v>8574.6654071181401</v>
      </c>
      <c r="BC79" s="427"/>
      <c r="BD79" s="370">
        <v>9667.1595965252218</v>
      </c>
      <c r="BE79" s="427"/>
      <c r="BF79" s="370">
        <v>11237.874134037202</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97.747755874999996</v>
      </c>
      <c r="G80" s="427"/>
      <c r="H80" s="372">
        <v>208.39944011298491</v>
      </c>
      <c r="I80" s="427"/>
      <c r="J80" s="372">
        <v>299.3735531669447</v>
      </c>
      <c r="K80" s="427"/>
      <c r="L80" s="372">
        <v>412.42983300902847</v>
      </c>
      <c r="M80" s="427"/>
      <c r="N80" s="372">
        <v>517.31850767485093</v>
      </c>
      <c r="O80" s="427"/>
      <c r="P80" s="372">
        <v>652.85820765745359</v>
      </c>
      <c r="Q80" s="427"/>
      <c r="R80" s="372">
        <v>813.93123335547364</v>
      </c>
      <c r="S80" s="427"/>
      <c r="T80" s="372">
        <v>1037.7525270076683</v>
      </c>
      <c r="U80" s="427"/>
      <c r="V80" s="372">
        <v>1251.6069737303803</v>
      </c>
      <c r="W80" s="427"/>
      <c r="X80" s="372">
        <v>1476.0066776262156</v>
      </c>
      <c r="Y80" s="427"/>
      <c r="Z80" s="372">
        <v>1688.9566835617654</v>
      </c>
      <c r="AA80" s="427"/>
      <c r="AB80" s="372">
        <v>1980.499675510318</v>
      </c>
      <c r="AC80" s="427"/>
      <c r="AD80" s="372">
        <v>2294.8207334489834</v>
      </c>
      <c r="AE80" s="427"/>
      <c r="AF80" s="372">
        <v>2761.6624717405402</v>
      </c>
      <c r="AG80" s="427"/>
      <c r="AH80" s="372">
        <v>3110.4177261340947</v>
      </c>
      <c r="AI80" s="427"/>
      <c r="AJ80" s="372">
        <v>3267.2008866052442</v>
      </c>
      <c r="AK80" s="427"/>
      <c r="AL80" s="372">
        <v>3752.5606214991917</v>
      </c>
      <c r="AM80" s="427"/>
      <c r="AN80" s="372">
        <v>2978.7245151888683</v>
      </c>
      <c r="AO80" s="427"/>
      <c r="AP80" s="372">
        <v>2902.8490246149695</v>
      </c>
      <c r="AQ80" s="427"/>
      <c r="AR80" s="372">
        <v>3081.082572349806</v>
      </c>
      <c r="AS80" s="427"/>
      <c r="AT80" s="372">
        <v>3135.5087461020894</v>
      </c>
      <c r="AU80" s="427"/>
      <c r="AV80" s="372">
        <v>3234.1133042988322</v>
      </c>
      <c r="AW80" s="427"/>
      <c r="AX80" s="372">
        <v>3781.9858480826078</v>
      </c>
      <c r="AY80" s="427"/>
      <c r="AZ80" s="372">
        <v>3472.4585971240731</v>
      </c>
      <c r="BA80" s="427"/>
      <c r="BB80" s="372">
        <v>4287.3327035590701</v>
      </c>
      <c r="BC80" s="427"/>
      <c r="BD80" s="372">
        <v>4833.5797982626109</v>
      </c>
      <c r="BE80" s="427"/>
      <c r="BF80" s="372">
        <v>5618.9370670186008</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97.747755874999996</v>
      </c>
      <c r="G81" s="427"/>
      <c r="H81" s="372">
        <v>208.39944011298491</v>
      </c>
      <c r="I81" s="427"/>
      <c r="J81" s="372">
        <v>299.3735531669447</v>
      </c>
      <c r="K81" s="427"/>
      <c r="L81" s="372">
        <v>412.42983300902847</v>
      </c>
      <c r="M81" s="427"/>
      <c r="N81" s="372">
        <v>517.31850767485093</v>
      </c>
      <c r="O81" s="427"/>
      <c r="P81" s="372">
        <v>652.85820765745359</v>
      </c>
      <c r="Q81" s="427"/>
      <c r="R81" s="372">
        <v>813.93123335547364</v>
      </c>
      <c r="S81" s="427"/>
      <c r="T81" s="372">
        <v>1037.7525270076683</v>
      </c>
      <c r="U81" s="427"/>
      <c r="V81" s="372">
        <v>1251.6069737303803</v>
      </c>
      <c r="W81" s="427"/>
      <c r="X81" s="372">
        <v>1476.0066776262156</v>
      </c>
      <c r="Y81" s="427"/>
      <c r="Z81" s="372">
        <v>1688.9566835617654</v>
      </c>
      <c r="AA81" s="427"/>
      <c r="AB81" s="372">
        <v>1980.499675510318</v>
      </c>
      <c r="AC81" s="427"/>
      <c r="AD81" s="372">
        <v>2294.8207334489834</v>
      </c>
      <c r="AE81" s="427"/>
      <c r="AF81" s="372">
        <v>2761.6624717405402</v>
      </c>
      <c r="AG81" s="427"/>
      <c r="AH81" s="372">
        <v>3110.4177261340947</v>
      </c>
      <c r="AI81" s="427"/>
      <c r="AJ81" s="372">
        <v>3267.2008866052442</v>
      </c>
      <c r="AK81" s="427"/>
      <c r="AL81" s="372">
        <v>3752.5606214991917</v>
      </c>
      <c r="AM81" s="427"/>
      <c r="AN81" s="372">
        <v>2978.7245151888683</v>
      </c>
      <c r="AO81" s="427"/>
      <c r="AP81" s="372">
        <v>2902.8490246149695</v>
      </c>
      <c r="AQ81" s="427"/>
      <c r="AR81" s="372">
        <v>3081.082572349806</v>
      </c>
      <c r="AS81" s="427"/>
      <c r="AT81" s="372">
        <v>3135.5087461020894</v>
      </c>
      <c r="AU81" s="427"/>
      <c r="AV81" s="372">
        <v>3234.1133042988322</v>
      </c>
      <c r="AW81" s="427"/>
      <c r="AX81" s="372">
        <v>3781.9858480826078</v>
      </c>
      <c r="AY81" s="427"/>
      <c r="AZ81" s="372">
        <v>3472.4585971240731</v>
      </c>
      <c r="BA81" s="427"/>
      <c r="BB81" s="372">
        <v>4287.3327035590701</v>
      </c>
      <c r="BC81" s="427"/>
      <c r="BD81" s="372">
        <v>4833.5797982626109</v>
      </c>
      <c r="BE81" s="427"/>
      <c r="BF81" s="372">
        <v>5618.9370670186008</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52.660163333333337</v>
      </c>
      <c r="G82" s="427"/>
      <c r="H82" s="370">
        <v>165.39910505333333</v>
      </c>
      <c r="I82" s="427"/>
      <c r="J82" s="370">
        <v>252.78653348</v>
      </c>
      <c r="K82" s="427"/>
      <c r="L82" s="370">
        <v>441.58224767999997</v>
      </c>
      <c r="M82" s="427"/>
      <c r="N82" s="370">
        <v>663.13590736000003</v>
      </c>
      <c r="O82" s="427"/>
      <c r="P82" s="370">
        <v>1246.5987324566665</v>
      </c>
      <c r="Q82" s="427"/>
      <c r="R82" s="370">
        <v>2014.79426881625</v>
      </c>
      <c r="S82" s="427"/>
      <c r="T82" s="370">
        <v>3029.6342147263017</v>
      </c>
      <c r="U82" s="427"/>
      <c r="V82" s="370">
        <v>3907.9904518133703</v>
      </c>
      <c r="W82" s="427"/>
      <c r="X82" s="370">
        <v>5074.7721698749056</v>
      </c>
      <c r="Y82" s="427"/>
      <c r="Z82" s="370">
        <v>6192.5216269236162</v>
      </c>
      <c r="AA82" s="427"/>
      <c r="AB82" s="370">
        <v>7750.9337370267676</v>
      </c>
      <c r="AC82" s="427"/>
      <c r="AD82" s="370">
        <v>8899.3771934494434</v>
      </c>
      <c r="AE82" s="427"/>
      <c r="AF82" s="370">
        <v>10945.450964403159</v>
      </c>
      <c r="AG82" s="427"/>
      <c r="AH82" s="370">
        <v>13108.228020415694</v>
      </c>
      <c r="AI82" s="427"/>
      <c r="AJ82" s="370">
        <v>15591.239153124936</v>
      </c>
      <c r="AK82" s="427"/>
      <c r="AL82" s="370">
        <v>15690.118246446071</v>
      </c>
      <c r="AM82" s="427"/>
      <c r="AN82" s="370">
        <v>17891.158473387175</v>
      </c>
      <c r="AO82" s="427"/>
      <c r="AP82" s="370">
        <v>19309.272206047237</v>
      </c>
      <c r="AQ82" s="427"/>
      <c r="AR82" s="370">
        <v>19128.677960523251</v>
      </c>
      <c r="AS82" s="427"/>
      <c r="AT82" s="370">
        <v>21594.247618197711</v>
      </c>
      <c r="AU82" s="427"/>
      <c r="AV82" s="370">
        <v>20373.161945057709</v>
      </c>
      <c r="AW82" s="427"/>
      <c r="AX82" s="370">
        <v>21981.717168527317</v>
      </c>
      <c r="AY82" s="427"/>
      <c r="AZ82" s="370">
        <v>21445.597182969719</v>
      </c>
      <c r="BA82" s="427"/>
      <c r="BB82" s="370">
        <v>20389.545289206446</v>
      </c>
      <c r="BC82" s="427"/>
      <c r="BD82" s="370">
        <v>17336.743762681213</v>
      </c>
      <c r="BE82" s="427"/>
      <c r="BF82" s="370">
        <v>17398.916882337948</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0</v>
      </c>
      <c r="G83" s="427"/>
      <c r="H83" s="372">
        <v>0</v>
      </c>
      <c r="I83" s="427"/>
      <c r="J83" s="372">
        <v>0</v>
      </c>
      <c r="K83" s="427"/>
      <c r="L83" s="372">
        <v>0</v>
      </c>
      <c r="M83" s="427"/>
      <c r="N83" s="372">
        <v>0</v>
      </c>
      <c r="O83" s="427"/>
      <c r="P83" s="372">
        <v>0</v>
      </c>
      <c r="Q83" s="427"/>
      <c r="R83" s="372">
        <v>0</v>
      </c>
      <c r="S83" s="427"/>
      <c r="T83" s="372">
        <v>0</v>
      </c>
      <c r="U83" s="427"/>
      <c r="V83" s="372">
        <v>0</v>
      </c>
      <c r="W83" s="427"/>
      <c r="X83" s="372">
        <v>0</v>
      </c>
      <c r="Y83" s="427"/>
      <c r="Z83" s="372">
        <v>0</v>
      </c>
      <c r="AA83" s="427"/>
      <c r="AB83" s="372">
        <v>0</v>
      </c>
      <c r="AC83" s="427"/>
      <c r="AD83" s="372">
        <v>0</v>
      </c>
      <c r="AE83" s="427"/>
      <c r="AF83" s="372">
        <v>0</v>
      </c>
      <c r="AG83" s="427"/>
      <c r="AH83" s="372">
        <v>0</v>
      </c>
      <c r="AI83" s="427"/>
      <c r="AJ83" s="372">
        <v>0</v>
      </c>
      <c r="AK83" s="427"/>
      <c r="AL83" s="372">
        <v>0</v>
      </c>
      <c r="AM83" s="427"/>
      <c r="AN83" s="372">
        <v>0</v>
      </c>
      <c r="AO83" s="427"/>
      <c r="AP83" s="372">
        <v>0</v>
      </c>
      <c r="AQ83" s="427"/>
      <c r="AR83" s="372">
        <v>0</v>
      </c>
      <c r="AS83" s="427"/>
      <c r="AT83" s="372">
        <v>0</v>
      </c>
      <c r="AU83" s="427"/>
      <c r="AV83" s="372">
        <v>0</v>
      </c>
      <c r="AW83" s="427"/>
      <c r="AX83" s="372">
        <v>0</v>
      </c>
      <c r="AY83" s="427"/>
      <c r="AZ83" s="372">
        <v>0</v>
      </c>
      <c r="BA83" s="427"/>
      <c r="BB83" s="372">
        <v>0</v>
      </c>
      <c r="BC83" s="427"/>
      <c r="BD83" s="372">
        <v>0</v>
      </c>
      <c r="BE83" s="427"/>
      <c r="BF83" s="372">
        <v>0</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52.660163333333337</v>
      </c>
      <c r="G84" s="427"/>
      <c r="H84" s="372">
        <v>165.39910505333333</v>
      </c>
      <c r="I84" s="427"/>
      <c r="J84" s="372">
        <v>252.78653348</v>
      </c>
      <c r="K84" s="427"/>
      <c r="L84" s="372">
        <v>441.58224767999997</v>
      </c>
      <c r="M84" s="427"/>
      <c r="N84" s="372">
        <v>663.13590736000003</v>
      </c>
      <c r="O84" s="427"/>
      <c r="P84" s="372">
        <v>1246.5987324566665</v>
      </c>
      <c r="Q84" s="427"/>
      <c r="R84" s="372">
        <v>2014.79426881625</v>
      </c>
      <c r="S84" s="427"/>
      <c r="T84" s="372">
        <v>3029.6342147263017</v>
      </c>
      <c r="U84" s="427"/>
      <c r="V84" s="372">
        <v>3907.9904518133703</v>
      </c>
      <c r="W84" s="427"/>
      <c r="X84" s="372">
        <v>5074.7721698749056</v>
      </c>
      <c r="Y84" s="427"/>
      <c r="Z84" s="372">
        <v>6192.5216269236162</v>
      </c>
      <c r="AA84" s="427"/>
      <c r="AB84" s="372">
        <v>7750.9337370267676</v>
      </c>
      <c r="AC84" s="427"/>
      <c r="AD84" s="372">
        <v>8899.3771934494434</v>
      </c>
      <c r="AE84" s="427"/>
      <c r="AF84" s="372">
        <v>10945.450964403159</v>
      </c>
      <c r="AG84" s="427"/>
      <c r="AH84" s="372">
        <v>13108.228020415694</v>
      </c>
      <c r="AI84" s="427"/>
      <c r="AJ84" s="372">
        <v>15591.239153124936</v>
      </c>
      <c r="AK84" s="427"/>
      <c r="AL84" s="372">
        <v>15690.118246446071</v>
      </c>
      <c r="AM84" s="427"/>
      <c r="AN84" s="372">
        <v>17891.158473387175</v>
      </c>
      <c r="AO84" s="427"/>
      <c r="AP84" s="372">
        <v>19309.272206047237</v>
      </c>
      <c r="AQ84" s="427"/>
      <c r="AR84" s="372">
        <v>19128.677960523251</v>
      </c>
      <c r="AS84" s="427"/>
      <c r="AT84" s="372">
        <v>21594.247618197711</v>
      </c>
      <c r="AU84" s="427"/>
      <c r="AV84" s="372">
        <v>20373.161945057709</v>
      </c>
      <c r="AW84" s="427"/>
      <c r="AX84" s="372">
        <v>21981.717168527317</v>
      </c>
      <c r="AY84" s="427"/>
      <c r="AZ84" s="372">
        <v>21445.597182969719</v>
      </c>
      <c r="BA84" s="427"/>
      <c r="BB84" s="372">
        <v>20389.545289206446</v>
      </c>
      <c r="BC84" s="427"/>
      <c r="BD84" s="372">
        <v>17336.743762681213</v>
      </c>
      <c r="BE84" s="427"/>
      <c r="BF84" s="372">
        <v>17398.916882337948</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0</v>
      </c>
      <c r="G85" s="427"/>
      <c r="H85" s="370">
        <v>0</v>
      </c>
      <c r="I85" s="427"/>
      <c r="J85" s="370">
        <v>0</v>
      </c>
      <c r="K85" s="427"/>
      <c r="L85" s="370">
        <v>0</v>
      </c>
      <c r="M85" s="427"/>
      <c r="N85" s="370">
        <v>0</v>
      </c>
      <c r="O85" s="427"/>
      <c r="P85" s="370">
        <v>0</v>
      </c>
      <c r="Q85" s="427"/>
      <c r="R85" s="370">
        <v>0</v>
      </c>
      <c r="S85" s="427"/>
      <c r="T85" s="370">
        <v>0</v>
      </c>
      <c r="U85" s="427"/>
      <c r="V85" s="370">
        <v>0</v>
      </c>
      <c r="W85" s="427"/>
      <c r="X85" s="370">
        <v>0</v>
      </c>
      <c r="Y85" s="427"/>
      <c r="Z85" s="370">
        <v>0</v>
      </c>
      <c r="AA85" s="427"/>
      <c r="AB85" s="370">
        <v>0</v>
      </c>
      <c r="AC85" s="427"/>
      <c r="AD85" s="370">
        <v>0</v>
      </c>
      <c r="AE85" s="427"/>
      <c r="AF85" s="370">
        <v>0</v>
      </c>
      <c r="AG85" s="427"/>
      <c r="AH85" s="370">
        <v>0</v>
      </c>
      <c r="AI85" s="427"/>
      <c r="AJ85" s="370">
        <v>0</v>
      </c>
      <c r="AK85" s="427"/>
      <c r="AL85" s="370">
        <v>0</v>
      </c>
      <c r="AM85" s="427"/>
      <c r="AN85" s="370">
        <v>0</v>
      </c>
      <c r="AO85" s="427"/>
      <c r="AP85" s="370">
        <v>0</v>
      </c>
      <c r="AQ85" s="427"/>
      <c r="AR85" s="370">
        <v>0</v>
      </c>
      <c r="AS85" s="427"/>
      <c r="AT85" s="370">
        <v>0</v>
      </c>
      <c r="AU85" s="427"/>
      <c r="AV85" s="370">
        <v>0</v>
      </c>
      <c r="AW85" s="427"/>
      <c r="AX85" s="370">
        <v>0</v>
      </c>
      <c r="AY85" s="427"/>
      <c r="AZ85" s="370">
        <v>0</v>
      </c>
      <c r="BA85" s="427"/>
      <c r="BB85" s="370">
        <v>0</v>
      </c>
      <c r="BC85" s="427"/>
      <c r="BD85" s="370">
        <v>0</v>
      </c>
      <c r="BE85" s="427"/>
      <c r="BF85" s="370">
        <v>0</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0</v>
      </c>
      <c r="G86" s="427"/>
      <c r="H86" s="372">
        <v>0</v>
      </c>
      <c r="I86" s="427"/>
      <c r="J86" s="372">
        <v>0</v>
      </c>
      <c r="K86" s="427"/>
      <c r="L86" s="372">
        <v>0</v>
      </c>
      <c r="M86" s="427"/>
      <c r="N86" s="372">
        <v>0</v>
      </c>
      <c r="O86" s="427"/>
      <c r="P86" s="372">
        <v>0</v>
      </c>
      <c r="Q86" s="427"/>
      <c r="R86" s="372">
        <v>0</v>
      </c>
      <c r="S86" s="427"/>
      <c r="T86" s="372">
        <v>0</v>
      </c>
      <c r="U86" s="427"/>
      <c r="V86" s="372">
        <v>0</v>
      </c>
      <c r="W86" s="427"/>
      <c r="X86" s="372">
        <v>0</v>
      </c>
      <c r="Y86" s="427"/>
      <c r="Z86" s="372">
        <v>0</v>
      </c>
      <c r="AA86" s="427"/>
      <c r="AB86" s="372">
        <v>0</v>
      </c>
      <c r="AC86" s="427"/>
      <c r="AD86" s="372">
        <v>0</v>
      </c>
      <c r="AE86" s="427"/>
      <c r="AF86" s="372">
        <v>0</v>
      </c>
      <c r="AG86" s="427"/>
      <c r="AH86" s="372">
        <v>0</v>
      </c>
      <c r="AI86" s="427"/>
      <c r="AJ86" s="372">
        <v>0</v>
      </c>
      <c r="AK86" s="427"/>
      <c r="AL86" s="372">
        <v>0</v>
      </c>
      <c r="AM86" s="427"/>
      <c r="AN86" s="372">
        <v>0</v>
      </c>
      <c r="AO86" s="427"/>
      <c r="AP86" s="372">
        <v>0</v>
      </c>
      <c r="AQ86" s="427"/>
      <c r="AR86" s="372">
        <v>0</v>
      </c>
      <c r="AS86" s="427"/>
      <c r="AT86" s="372">
        <v>0</v>
      </c>
      <c r="AU86" s="427"/>
      <c r="AV86" s="372">
        <v>0</v>
      </c>
      <c r="AW86" s="427"/>
      <c r="AX86" s="372">
        <v>0</v>
      </c>
      <c r="AY86" s="427"/>
      <c r="AZ86" s="372">
        <v>0</v>
      </c>
      <c r="BA86" s="427"/>
      <c r="BB86" s="372">
        <v>0</v>
      </c>
      <c r="BC86" s="427"/>
      <c r="BD86" s="372">
        <v>0</v>
      </c>
      <c r="BE86" s="427"/>
      <c r="BF86" s="372">
        <v>0</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v>
      </c>
      <c r="G87" s="427"/>
      <c r="H87" s="372">
        <v>0</v>
      </c>
      <c r="I87" s="427"/>
      <c r="J87" s="372">
        <v>0</v>
      </c>
      <c r="K87" s="427"/>
      <c r="L87" s="372">
        <v>0</v>
      </c>
      <c r="M87" s="427"/>
      <c r="N87" s="372">
        <v>0</v>
      </c>
      <c r="O87" s="427"/>
      <c r="P87" s="372">
        <v>0</v>
      </c>
      <c r="Q87" s="427"/>
      <c r="R87" s="372">
        <v>0</v>
      </c>
      <c r="S87" s="427"/>
      <c r="T87" s="372">
        <v>0</v>
      </c>
      <c r="U87" s="427"/>
      <c r="V87" s="372">
        <v>0</v>
      </c>
      <c r="W87" s="427"/>
      <c r="X87" s="372">
        <v>0</v>
      </c>
      <c r="Y87" s="427"/>
      <c r="Z87" s="372">
        <v>0</v>
      </c>
      <c r="AA87" s="427"/>
      <c r="AB87" s="372">
        <v>0</v>
      </c>
      <c r="AC87" s="427"/>
      <c r="AD87" s="372">
        <v>0</v>
      </c>
      <c r="AE87" s="427"/>
      <c r="AF87" s="372">
        <v>0</v>
      </c>
      <c r="AG87" s="427"/>
      <c r="AH87" s="372">
        <v>0</v>
      </c>
      <c r="AI87" s="427"/>
      <c r="AJ87" s="372">
        <v>0</v>
      </c>
      <c r="AK87" s="427"/>
      <c r="AL87" s="372">
        <v>0</v>
      </c>
      <c r="AM87" s="427"/>
      <c r="AN87" s="372">
        <v>0</v>
      </c>
      <c r="AO87" s="427"/>
      <c r="AP87" s="372">
        <v>0</v>
      </c>
      <c r="AQ87" s="427"/>
      <c r="AR87" s="372">
        <v>0</v>
      </c>
      <c r="AS87" s="427"/>
      <c r="AT87" s="372">
        <v>0</v>
      </c>
      <c r="AU87" s="427"/>
      <c r="AV87" s="372">
        <v>0</v>
      </c>
      <c r="AW87" s="427"/>
      <c r="AX87" s="372">
        <v>0</v>
      </c>
      <c r="AY87" s="427"/>
      <c r="AZ87" s="372">
        <v>0</v>
      </c>
      <c r="BA87" s="427"/>
      <c r="BB87" s="372">
        <v>0</v>
      </c>
      <c r="BC87" s="427"/>
      <c r="BD87" s="372">
        <v>0</v>
      </c>
      <c r="BE87" s="427"/>
      <c r="BF87" s="372">
        <v>0</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v>
      </c>
      <c r="G88" s="427"/>
      <c r="H88" s="372">
        <v>0</v>
      </c>
      <c r="I88" s="427"/>
      <c r="J88" s="372">
        <v>0</v>
      </c>
      <c r="K88" s="427"/>
      <c r="L88" s="372">
        <v>0</v>
      </c>
      <c r="M88" s="427"/>
      <c r="N88" s="372">
        <v>0</v>
      </c>
      <c r="O88" s="427"/>
      <c r="P88" s="372">
        <v>0</v>
      </c>
      <c r="Q88" s="427"/>
      <c r="R88" s="372">
        <v>0</v>
      </c>
      <c r="S88" s="427"/>
      <c r="T88" s="372">
        <v>0</v>
      </c>
      <c r="U88" s="427"/>
      <c r="V88" s="372">
        <v>0</v>
      </c>
      <c r="W88" s="427"/>
      <c r="X88" s="372">
        <v>0</v>
      </c>
      <c r="Y88" s="427"/>
      <c r="Z88" s="372">
        <v>0</v>
      </c>
      <c r="AA88" s="427"/>
      <c r="AB88" s="372">
        <v>0</v>
      </c>
      <c r="AC88" s="427"/>
      <c r="AD88" s="372">
        <v>0</v>
      </c>
      <c r="AE88" s="427"/>
      <c r="AF88" s="372">
        <v>0</v>
      </c>
      <c r="AG88" s="427"/>
      <c r="AH88" s="372">
        <v>0</v>
      </c>
      <c r="AI88" s="427"/>
      <c r="AJ88" s="372">
        <v>0</v>
      </c>
      <c r="AK88" s="427"/>
      <c r="AL88" s="372">
        <v>0</v>
      </c>
      <c r="AM88" s="427"/>
      <c r="AN88" s="372">
        <v>0</v>
      </c>
      <c r="AO88" s="427"/>
      <c r="AP88" s="372">
        <v>0</v>
      </c>
      <c r="AQ88" s="427"/>
      <c r="AR88" s="372">
        <v>0</v>
      </c>
      <c r="AS88" s="427"/>
      <c r="AT88" s="372">
        <v>0</v>
      </c>
      <c r="AU88" s="427"/>
      <c r="AV88" s="372">
        <v>0</v>
      </c>
      <c r="AW88" s="427"/>
      <c r="AX88" s="372">
        <v>0</v>
      </c>
      <c r="AY88" s="427"/>
      <c r="AZ88" s="372">
        <v>0</v>
      </c>
      <c r="BA88" s="427"/>
      <c r="BB88" s="372">
        <v>0</v>
      </c>
      <c r="BC88" s="427"/>
      <c r="BD88" s="372">
        <v>0</v>
      </c>
      <c r="BE88" s="427"/>
      <c r="BF88" s="372">
        <v>0</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402">
        <v>0</v>
      </c>
      <c r="I89" s="427"/>
      <c r="J89" s="402">
        <v>0</v>
      </c>
      <c r="K89" s="427"/>
      <c r="L89" s="402">
        <v>0</v>
      </c>
      <c r="M89" s="427"/>
      <c r="N89" s="402">
        <v>0</v>
      </c>
      <c r="O89" s="427"/>
      <c r="P89" s="402">
        <v>0</v>
      </c>
      <c r="Q89" s="427"/>
      <c r="R89" s="402">
        <v>0</v>
      </c>
      <c r="S89" s="427"/>
      <c r="T89" s="402">
        <v>0</v>
      </c>
      <c r="U89" s="427"/>
      <c r="V89" s="402">
        <v>0</v>
      </c>
      <c r="W89" s="427"/>
      <c r="X89" s="402">
        <v>0</v>
      </c>
      <c r="Y89" s="427"/>
      <c r="Z89" s="402">
        <v>0</v>
      </c>
      <c r="AA89" s="427"/>
      <c r="AB89" s="402">
        <v>0</v>
      </c>
      <c r="AC89" s="427"/>
      <c r="AD89" s="402">
        <v>0</v>
      </c>
      <c r="AE89" s="427"/>
      <c r="AF89" s="402">
        <v>0</v>
      </c>
      <c r="AG89" s="427"/>
      <c r="AH89" s="402">
        <v>0</v>
      </c>
      <c r="AI89" s="427"/>
      <c r="AJ89" s="402">
        <v>0</v>
      </c>
      <c r="AK89" s="427"/>
      <c r="AL89" s="402">
        <v>0</v>
      </c>
      <c r="AM89" s="427"/>
      <c r="AN89" s="402">
        <v>0</v>
      </c>
      <c r="AO89" s="427"/>
      <c r="AP89" s="402">
        <v>0</v>
      </c>
      <c r="AQ89" s="427"/>
      <c r="AR89" s="402">
        <v>0</v>
      </c>
      <c r="AS89" s="427"/>
      <c r="AT89" s="402">
        <v>0</v>
      </c>
      <c r="AU89" s="427"/>
      <c r="AV89" s="370">
        <v>0</v>
      </c>
      <c r="AW89" s="427"/>
      <c r="AX89" s="370">
        <v>0</v>
      </c>
      <c r="AY89" s="427"/>
      <c r="AZ89" s="370">
        <v>0</v>
      </c>
      <c r="BA89" s="427"/>
      <c r="BB89" s="370">
        <v>0</v>
      </c>
      <c r="BC89" s="427"/>
      <c r="BD89" s="370">
        <v>0</v>
      </c>
      <c r="BE89" s="427"/>
      <c r="BF89" s="370">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2426.1856790833331</v>
      </c>
      <c r="G91" s="426"/>
      <c r="H91" s="432">
        <v>5145.7634928926364</v>
      </c>
      <c r="I91" s="426" t="s">
        <v>355</v>
      </c>
      <c r="J91" s="432">
        <v>7360.2566750005553</v>
      </c>
      <c r="K91" s="426" t="s">
        <v>355</v>
      </c>
      <c r="L91" s="432">
        <v>9735.5078020180572</v>
      </c>
      <c r="M91" s="426" t="s">
        <v>355</v>
      </c>
      <c r="N91" s="432">
        <v>13216.048491349702</v>
      </c>
      <c r="O91" s="426" t="s">
        <v>355</v>
      </c>
      <c r="P91" s="432">
        <v>18743.185988648242</v>
      </c>
      <c r="Q91" s="426" t="s">
        <v>355</v>
      </c>
      <c r="R91" s="432">
        <v>24985.807230544273</v>
      </c>
      <c r="S91" s="426" t="s">
        <v>355</v>
      </c>
      <c r="T91" s="403">
        <v>29438.718656369492</v>
      </c>
      <c r="U91" s="426"/>
      <c r="V91" s="403">
        <v>33956.602619236481</v>
      </c>
      <c r="W91" s="426"/>
      <c r="X91" s="403">
        <v>38674.287336754001</v>
      </c>
      <c r="Y91" s="426"/>
      <c r="Z91" s="403">
        <v>43224.04593341898</v>
      </c>
      <c r="AA91" s="426"/>
      <c r="AB91" s="403">
        <v>47843.504529745878</v>
      </c>
      <c r="AC91" s="426"/>
      <c r="AD91" s="403">
        <v>53775.610016322673</v>
      </c>
      <c r="AE91" s="426"/>
      <c r="AF91" s="403">
        <v>59481.06399156581</v>
      </c>
      <c r="AG91" s="426"/>
      <c r="AH91" s="403">
        <v>64572.057392757342</v>
      </c>
      <c r="AI91" s="426"/>
      <c r="AJ91" s="403">
        <v>75984.970208860366</v>
      </c>
      <c r="AK91" s="426"/>
      <c r="AL91" s="403">
        <v>72531.541058742048</v>
      </c>
      <c r="AM91" s="426"/>
      <c r="AN91" s="403">
        <v>67403.079295741001</v>
      </c>
      <c r="AO91" s="426"/>
      <c r="AP91" s="403">
        <v>66626.1357214093</v>
      </c>
      <c r="AQ91" s="426"/>
      <c r="AR91" s="403">
        <v>72326.395813882991</v>
      </c>
      <c r="AS91" s="426"/>
      <c r="AT91" s="403">
        <v>79560.784385565508</v>
      </c>
      <c r="AU91" s="426"/>
      <c r="AV91" s="381">
        <v>64465.728517660122</v>
      </c>
      <c r="AW91" s="426"/>
      <c r="AX91" s="381">
        <v>70872.80955444694</v>
      </c>
      <c r="AY91" s="426"/>
      <c r="AZ91" s="381">
        <v>67480.575771532211</v>
      </c>
      <c r="BA91" s="426"/>
      <c r="BB91" s="381">
        <v>72464.183380806222</v>
      </c>
      <c r="BC91" s="426"/>
      <c r="BD91" s="381">
        <v>72591.110036165963</v>
      </c>
      <c r="BE91" s="426"/>
      <c r="BF91" s="381">
        <v>75523.019101076905</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0</v>
      </c>
      <c r="G92" s="427"/>
      <c r="H92" s="404">
        <v>0</v>
      </c>
      <c r="I92" s="427"/>
      <c r="J92" s="404">
        <v>0</v>
      </c>
      <c r="K92" s="427"/>
      <c r="L92" s="404">
        <v>0</v>
      </c>
      <c r="M92" s="427"/>
      <c r="N92" s="404">
        <v>0</v>
      </c>
      <c r="O92" s="427"/>
      <c r="P92" s="404">
        <v>0</v>
      </c>
      <c r="Q92" s="427"/>
      <c r="R92" s="404">
        <v>0</v>
      </c>
      <c r="S92" s="427"/>
      <c r="T92" s="404">
        <v>0</v>
      </c>
      <c r="U92" s="427"/>
      <c r="V92" s="404">
        <v>0</v>
      </c>
      <c r="W92" s="427"/>
      <c r="X92" s="404">
        <v>0</v>
      </c>
      <c r="Y92" s="427"/>
      <c r="Z92" s="404">
        <v>0</v>
      </c>
      <c r="AA92" s="427"/>
      <c r="AB92" s="404">
        <v>0</v>
      </c>
      <c r="AC92" s="427"/>
      <c r="AD92" s="404">
        <v>0</v>
      </c>
      <c r="AE92" s="427"/>
      <c r="AF92" s="404">
        <v>0</v>
      </c>
      <c r="AG92" s="427"/>
      <c r="AH92" s="404">
        <v>0</v>
      </c>
      <c r="AI92" s="427"/>
      <c r="AJ92" s="404">
        <v>0</v>
      </c>
      <c r="AK92" s="427"/>
      <c r="AL92" s="404">
        <v>0</v>
      </c>
      <c r="AM92" s="427"/>
      <c r="AN92" s="404">
        <v>0</v>
      </c>
      <c r="AO92" s="427"/>
      <c r="AP92" s="404">
        <v>0</v>
      </c>
      <c r="AQ92" s="427"/>
      <c r="AR92" s="404">
        <v>0</v>
      </c>
      <c r="AS92" s="427"/>
      <c r="AT92" s="404">
        <v>0</v>
      </c>
      <c r="AU92" s="427"/>
      <c r="AV92" s="383">
        <v>0</v>
      </c>
      <c r="AW92" s="427"/>
      <c r="AX92" s="383">
        <v>0</v>
      </c>
      <c r="AY92" s="427"/>
      <c r="AZ92" s="383">
        <v>0</v>
      </c>
      <c r="BA92" s="427"/>
      <c r="BB92" s="383">
        <v>0</v>
      </c>
      <c r="BC92" s="427"/>
      <c r="BD92" s="383">
        <v>0</v>
      </c>
      <c r="BE92" s="427"/>
      <c r="BF92" s="383">
        <v>0</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404">
        <v>0</v>
      </c>
      <c r="I93" s="427"/>
      <c r="J93" s="404">
        <v>0</v>
      </c>
      <c r="K93" s="427"/>
      <c r="L93" s="404">
        <v>0</v>
      </c>
      <c r="M93" s="427"/>
      <c r="N93" s="404">
        <v>0</v>
      </c>
      <c r="O93" s="427"/>
      <c r="P93" s="404">
        <v>0</v>
      </c>
      <c r="Q93" s="427"/>
      <c r="R93" s="404">
        <v>0</v>
      </c>
      <c r="S93" s="427"/>
      <c r="T93" s="404">
        <v>0</v>
      </c>
      <c r="U93" s="427"/>
      <c r="V93" s="404">
        <v>0</v>
      </c>
      <c r="W93" s="427"/>
      <c r="X93" s="404">
        <v>0</v>
      </c>
      <c r="Y93" s="427"/>
      <c r="Z93" s="404">
        <v>0</v>
      </c>
      <c r="AA93" s="427"/>
      <c r="AB93" s="404">
        <v>0</v>
      </c>
      <c r="AC93" s="427"/>
      <c r="AD93" s="404">
        <v>0</v>
      </c>
      <c r="AE93" s="427"/>
      <c r="AF93" s="404">
        <v>0</v>
      </c>
      <c r="AG93" s="427"/>
      <c r="AH93" s="404">
        <v>0</v>
      </c>
      <c r="AI93" s="427"/>
      <c r="AJ93" s="404">
        <v>0</v>
      </c>
      <c r="AK93" s="427"/>
      <c r="AL93" s="404">
        <v>0</v>
      </c>
      <c r="AM93" s="427"/>
      <c r="AN93" s="404">
        <v>0</v>
      </c>
      <c r="AO93" s="427"/>
      <c r="AP93" s="404">
        <v>0</v>
      </c>
      <c r="AQ93" s="427"/>
      <c r="AR93" s="404">
        <v>0</v>
      </c>
      <c r="AS93" s="427"/>
      <c r="AT93" s="404">
        <v>0</v>
      </c>
      <c r="AU93" s="427"/>
      <c r="AV93" s="383">
        <v>0</v>
      </c>
      <c r="AW93" s="427"/>
      <c r="AX93" s="383">
        <v>0</v>
      </c>
      <c r="AY93" s="427"/>
      <c r="AZ93" s="383">
        <v>0</v>
      </c>
      <c r="BA93" s="427"/>
      <c r="BB93" s="383">
        <v>0</v>
      </c>
      <c r="BC93" s="427"/>
      <c r="BD93" s="383">
        <v>0</v>
      </c>
      <c r="BE93" s="427"/>
      <c r="BF93" s="383">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2426.1856790833331</v>
      </c>
      <c r="G94" s="429"/>
      <c r="H94" s="433">
        <v>5145.7634928926364</v>
      </c>
      <c r="I94" s="429" t="s">
        <v>355</v>
      </c>
      <c r="J94" s="433">
        <v>7360.2566750005553</v>
      </c>
      <c r="K94" s="429" t="s">
        <v>355</v>
      </c>
      <c r="L94" s="433">
        <v>9735.5078020180572</v>
      </c>
      <c r="M94" s="429" t="s">
        <v>355</v>
      </c>
      <c r="N94" s="433">
        <v>13216.048491349702</v>
      </c>
      <c r="O94" s="429" t="s">
        <v>355</v>
      </c>
      <c r="P94" s="433">
        <v>18743.185988648242</v>
      </c>
      <c r="Q94" s="429" t="s">
        <v>355</v>
      </c>
      <c r="R94" s="433">
        <v>24985.807230544273</v>
      </c>
      <c r="S94" s="429" t="s">
        <v>355</v>
      </c>
      <c r="T94" s="405">
        <v>29438.718656369492</v>
      </c>
      <c r="U94" s="429"/>
      <c r="V94" s="405">
        <v>33956.602619236481</v>
      </c>
      <c r="W94" s="429"/>
      <c r="X94" s="405">
        <v>38674.287336754001</v>
      </c>
      <c r="Y94" s="429"/>
      <c r="Z94" s="405">
        <v>43224.04593341898</v>
      </c>
      <c r="AA94" s="429"/>
      <c r="AB94" s="405">
        <v>47843.504529745878</v>
      </c>
      <c r="AC94" s="429"/>
      <c r="AD94" s="405">
        <v>53775.610016322673</v>
      </c>
      <c r="AE94" s="429"/>
      <c r="AF94" s="405">
        <v>59481.06399156581</v>
      </c>
      <c r="AG94" s="429"/>
      <c r="AH94" s="405">
        <v>64572.057392757342</v>
      </c>
      <c r="AI94" s="429"/>
      <c r="AJ94" s="405">
        <v>75984.970208860366</v>
      </c>
      <c r="AK94" s="429"/>
      <c r="AL94" s="405">
        <v>72531.541058742048</v>
      </c>
      <c r="AM94" s="429"/>
      <c r="AN94" s="405">
        <v>67403.079295741001</v>
      </c>
      <c r="AO94" s="429"/>
      <c r="AP94" s="405">
        <v>66626.1357214093</v>
      </c>
      <c r="AQ94" s="429"/>
      <c r="AR94" s="405">
        <v>72326.395813882991</v>
      </c>
      <c r="AS94" s="429"/>
      <c r="AT94" s="405">
        <v>79560.784385565508</v>
      </c>
      <c r="AU94" s="429"/>
      <c r="AV94" s="385">
        <v>64465.728517660122</v>
      </c>
      <c r="AW94" s="429"/>
      <c r="AX94" s="385">
        <v>70872.80955444694</v>
      </c>
      <c r="AY94" s="429"/>
      <c r="AZ94" s="385">
        <v>67480.575771532211</v>
      </c>
      <c r="BA94" s="429"/>
      <c r="BB94" s="385">
        <v>72464.183380806222</v>
      </c>
      <c r="BC94" s="429"/>
      <c r="BD94" s="385">
        <v>72591.110036165963</v>
      </c>
      <c r="BE94" s="429"/>
      <c r="BF94" s="385">
        <v>75523.019101076905</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f>F91+F5</f>
        <v>12381.294383093198</v>
      </c>
      <c r="G95" s="427"/>
      <c r="H95" s="404">
        <f>H91+H5</f>
        <v>26307.421276793684</v>
      </c>
      <c r="I95" s="427"/>
      <c r="J95" s="404">
        <f>J91+J5</f>
        <v>38332.595624748501</v>
      </c>
      <c r="K95" s="427"/>
      <c r="L95" s="404">
        <f>L91+L5</f>
        <v>50725.169956822683</v>
      </c>
      <c r="M95" s="427"/>
      <c r="N95" s="404">
        <f>N91+N5</f>
        <v>71823.079109200116</v>
      </c>
      <c r="O95" s="427"/>
      <c r="P95" s="404">
        <f>P91+P5</f>
        <v>98201.519160284748</v>
      </c>
      <c r="Q95" s="427"/>
      <c r="R95" s="404">
        <f>R91+R5</f>
        <v>130291.6149779532</v>
      </c>
      <c r="S95" s="427"/>
      <c r="T95" s="404">
        <f>T91+T5</f>
        <v>167955.31522032811</v>
      </c>
      <c r="U95" s="427"/>
      <c r="V95" s="404">
        <f>V91+V5</f>
        <v>201168.95241132219</v>
      </c>
      <c r="W95" s="427"/>
      <c r="X95" s="404">
        <f>X91+X5</f>
        <v>240283.82098221392</v>
      </c>
      <c r="Y95" s="427"/>
      <c r="Z95" s="404">
        <f>Z91+Z5</f>
        <v>277093.56857627199</v>
      </c>
      <c r="AA95" s="427"/>
      <c r="AB95" s="404">
        <f>AB91+AB5</f>
        <v>323939.53782448696</v>
      </c>
      <c r="AC95" s="427"/>
      <c r="AD95" s="404">
        <f>AD91+AD5</f>
        <v>368160.07504996774</v>
      </c>
      <c r="AE95" s="427"/>
      <c r="AF95" s="404">
        <f>AF91+AF5</f>
        <v>431497.65844040026</v>
      </c>
      <c r="AG95" s="427"/>
      <c r="AH95" s="404">
        <f>AH91+AH5</f>
        <v>492195.97036777576</v>
      </c>
      <c r="AI95" s="427"/>
      <c r="AJ95" s="404">
        <f>AJ91+AJ5</f>
        <v>569221.94724035682</v>
      </c>
      <c r="AK95" s="427"/>
      <c r="AL95" s="404">
        <f>AL91+AL5</f>
        <v>576434.45381662925</v>
      </c>
      <c r="AM95" s="427"/>
      <c r="AN95" s="404">
        <f>AN91+AN5</f>
        <v>602073.9593489503</v>
      </c>
      <c r="AO95" s="427"/>
      <c r="AP95" s="404">
        <f>AP91+AP5</f>
        <v>620993.40741104155</v>
      </c>
      <c r="AQ95" s="427"/>
      <c r="AR95" s="404">
        <f>AR91+AR5</f>
        <v>626139.15769435279</v>
      </c>
      <c r="AS95" s="427"/>
      <c r="AT95" s="404">
        <f>AT91+AT5</f>
        <v>704835.07260810642</v>
      </c>
      <c r="AU95" s="427"/>
      <c r="AV95" s="404">
        <f>AV91+AV5</f>
        <v>647951.98861786781</v>
      </c>
      <c r="AW95" s="427"/>
      <c r="AX95" s="404">
        <f>AX91+AX5</f>
        <v>710194.43296138674</v>
      </c>
      <c r="AY95" s="427"/>
      <c r="AZ95" s="404">
        <f>AZ91+AZ5</f>
        <v>675620.76416076429</v>
      </c>
      <c r="BA95" s="427"/>
      <c r="BB95" s="404">
        <f>BB91+BB5</f>
        <v>688685.87685230374</v>
      </c>
      <c r="BC95" s="427"/>
      <c r="BD95" s="404">
        <f>BD91+BD5</f>
        <v>646648.6645891628</v>
      </c>
      <c r="BE95" s="427"/>
      <c r="BF95" s="383">
        <f>BF91+BF5</f>
        <v>672373.46264821931</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83" t="s">
        <v>700</v>
      </c>
      <c r="I96" s="436"/>
      <c r="J96" s="383" t="s">
        <v>700</v>
      </c>
      <c r="K96" s="427"/>
      <c r="L96" s="383" t="s">
        <v>700</v>
      </c>
      <c r="M96" s="427"/>
      <c r="N96" s="383" t="s">
        <v>700</v>
      </c>
      <c r="O96" s="427"/>
      <c r="P96" s="383" t="s">
        <v>700</v>
      </c>
      <c r="Q96" s="427"/>
      <c r="R96" s="383" t="s">
        <v>700</v>
      </c>
      <c r="S96" s="427"/>
      <c r="T96" s="383" t="s">
        <v>700</v>
      </c>
      <c r="U96" s="427"/>
      <c r="V96" s="383" t="s">
        <v>700</v>
      </c>
      <c r="W96" s="427"/>
      <c r="X96" s="383" t="s">
        <v>700</v>
      </c>
      <c r="Y96" s="427"/>
      <c r="Z96" s="383" t="s">
        <v>700</v>
      </c>
      <c r="AA96" s="427"/>
      <c r="AB96" s="383" t="s">
        <v>700</v>
      </c>
      <c r="AC96" s="427"/>
      <c r="AD96" s="383" t="s">
        <v>700</v>
      </c>
      <c r="AE96" s="427"/>
      <c r="AF96" s="383" t="s">
        <v>700</v>
      </c>
      <c r="AG96" s="427"/>
      <c r="AH96" s="383" t="s">
        <v>700</v>
      </c>
      <c r="AI96" s="427"/>
      <c r="AJ96" s="383" t="s">
        <v>700</v>
      </c>
      <c r="AK96" s="427"/>
      <c r="AL96" s="383" t="s">
        <v>700</v>
      </c>
      <c r="AM96" s="427"/>
      <c r="AN96" s="383" t="s">
        <v>700</v>
      </c>
      <c r="AO96" s="427"/>
      <c r="AP96" s="383" t="s">
        <v>700</v>
      </c>
      <c r="AQ96" s="427"/>
      <c r="AR96" s="383" t="s">
        <v>700</v>
      </c>
      <c r="AS96" s="427"/>
      <c r="AT96" s="383" t="s">
        <v>700</v>
      </c>
      <c r="AU96" s="427"/>
      <c r="AV96" s="383" t="s">
        <v>700</v>
      </c>
      <c r="AW96" s="427"/>
      <c r="AX96" s="383" t="s">
        <v>700</v>
      </c>
      <c r="AY96" s="427"/>
      <c r="AZ96" s="383" t="s">
        <v>700</v>
      </c>
      <c r="BA96" s="427"/>
      <c r="BB96" s="383" t="s">
        <v>700</v>
      </c>
      <c r="BC96" s="427"/>
      <c r="BD96" s="383" t="s">
        <v>700</v>
      </c>
      <c r="BE96" s="427"/>
      <c r="BF96" s="383"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72" t="s">
        <v>700</v>
      </c>
      <c r="I97" s="436"/>
      <c r="J97" s="372" t="s">
        <v>700</v>
      </c>
      <c r="K97" s="427"/>
      <c r="L97" s="372" t="s">
        <v>700</v>
      </c>
      <c r="M97" s="427"/>
      <c r="N97" s="372" t="s">
        <v>700</v>
      </c>
      <c r="O97" s="427"/>
      <c r="P97" s="372" t="s">
        <v>700</v>
      </c>
      <c r="Q97" s="427"/>
      <c r="R97" s="372" t="s">
        <v>700</v>
      </c>
      <c r="S97" s="427"/>
      <c r="T97" s="372" t="s">
        <v>700</v>
      </c>
      <c r="U97" s="427"/>
      <c r="V97" s="372" t="s">
        <v>700</v>
      </c>
      <c r="W97" s="427"/>
      <c r="X97" s="372" t="s">
        <v>700</v>
      </c>
      <c r="Y97" s="427"/>
      <c r="Z97" s="372" t="s">
        <v>700</v>
      </c>
      <c r="AA97" s="427"/>
      <c r="AB97" s="372" t="s">
        <v>700</v>
      </c>
      <c r="AC97" s="427"/>
      <c r="AD97" s="372" t="s">
        <v>700</v>
      </c>
      <c r="AE97" s="427"/>
      <c r="AF97" s="372" t="s">
        <v>700</v>
      </c>
      <c r="AG97" s="427"/>
      <c r="AH97" s="372" t="s">
        <v>700</v>
      </c>
      <c r="AI97" s="427"/>
      <c r="AJ97" s="372" t="s">
        <v>700</v>
      </c>
      <c r="AK97" s="427"/>
      <c r="AL97" s="372" t="s">
        <v>700</v>
      </c>
      <c r="AM97" s="427"/>
      <c r="AN97" s="372" t="s">
        <v>700</v>
      </c>
      <c r="AO97" s="427"/>
      <c r="AP97" s="372" t="s">
        <v>700</v>
      </c>
      <c r="AQ97" s="427"/>
      <c r="AR97" s="372" t="s">
        <v>700</v>
      </c>
      <c r="AS97" s="427"/>
      <c r="AT97" s="372" t="s">
        <v>700</v>
      </c>
      <c r="AU97" s="427"/>
      <c r="AV97" s="372" t="s">
        <v>700</v>
      </c>
      <c r="AW97" s="427"/>
      <c r="AX97" s="372" t="s">
        <v>700</v>
      </c>
      <c r="AY97" s="427"/>
      <c r="AZ97" s="372" t="s">
        <v>700</v>
      </c>
      <c r="BA97" s="427"/>
      <c r="BB97" s="372" t="s">
        <v>700</v>
      </c>
      <c r="BC97" s="427"/>
      <c r="BD97" s="372" t="s">
        <v>700</v>
      </c>
      <c r="BE97" s="427"/>
      <c r="BF97" s="372"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72" t="s">
        <v>700</v>
      </c>
      <c r="I98" s="436"/>
      <c r="J98" s="372" t="s">
        <v>700</v>
      </c>
      <c r="K98" s="427"/>
      <c r="L98" s="372" t="s">
        <v>700</v>
      </c>
      <c r="M98" s="427"/>
      <c r="N98" s="372" t="s">
        <v>700</v>
      </c>
      <c r="O98" s="427"/>
      <c r="P98" s="372" t="s">
        <v>700</v>
      </c>
      <c r="Q98" s="427"/>
      <c r="R98" s="372" t="s">
        <v>700</v>
      </c>
      <c r="S98" s="427"/>
      <c r="T98" s="372" t="s">
        <v>700</v>
      </c>
      <c r="U98" s="427"/>
      <c r="V98" s="372" t="s">
        <v>700</v>
      </c>
      <c r="W98" s="427"/>
      <c r="X98" s="372" t="s">
        <v>700</v>
      </c>
      <c r="Y98" s="427"/>
      <c r="Z98" s="372" t="s">
        <v>700</v>
      </c>
      <c r="AA98" s="427"/>
      <c r="AB98" s="372" t="s">
        <v>700</v>
      </c>
      <c r="AC98" s="427"/>
      <c r="AD98" s="372" t="s">
        <v>700</v>
      </c>
      <c r="AE98" s="427"/>
      <c r="AF98" s="372" t="s">
        <v>700</v>
      </c>
      <c r="AG98" s="427"/>
      <c r="AH98" s="372" t="s">
        <v>700</v>
      </c>
      <c r="AI98" s="427"/>
      <c r="AJ98" s="372" t="s">
        <v>700</v>
      </c>
      <c r="AK98" s="427"/>
      <c r="AL98" s="372" t="s">
        <v>700</v>
      </c>
      <c r="AM98" s="427"/>
      <c r="AN98" s="372" t="s">
        <v>700</v>
      </c>
      <c r="AO98" s="427"/>
      <c r="AP98" s="372" t="s">
        <v>700</v>
      </c>
      <c r="AQ98" s="427"/>
      <c r="AR98" s="372" t="s">
        <v>700</v>
      </c>
      <c r="AS98" s="427"/>
      <c r="AT98" s="372" t="s">
        <v>700</v>
      </c>
      <c r="AU98" s="427"/>
      <c r="AV98" s="372" t="s">
        <v>700</v>
      </c>
      <c r="AW98" s="427"/>
      <c r="AX98" s="372" t="s">
        <v>700</v>
      </c>
      <c r="AY98" s="427"/>
      <c r="AZ98" s="372" t="s">
        <v>700</v>
      </c>
      <c r="BA98" s="427"/>
      <c r="BB98" s="372" t="s">
        <v>700</v>
      </c>
      <c r="BC98" s="427"/>
      <c r="BD98" s="372" t="s">
        <v>700</v>
      </c>
      <c r="BE98" s="427"/>
      <c r="BF98" s="372"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72" t="s">
        <v>700</v>
      </c>
      <c r="I99" s="436"/>
      <c r="J99" s="372" t="s">
        <v>700</v>
      </c>
      <c r="K99" s="427"/>
      <c r="L99" s="372" t="s">
        <v>700</v>
      </c>
      <c r="M99" s="427"/>
      <c r="N99" s="372" t="s">
        <v>700</v>
      </c>
      <c r="O99" s="427"/>
      <c r="P99" s="372" t="s">
        <v>700</v>
      </c>
      <c r="Q99" s="427"/>
      <c r="R99" s="372" t="s">
        <v>700</v>
      </c>
      <c r="S99" s="427"/>
      <c r="T99" s="372" t="s">
        <v>700</v>
      </c>
      <c r="U99" s="427"/>
      <c r="V99" s="372" t="s">
        <v>700</v>
      </c>
      <c r="W99" s="427"/>
      <c r="X99" s="372" t="s">
        <v>700</v>
      </c>
      <c r="Y99" s="427"/>
      <c r="Z99" s="372" t="s">
        <v>700</v>
      </c>
      <c r="AA99" s="427"/>
      <c r="AB99" s="372" t="s">
        <v>700</v>
      </c>
      <c r="AC99" s="427"/>
      <c r="AD99" s="372" t="s">
        <v>700</v>
      </c>
      <c r="AE99" s="427"/>
      <c r="AF99" s="372" t="s">
        <v>700</v>
      </c>
      <c r="AG99" s="427"/>
      <c r="AH99" s="372" t="s">
        <v>700</v>
      </c>
      <c r="AI99" s="427"/>
      <c r="AJ99" s="372" t="s">
        <v>700</v>
      </c>
      <c r="AK99" s="427"/>
      <c r="AL99" s="372" t="s">
        <v>700</v>
      </c>
      <c r="AM99" s="427"/>
      <c r="AN99" s="372" t="s">
        <v>700</v>
      </c>
      <c r="AO99" s="427"/>
      <c r="AP99" s="372" t="s">
        <v>700</v>
      </c>
      <c r="AQ99" s="427"/>
      <c r="AR99" s="372" t="s">
        <v>700</v>
      </c>
      <c r="AS99" s="427"/>
      <c r="AT99" s="372" t="s">
        <v>700</v>
      </c>
      <c r="AU99" s="427"/>
      <c r="AV99" s="372" t="s">
        <v>700</v>
      </c>
      <c r="AW99" s="427"/>
      <c r="AX99" s="372" t="s">
        <v>700</v>
      </c>
      <c r="AY99" s="427"/>
      <c r="AZ99" s="372" t="s">
        <v>700</v>
      </c>
      <c r="BA99" s="427"/>
      <c r="BB99" s="372" t="s">
        <v>700</v>
      </c>
      <c r="BC99" s="427"/>
      <c r="BD99" s="372" t="s">
        <v>700</v>
      </c>
      <c r="BE99" s="427"/>
      <c r="BF99" s="372" t="s">
        <v>700</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t="s">
        <v>700</v>
      </c>
      <c r="G100" s="427"/>
      <c r="H100" s="372" t="s">
        <v>700</v>
      </c>
      <c r="I100" s="436"/>
      <c r="J100" s="372" t="s">
        <v>700</v>
      </c>
      <c r="K100" s="427"/>
      <c r="L100" s="372" t="s">
        <v>700</v>
      </c>
      <c r="M100" s="427"/>
      <c r="N100" s="372" t="s">
        <v>700</v>
      </c>
      <c r="O100" s="427"/>
      <c r="P100" s="372" t="s">
        <v>700</v>
      </c>
      <c r="Q100" s="427"/>
      <c r="R100" s="372" t="s">
        <v>700</v>
      </c>
      <c r="S100" s="427"/>
      <c r="T100" s="372" t="s">
        <v>700</v>
      </c>
      <c r="U100" s="427"/>
      <c r="V100" s="372" t="s">
        <v>700</v>
      </c>
      <c r="W100" s="427"/>
      <c r="X100" s="372" t="s">
        <v>700</v>
      </c>
      <c r="Y100" s="427"/>
      <c r="Z100" s="372" t="s">
        <v>700</v>
      </c>
      <c r="AA100" s="427"/>
      <c r="AB100" s="372" t="s">
        <v>700</v>
      </c>
      <c r="AC100" s="427"/>
      <c r="AD100" s="372" t="s">
        <v>700</v>
      </c>
      <c r="AE100" s="427"/>
      <c r="AF100" s="372" t="s">
        <v>700</v>
      </c>
      <c r="AG100" s="427"/>
      <c r="AH100" s="372" t="s">
        <v>700</v>
      </c>
      <c r="AI100" s="427"/>
      <c r="AJ100" s="372" t="s">
        <v>700</v>
      </c>
      <c r="AK100" s="427"/>
      <c r="AL100" s="372" t="s">
        <v>700</v>
      </c>
      <c r="AM100" s="427"/>
      <c r="AN100" s="372" t="s">
        <v>700</v>
      </c>
      <c r="AO100" s="427"/>
      <c r="AP100" s="372" t="s">
        <v>700</v>
      </c>
      <c r="AQ100" s="427"/>
      <c r="AR100" s="372" t="s">
        <v>700</v>
      </c>
      <c r="AS100" s="427"/>
      <c r="AT100" s="372" t="s">
        <v>700</v>
      </c>
      <c r="AU100" s="427"/>
      <c r="AV100" s="372" t="s">
        <v>700</v>
      </c>
      <c r="AW100" s="427"/>
      <c r="AX100" s="372" t="s">
        <v>700</v>
      </c>
      <c r="AY100" s="427"/>
      <c r="AZ100" s="372" t="s">
        <v>700</v>
      </c>
      <c r="BA100" s="427"/>
      <c r="BB100" s="372" t="s">
        <v>700</v>
      </c>
      <c r="BC100" s="427"/>
      <c r="BD100" s="372" t="s">
        <v>700</v>
      </c>
      <c r="BE100" s="427"/>
      <c r="BF100" s="372" t="s">
        <v>700</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83" t="s">
        <v>700</v>
      </c>
      <c r="I101" s="436"/>
      <c r="J101" s="383" t="s">
        <v>700</v>
      </c>
      <c r="K101" s="427"/>
      <c r="L101" s="383" t="s">
        <v>700</v>
      </c>
      <c r="M101" s="427"/>
      <c r="N101" s="383" t="s">
        <v>700</v>
      </c>
      <c r="O101" s="427"/>
      <c r="P101" s="383" t="s">
        <v>700</v>
      </c>
      <c r="Q101" s="427"/>
      <c r="R101" s="383" t="s">
        <v>700</v>
      </c>
      <c r="S101" s="427"/>
      <c r="T101" s="383" t="s">
        <v>700</v>
      </c>
      <c r="U101" s="427"/>
      <c r="V101" s="383" t="s">
        <v>700</v>
      </c>
      <c r="W101" s="427"/>
      <c r="X101" s="383" t="s">
        <v>700</v>
      </c>
      <c r="Y101" s="427"/>
      <c r="Z101" s="383" t="s">
        <v>700</v>
      </c>
      <c r="AA101" s="427"/>
      <c r="AB101" s="383" t="s">
        <v>700</v>
      </c>
      <c r="AC101" s="427"/>
      <c r="AD101" s="383" t="s">
        <v>700</v>
      </c>
      <c r="AE101" s="427"/>
      <c r="AF101" s="383" t="s">
        <v>700</v>
      </c>
      <c r="AG101" s="427"/>
      <c r="AH101" s="383" t="s">
        <v>700</v>
      </c>
      <c r="AI101" s="427"/>
      <c r="AJ101" s="383" t="s">
        <v>700</v>
      </c>
      <c r="AK101" s="427"/>
      <c r="AL101" s="383" t="s">
        <v>700</v>
      </c>
      <c r="AM101" s="427"/>
      <c r="AN101" s="383" t="s">
        <v>700</v>
      </c>
      <c r="AO101" s="427"/>
      <c r="AP101" s="383" t="s">
        <v>700</v>
      </c>
      <c r="AQ101" s="427"/>
      <c r="AR101" s="383" t="s">
        <v>700</v>
      </c>
      <c r="AS101" s="427"/>
      <c r="AT101" s="383" t="s">
        <v>700</v>
      </c>
      <c r="AU101" s="427"/>
      <c r="AV101" s="383" t="s">
        <v>700</v>
      </c>
      <c r="AW101" s="427"/>
      <c r="AX101" s="383" t="s">
        <v>700</v>
      </c>
      <c r="AY101" s="427"/>
      <c r="AZ101" s="383" t="s">
        <v>700</v>
      </c>
      <c r="BA101" s="427"/>
      <c r="BB101" s="383" t="s">
        <v>700</v>
      </c>
      <c r="BC101" s="427"/>
      <c r="BD101" s="383" t="s">
        <v>700</v>
      </c>
      <c r="BE101" s="427"/>
      <c r="BF101" s="383"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72" t="s">
        <v>700</v>
      </c>
      <c r="I102" s="436"/>
      <c r="J102" s="372" t="s">
        <v>700</v>
      </c>
      <c r="K102" s="427"/>
      <c r="L102" s="372" t="s">
        <v>700</v>
      </c>
      <c r="M102" s="427"/>
      <c r="N102" s="372" t="s">
        <v>700</v>
      </c>
      <c r="O102" s="427"/>
      <c r="P102" s="372" t="s">
        <v>700</v>
      </c>
      <c r="Q102" s="427"/>
      <c r="R102" s="372" t="s">
        <v>700</v>
      </c>
      <c r="S102" s="427"/>
      <c r="T102" s="372" t="s">
        <v>700</v>
      </c>
      <c r="U102" s="427"/>
      <c r="V102" s="372" t="s">
        <v>700</v>
      </c>
      <c r="W102" s="427"/>
      <c r="X102" s="372" t="s">
        <v>700</v>
      </c>
      <c r="Y102" s="427"/>
      <c r="Z102" s="372" t="s">
        <v>700</v>
      </c>
      <c r="AA102" s="427"/>
      <c r="AB102" s="372" t="s">
        <v>700</v>
      </c>
      <c r="AC102" s="427"/>
      <c r="AD102" s="372" t="s">
        <v>700</v>
      </c>
      <c r="AE102" s="427"/>
      <c r="AF102" s="372" t="s">
        <v>700</v>
      </c>
      <c r="AG102" s="427"/>
      <c r="AH102" s="372" t="s">
        <v>700</v>
      </c>
      <c r="AI102" s="427"/>
      <c r="AJ102" s="372" t="s">
        <v>700</v>
      </c>
      <c r="AK102" s="427"/>
      <c r="AL102" s="372" t="s">
        <v>700</v>
      </c>
      <c r="AM102" s="427"/>
      <c r="AN102" s="372" t="s">
        <v>700</v>
      </c>
      <c r="AO102" s="427"/>
      <c r="AP102" s="372" t="s">
        <v>700</v>
      </c>
      <c r="AQ102" s="427"/>
      <c r="AR102" s="372" t="s">
        <v>700</v>
      </c>
      <c r="AS102" s="427"/>
      <c r="AT102" s="372" t="s">
        <v>700</v>
      </c>
      <c r="AU102" s="427"/>
      <c r="AV102" s="372" t="s">
        <v>700</v>
      </c>
      <c r="AW102" s="427"/>
      <c r="AX102" s="372" t="s">
        <v>700</v>
      </c>
      <c r="AY102" s="427"/>
      <c r="AZ102" s="372" t="s">
        <v>700</v>
      </c>
      <c r="BA102" s="427"/>
      <c r="BB102" s="372" t="s">
        <v>700</v>
      </c>
      <c r="BC102" s="427"/>
      <c r="BD102" s="372" t="s">
        <v>700</v>
      </c>
      <c r="BE102" s="427"/>
      <c r="BF102" s="372"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t="s">
        <v>700</v>
      </c>
      <c r="G103" s="427"/>
      <c r="H103" s="372" t="s">
        <v>700</v>
      </c>
      <c r="I103" s="436"/>
      <c r="J103" s="372" t="s">
        <v>700</v>
      </c>
      <c r="K103" s="427"/>
      <c r="L103" s="372" t="s">
        <v>700</v>
      </c>
      <c r="M103" s="427"/>
      <c r="N103" s="372" t="s">
        <v>700</v>
      </c>
      <c r="O103" s="427"/>
      <c r="P103" s="372" t="s">
        <v>700</v>
      </c>
      <c r="Q103" s="427"/>
      <c r="R103" s="372" t="s">
        <v>700</v>
      </c>
      <c r="S103" s="427"/>
      <c r="T103" s="372" t="s">
        <v>700</v>
      </c>
      <c r="U103" s="427"/>
      <c r="V103" s="372" t="s">
        <v>700</v>
      </c>
      <c r="W103" s="427"/>
      <c r="X103" s="372" t="s">
        <v>700</v>
      </c>
      <c r="Y103" s="427"/>
      <c r="Z103" s="372" t="s">
        <v>700</v>
      </c>
      <c r="AA103" s="427"/>
      <c r="AB103" s="372" t="s">
        <v>700</v>
      </c>
      <c r="AC103" s="427"/>
      <c r="AD103" s="372" t="s">
        <v>700</v>
      </c>
      <c r="AE103" s="427"/>
      <c r="AF103" s="372" t="s">
        <v>700</v>
      </c>
      <c r="AG103" s="427"/>
      <c r="AH103" s="372" t="s">
        <v>700</v>
      </c>
      <c r="AI103" s="427"/>
      <c r="AJ103" s="372" t="s">
        <v>700</v>
      </c>
      <c r="AK103" s="427"/>
      <c r="AL103" s="372" t="s">
        <v>700</v>
      </c>
      <c r="AM103" s="427"/>
      <c r="AN103" s="372" t="s">
        <v>700</v>
      </c>
      <c r="AO103" s="427"/>
      <c r="AP103" s="372" t="s">
        <v>700</v>
      </c>
      <c r="AQ103" s="427"/>
      <c r="AR103" s="372" t="s">
        <v>700</v>
      </c>
      <c r="AS103" s="427"/>
      <c r="AT103" s="372" t="s">
        <v>700</v>
      </c>
      <c r="AU103" s="427"/>
      <c r="AV103" s="372" t="s">
        <v>700</v>
      </c>
      <c r="AW103" s="427"/>
      <c r="AX103" s="372" t="s">
        <v>700</v>
      </c>
      <c r="AY103" s="427"/>
      <c r="AZ103" s="372" t="s">
        <v>700</v>
      </c>
      <c r="BA103" s="427"/>
      <c r="BB103" s="372" t="s">
        <v>700</v>
      </c>
      <c r="BC103" s="427"/>
      <c r="BD103" s="372" t="s">
        <v>700</v>
      </c>
      <c r="BE103" s="427"/>
      <c r="BF103" s="372" t="s">
        <v>700</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t="s">
        <v>700</v>
      </c>
      <c r="G104" s="427"/>
      <c r="H104" s="372" t="s">
        <v>700</v>
      </c>
      <c r="I104" s="436"/>
      <c r="J104" s="372" t="s">
        <v>700</v>
      </c>
      <c r="K104" s="427"/>
      <c r="L104" s="372" t="s">
        <v>700</v>
      </c>
      <c r="M104" s="427"/>
      <c r="N104" s="372" t="s">
        <v>700</v>
      </c>
      <c r="O104" s="427"/>
      <c r="P104" s="372" t="s">
        <v>700</v>
      </c>
      <c r="Q104" s="427"/>
      <c r="R104" s="372" t="s">
        <v>700</v>
      </c>
      <c r="S104" s="427"/>
      <c r="T104" s="372" t="s">
        <v>700</v>
      </c>
      <c r="U104" s="427"/>
      <c r="V104" s="372" t="s">
        <v>700</v>
      </c>
      <c r="W104" s="427"/>
      <c r="X104" s="372" t="s">
        <v>700</v>
      </c>
      <c r="Y104" s="427"/>
      <c r="Z104" s="372" t="s">
        <v>700</v>
      </c>
      <c r="AA104" s="427"/>
      <c r="AB104" s="372" t="s">
        <v>700</v>
      </c>
      <c r="AC104" s="427"/>
      <c r="AD104" s="372" t="s">
        <v>700</v>
      </c>
      <c r="AE104" s="427"/>
      <c r="AF104" s="372" t="s">
        <v>700</v>
      </c>
      <c r="AG104" s="427"/>
      <c r="AH104" s="372" t="s">
        <v>700</v>
      </c>
      <c r="AI104" s="427"/>
      <c r="AJ104" s="372" t="s">
        <v>700</v>
      </c>
      <c r="AK104" s="427"/>
      <c r="AL104" s="372" t="s">
        <v>700</v>
      </c>
      <c r="AM104" s="427"/>
      <c r="AN104" s="372" t="s">
        <v>700</v>
      </c>
      <c r="AO104" s="427"/>
      <c r="AP104" s="372" t="s">
        <v>700</v>
      </c>
      <c r="AQ104" s="427"/>
      <c r="AR104" s="372" t="s">
        <v>700</v>
      </c>
      <c r="AS104" s="427"/>
      <c r="AT104" s="372" t="s">
        <v>700</v>
      </c>
      <c r="AU104" s="427"/>
      <c r="AV104" s="372" t="s">
        <v>700</v>
      </c>
      <c r="AW104" s="427"/>
      <c r="AX104" s="372" t="s">
        <v>700</v>
      </c>
      <c r="AY104" s="427"/>
      <c r="AZ104" s="372" t="s">
        <v>700</v>
      </c>
      <c r="BA104" s="427"/>
      <c r="BB104" s="372" t="s">
        <v>700</v>
      </c>
      <c r="BC104" s="427"/>
      <c r="BD104" s="372" t="s">
        <v>700</v>
      </c>
      <c r="BE104" s="427"/>
      <c r="BF104" s="372" t="s">
        <v>700</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f>F95-F106</f>
        <v>0</v>
      </c>
      <c r="G105" s="427"/>
      <c r="H105" s="404">
        <f>H95-H106</f>
        <v>0</v>
      </c>
      <c r="I105" s="427"/>
      <c r="J105" s="404">
        <f>J95-J106</f>
        <v>0</v>
      </c>
      <c r="K105" s="427"/>
      <c r="L105" s="404">
        <f>L95-L106</f>
        <v>0</v>
      </c>
      <c r="M105" s="427"/>
      <c r="N105" s="404">
        <f>N95-N106</f>
        <v>0</v>
      </c>
      <c r="O105" s="427"/>
      <c r="P105" s="404">
        <f>P95-P106</f>
        <v>0</v>
      </c>
      <c r="Q105" s="427"/>
      <c r="R105" s="404">
        <f>R95-R106</f>
        <v>0</v>
      </c>
      <c r="S105" s="427"/>
      <c r="T105" s="404">
        <f>T95-T106</f>
        <v>0</v>
      </c>
      <c r="U105" s="427"/>
      <c r="V105" s="404">
        <f>V95-V106</f>
        <v>0</v>
      </c>
      <c r="W105" s="427"/>
      <c r="X105" s="404">
        <f>X95-X106</f>
        <v>0</v>
      </c>
      <c r="Y105" s="427"/>
      <c r="Z105" s="404">
        <f>Z95-Z106</f>
        <v>0</v>
      </c>
      <c r="AA105" s="427"/>
      <c r="AB105" s="404">
        <f>AB95-AB106</f>
        <v>0</v>
      </c>
      <c r="AC105" s="427"/>
      <c r="AD105" s="404">
        <f>AD95-AD106</f>
        <v>0</v>
      </c>
      <c r="AE105" s="427"/>
      <c r="AF105" s="404">
        <f>AF95-AF106</f>
        <v>0</v>
      </c>
      <c r="AG105" s="427"/>
      <c r="AH105" s="404">
        <f>AH95-AH106</f>
        <v>0</v>
      </c>
      <c r="AI105" s="427"/>
      <c r="AJ105" s="404">
        <f>AJ95-AJ106</f>
        <v>0</v>
      </c>
      <c r="AK105" s="427"/>
      <c r="AL105" s="404">
        <f>AL95-AL106</f>
        <v>0</v>
      </c>
      <c r="AM105" s="427"/>
      <c r="AN105" s="404">
        <f>AN95-AN106</f>
        <v>0</v>
      </c>
      <c r="AO105" s="427"/>
      <c r="AP105" s="404">
        <f>AP95-AP106</f>
        <v>0</v>
      </c>
      <c r="AQ105" s="427"/>
      <c r="AR105" s="404">
        <f>AR95-AR106</f>
        <v>0</v>
      </c>
      <c r="AS105" s="427"/>
      <c r="AT105" s="404">
        <f>AT95-AT106</f>
        <v>0</v>
      </c>
      <c r="AU105" s="427"/>
      <c r="AV105" s="404">
        <f>AV95-AV106</f>
        <v>0</v>
      </c>
      <c r="AW105" s="427"/>
      <c r="AX105" s="404">
        <f>AX95-AX106</f>
        <v>0</v>
      </c>
      <c r="AY105" s="427"/>
      <c r="AZ105" s="404">
        <f>AZ95-AZ106</f>
        <v>0</v>
      </c>
      <c r="BA105" s="427"/>
      <c r="BB105" s="404">
        <f>BB95-BB106</f>
        <v>0</v>
      </c>
      <c r="BC105" s="427"/>
      <c r="BD105" s="404">
        <f>BD95-BD106</f>
        <v>0</v>
      </c>
      <c r="BE105" s="427"/>
      <c r="BF105" s="404">
        <f>BF95-BF106</f>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637</v>
      </c>
      <c r="E106" s="594"/>
      <c r="F106" s="369">
        <v>12381.2943830932</v>
      </c>
      <c r="G106" s="427"/>
      <c r="H106" s="402">
        <v>26307.421276793692</v>
      </c>
      <c r="I106" s="427"/>
      <c r="J106" s="402">
        <v>38332.595624748501</v>
      </c>
      <c r="K106" s="427"/>
      <c r="L106" s="402">
        <v>50725.169956822683</v>
      </c>
      <c r="M106" s="427"/>
      <c r="N106" s="402">
        <v>71823.079109200102</v>
      </c>
      <c r="O106" s="427"/>
      <c r="P106" s="402">
        <v>98201.519160284777</v>
      </c>
      <c r="Q106" s="427"/>
      <c r="R106" s="402">
        <v>130291.6149779532</v>
      </c>
      <c r="S106" s="427"/>
      <c r="T106" s="402">
        <v>167955.31522032811</v>
      </c>
      <c r="U106" s="427"/>
      <c r="V106" s="402">
        <v>201168.95241132219</v>
      </c>
      <c r="W106" s="427"/>
      <c r="X106" s="402">
        <v>240283.82098221392</v>
      </c>
      <c r="Y106" s="427"/>
      <c r="Z106" s="402">
        <v>277093.56857627199</v>
      </c>
      <c r="AA106" s="427"/>
      <c r="AB106" s="402">
        <v>323939.53782448691</v>
      </c>
      <c r="AC106" s="427"/>
      <c r="AD106" s="402">
        <v>368160.07504996774</v>
      </c>
      <c r="AE106" s="427"/>
      <c r="AF106" s="402">
        <v>431497.65844040032</v>
      </c>
      <c r="AG106" s="427"/>
      <c r="AH106" s="402">
        <v>492195.97036777571</v>
      </c>
      <c r="AI106" s="427"/>
      <c r="AJ106" s="402">
        <v>569221.94724035682</v>
      </c>
      <c r="AK106" s="427"/>
      <c r="AL106" s="402">
        <v>576434.45381662925</v>
      </c>
      <c r="AM106" s="427"/>
      <c r="AN106" s="402">
        <v>602073.9593489503</v>
      </c>
      <c r="AO106" s="427"/>
      <c r="AP106" s="402">
        <v>620993.40741104155</v>
      </c>
      <c r="AQ106" s="427"/>
      <c r="AR106" s="402">
        <v>626139.15769435279</v>
      </c>
      <c r="AS106" s="427"/>
      <c r="AT106" s="402">
        <v>704835.07260810654</v>
      </c>
      <c r="AU106" s="427"/>
      <c r="AV106" s="370">
        <v>647951.98861786781</v>
      </c>
      <c r="AW106" s="427"/>
      <c r="AX106" s="370">
        <v>710194.43296138686</v>
      </c>
      <c r="AY106" s="427"/>
      <c r="AZ106" s="370">
        <v>675620.76416076405</v>
      </c>
      <c r="BA106" s="427"/>
      <c r="BB106" s="370">
        <v>688685.87685230374</v>
      </c>
      <c r="BC106" s="427"/>
      <c r="BD106" s="370">
        <v>646648.66458916303</v>
      </c>
      <c r="BE106" s="427"/>
      <c r="BF106" s="370">
        <v>672373.46264821931</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387">
        <v>2023</v>
      </c>
      <c r="AY107" s="430"/>
      <c r="AZ107" s="387">
        <v>2023</v>
      </c>
      <c r="BA107" s="430"/>
      <c r="BB107" s="387">
        <v>2023</v>
      </c>
      <c r="BC107" s="430"/>
      <c r="BD107" s="387">
        <v>2023</v>
      </c>
      <c r="BE107" s="430"/>
      <c r="BF107" s="387">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s="349">
        <v>1</v>
      </c>
      <c r="C110" t="s">
        <v>1019</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1249"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1250"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1251"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1252"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6">
    <tabColor indexed="42"/>
  </sheetPr>
  <dimension ref="A1:CT144"/>
  <sheetViews>
    <sheetView showGridLines="0" showOutlineSymbols="0" zoomScale="70" zoomScaleNormal="70" zoomScaleSheetLayoutView="100" workbookViewId="0">
      <pane xSplit="5" ySplit="4" topLeftCell="Z65" activePane="bottomRight" state="frozen"/>
      <selection activeCell="AN63" sqref="AN63"/>
      <selection pane="topRight" activeCell="AN63" sqref="AN63"/>
      <selection pane="bottomLeft" activeCell="AN63" sqref="AN63"/>
      <selection pane="bottomRight" activeCell="W11" sqref="W11"/>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2.6640625"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118</v>
      </c>
      <c r="E2" s="9" t="s">
        <v>340</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652</v>
      </c>
      <c r="B3" s="568" t="s">
        <v>194</v>
      </c>
      <c r="C3" s="569" t="s">
        <v>195</v>
      </c>
      <c r="D3" s="570" t="s">
        <v>116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119240.694</v>
      </c>
      <c r="G5" s="426"/>
      <c r="H5" s="368">
        <v>36618.463658657172</v>
      </c>
      <c r="I5" s="426"/>
      <c r="J5" s="368">
        <v>36107.759903189079</v>
      </c>
      <c r="K5" s="426"/>
      <c r="L5" s="368">
        <v>26167.045631448767</v>
      </c>
      <c r="M5" s="426"/>
      <c r="N5" s="368">
        <v>14624.827359540619</v>
      </c>
      <c r="O5" s="426"/>
      <c r="P5" s="368">
        <v>13403.134823228531</v>
      </c>
      <c r="Q5" s="426"/>
      <c r="R5" s="368">
        <v>14400.771000132221</v>
      </c>
      <c r="S5" s="426"/>
      <c r="T5" s="368">
        <v>15444.56486322853</v>
      </c>
      <c r="U5" s="426"/>
      <c r="V5" s="368">
        <v>23783.219495278012</v>
      </c>
      <c r="W5" s="426"/>
      <c r="X5" s="368">
        <v>21244.54250375829</v>
      </c>
      <c r="Y5" s="426"/>
      <c r="Z5" s="368">
        <v>21724.202161046778</v>
      </c>
      <c r="AA5" s="426"/>
      <c r="AB5" s="368">
        <v>38189.715871062108</v>
      </c>
      <c r="AC5" s="426"/>
      <c r="AD5" s="368">
        <v>26459.847045726972</v>
      </c>
      <c r="AE5" s="426"/>
      <c r="AF5" s="368">
        <v>38451.111632613043</v>
      </c>
      <c r="AG5" s="426"/>
      <c r="AH5" s="368">
        <v>18885.41868499498</v>
      </c>
      <c r="AI5" s="426"/>
      <c r="AJ5" s="368">
        <v>22492.3578864841</v>
      </c>
      <c r="AK5" s="426"/>
      <c r="AL5" s="368">
        <v>18080.8258878091</v>
      </c>
      <c r="AM5" s="426"/>
      <c r="AN5" s="368">
        <v>23077.10566696115</v>
      </c>
      <c r="AO5" s="426"/>
      <c r="AP5" s="368">
        <v>8822.2321844473699</v>
      </c>
      <c r="AQ5" s="426"/>
      <c r="AR5" s="368">
        <v>10024.603494000001</v>
      </c>
      <c r="AS5" s="426"/>
      <c r="AT5" s="368">
        <v>7647.5673336609098</v>
      </c>
      <c r="AU5" s="426"/>
      <c r="AV5" s="368">
        <v>5836.4294528337805</v>
      </c>
      <c r="AW5" s="426"/>
      <c r="AX5" s="368">
        <v>7754.0700556087004</v>
      </c>
      <c r="AY5" s="426"/>
      <c r="AZ5" s="368">
        <v>6996.38636353723</v>
      </c>
      <c r="BA5" s="426"/>
      <c r="BB5" s="368">
        <v>4668.5495138584492</v>
      </c>
      <c r="BC5" s="426"/>
      <c r="BD5" s="368">
        <v>5043.6382028286298</v>
      </c>
      <c r="BE5" s="426"/>
      <c r="BF5" s="368">
        <v>5373.49401913973</v>
      </c>
      <c r="BG5" s="426"/>
      <c r="BH5" s="368" t="s">
        <v>700</v>
      </c>
      <c r="BI5" s="388"/>
      <c r="CJ5" s="303" t="s">
        <v>330</v>
      </c>
      <c r="CK5" s="303" t="s">
        <v>710</v>
      </c>
      <c r="CL5" s="303" t="s">
        <v>944</v>
      </c>
      <c r="CM5" s="303" t="s">
        <v>945</v>
      </c>
      <c r="CN5" s="303" t="s">
        <v>946</v>
      </c>
      <c r="CO5" s="303" t="s">
        <v>118</v>
      </c>
      <c r="CP5" s="303" t="s">
        <v>947</v>
      </c>
      <c r="CQ5" s="315" t="s">
        <v>652</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0</v>
      </c>
      <c r="G6" s="427"/>
      <c r="H6" s="370">
        <v>0</v>
      </c>
      <c r="I6" s="427"/>
      <c r="J6" s="370">
        <v>0</v>
      </c>
      <c r="K6" s="427"/>
      <c r="L6" s="370">
        <v>0</v>
      </c>
      <c r="M6" s="427"/>
      <c r="N6" s="370">
        <v>0</v>
      </c>
      <c r="O6" s="427"/>
      <c r="P6" s="370">
        <v>0</v>
      </c>
      <c r="Q6" s="427"/>
      <c r="R6" s="370">
        <v>0</v>
      </c>
      <c r="S6" s="427"/>
      <c r="T6" s="370">
        <v>0</v>
      </c>
      <c r="U6" s="427"/>
      <c r="V6" s="370">
        <v>0</v>
      </c>
      <c r="W6" s="427"/>
      <c r="X6" s="370">
        <v>0</v>
      </c>
      <c r="Y6" s="427"/>
      <c r="Z6" s="370">
        <v>0</v>
      </c>
      <c r="AA6" s="427"/>
      <c r="AB6" s="370">
        <v>0</v>
      </c>
      <c r="AC6" s="427"/>
      <c r="AD6" s="370">
        <v>0</v>
      </c>
      <c r="AE6" s="427"/>
      <c r="AF6" s="370">
        <v>0</v>
      </c>
      <c r="AG6" s="427"/>
      <c r="AH6" s="370">
        <v>0</v>
      </c>
      <c r="AI6" s="427"/>
      <c r="AJ6" s="370">
        <v>0</v>
      </c>
      <c r="AK6" s="427"/>
      <c r="AL6" s="370">
        <v>0</v>
      </c>
      <c r="AM6" s="427"/>
      <c r="AN6" s="370">
        <v>0</v>
      </c>
      <c r="AO6" s="427"/>
      <c r="AP6" s="370">
        <v>0</v>
      </c>
      <c r="AQ6" s="427"/>
      <c r="AR6" s="370">
        <v>0</v>
      </c>
      <c r="AS6" s="427"/>
      <c r="AT6" s="370">
        <v>0</v>
      </c>
      <c r="AU6" s="427"/>
      <c r="AV6" s="370">
        <v>0</v>
      </c>
      <c r="AW6" s="427"/>
      <c r="AX6" s="370">
        <v>0</v>
      </c>
      <c r="AY6" s="427"/>
      <c r="AZ6" s="370">
        <v>0</v>
      </c>
      <c r="BA6" s="427"/>
      <c r="BB6" s="370">
        <v>0</v>
      </c>
      <c r="BC6" s="427"/>
      <c r="BD6" s="370">
        <v>0</v>
      </c>
      <c r="BE6" s="427"/>
      <c r="BF6" s="370">
        <v>0</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0</v>
      </c>
      <c r="G7" s="427"/>
      <c r="H7" s="372">
        <v>0</v>
      </c>
      <c r="I7" s="427"/>
      <c r="J7" s="372">
        <v>0</v>
      </c>
      <c r="K7" s="427"/>
      <c r="L7" s="372">
        <v>0</v>
      </c>
      <c r="M7" s="427"/>
      <c r="N7" s="372">
        <v>0</v>
      </c>
      <c r="O7" s="427"/>
      <c r="P7" s="372">
        <v>0</v>
      </c>
      <c r="Q7" s="427"/>
      <c r="R7" s="372">
        <v>0</v>
      </c>
      <c r="S7" s="427"/>
      <c r="T7" s="372">
        <v>0</v>
      </c>
      <c r="U7" s="427"/>
      <c r="V7" s="372">
        <v>0</v>
      </c>
      <c r="W7" s="427"/>
      <c r="X7" s="372">
        <v>0</v>
      </c>
      <c r="Y7" s="427"/>
      <c r="Z7" s="372">
        <v>0</v>
      </c>
      <c r="AA7" s="427"/>
      <c r="AB7" s="372">
        <v>0</v>
      </c>
      <c r="AC7" s="427"/>
      <c r="AD7" s="372">
        <v>0</v>
      </c>
      <c r="AE7" s="427"/>
      <c r="AF7" s="372">
        <v>0</v>
      </c>
      <c r="AG7" s="427"/>
      <c r="AH7" s="372">
        <v>0</v>
      </c>
      <c r="AI7" s="427"/>
      <c r="AJ7" s="372">
        <v>0</v>
      </c>
      <c r="AK7" s="427"/>
      <c r="AL7" s="372">
        <v>0</v>
      </c>
      <c r="AM7" s="427"/>
      <c r="AN7" s="372">
        <v>0</v>
      </c>
      <c r="AO7" s="427"/>
      <c r="AP7" s="372">
        <v>0</v>
      </c>
      <c r="AQ7" s="427"/>
      <c r="AR7" s="372">
        <v>0</v>
      </c>
      <c r="AS7" s="427"/>
      <c r="AT7" s="372">
        <v>0</v>
      </c>
      <c r="AU7" s="427"/>
      <c r="AV7" s="372">
        <v>0</v>
      </c>
      <c r="AW7" s="427"/>
      <c r="AX7" s="372">
        <v>0</v>
      </c>
      <c r="AY7" s="427"/>
      <c r="AZ7" s="372">
        <v>0</v>
      </c>
      <c r="BA7" s="427"/>
      <c r="BB7" s="372">
        <v>0</v>
      </c>
      <c r="BC7" s="427"/>
      <c r="BD7" s="372">
        <v>0</v>
      </c>
      <c r="BE7" s="427"/>
      <c r="BF7" s="372">
        <v>0</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0</v>
      </c>
      <c r="G8" s="427"/>
      <c r="H8" s="372">
        <v>0</v>
      </c>
      <c r="I8" s="427"/>
      <c r="J8" s="372">
        <v>0</v>
      </c>
      <c r="K8" s="427"/>
      <c r="L8" s="372">
        <v>0</v>
      </c>
      <c r="M8" s="427"/>
      <c r="N8" s="372">
        <v>0</v>
      </c>
      <c r="O8" s="427"/>
      <c r="P8" s="372">
        <v>0</v>
      </c>
      <c r="Q8" s="427"/>
      <c r="R8" s="372">
        <v>0</v>
      </c>
      <c r="S8" s="427"/>
      <c r="T8" s="372">
        <v>0</v>
      </c>
      <c r="U8" s="427"/>
      <c r="V8" s="372">
        <v>0</v>
      </c>
      <c r="W8" s="427"/>
      <c r="X8" s="372">
        <v>0</v>
      </c>
      <c r="Y8" s="427"/>
      <c r="Z8" s="372">
        <v>0</v>
      </c>
      <c r="AA8" s="427"/>
      <c r="AB8" s="372">
        <v>0</v>
      </c>
      <c r="AC8" s="427"/>
      <c r="AD8" s="372">
        <v>0</v>
      </c>
      <c r="AE8" s="427"/>
      <c r="AF8" s="372">
        <v>0</v>
      </c>
      <c r="AG8" s="427"/>
      <c r="AH8" s="372">
        <v>0</v>
      </c>
      <c r="AI8" s="427"/>
      <c r="AJ8" s="372">
        <v>0</v>
      </c>
      <c r="AK8" s="427"/>
      <c r="AL8" s="372">
        <v>0</v>
      </c>
      <c r="AM8" s="427"/>
      <c r="AN8" s="372">
        <v>0</v>
      </c>
      <c r="AO8" s="427"/>
      <c r="AP8" s="372">
        <v>0</v>
      </c>
      <c r="AQ8" s="427"/>
      <c r="AR8" s="372">
        <v>0</v>
      </c>
      <c r="AS8" s="427"/>
      <c r="AT8" s="372">
        <v>0</v>
      </c>
      <c r="AU8" s="427"/>
      <c r="AV8" s="372">
        <v>0</v>
      </c>
      <c r="AW8" s="427"/>
      <c r="AX8" s="372">
        <v>0</v>
      </c>
      <c r="AY8" s="427"/>
      <c r="AZ8" s="372">
        <v>0</v>
      </c>
      <c r="BA8" s="427"/>
      <c r="BB8" s="372">
        <v>0</v>
      </c>
      <c r="BC8" s="427"/>
      <c r="BD8" s="372">
        <v>0</v>
      </c>
      <c r="BE8" s="427"/>
      <c r="BF8" s="372">
        <v>0</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v>
      </c>
      <c r="G9" s="427"/>
      <c r="H9" s="372">
        <v>0</v>
      </c>
      <c r="I9" s="427"/>
      <c r="J9" s="372">
        <v>0</v>
      </c>
      <c r="K9" s="427"/>
      <c r="L9" s="372">
        <v>0</v>
      </c>
      <c r="M9" s="427"/>
      <c r="N9" s="372">
        <v>0</v>
      </c>
      <c r="O9" s="427"/>
      <c r="P9" s="372">
        <v>0</v>
      </c>
      <c r="Q9" s="427"/>
      <c r="R9" s="372">
        <v>0</v>
      </c>
      <c r="S9" s="427"/>
      <c r="T9" s="372">
        <v>0</v>
      </c>
      <c r="U9" s="427"/>
      <c r="V9" s="372">
        <v>0</v>
      </c>
      <c r="W9" s="427"/>
      <c r="X9" s="372">
        <v>0</v>
      </c>
      <c r="Y9" s="427"/>
      <c r="Z9" s="372">
        <v>0</v>
      </c>
      <c r="AA9" s="427"/>
      <c r="AB9" s="372">
        <v>0</v>
      </c>
      <c r="AC9" s="427"/>
      <c r="AD9" s="372">
        <v>0</v>
      </c>
      <c r="AE9" s="427"/>
      <c r="AF9" s="372">
        <v>0</v>
      </c>
      <c r="AG9" s="427"/>
      <c r="AH9" s="372">
        <v>0</v>
      </c>
      <c r="AI9" s="427"/>
      <c r="AJ9" s="372">
        <v>0</v>
      </c>
      <c r="AK9" s="427"/>
      <c r="AL9" s="372">
        <v>0</v>
      </c>
      <c r="AM9" s="427"/>
      <c r="AN9" s="372">
        <v>0</v>
      </c>
      <c r="AO9" s="427"/>
      <c r="AP9" s="372">
        <v>0</v>
      </c>
      <c r="AQ9" s="427"/>
      <c r="AR9" s="372">
        <v>0</v>
      </c>
      <c r="AS9" s="427"/>
      <c r="AT9" s="372">
        <v>0</v>
      </c>
      <c r="AU9" s="427"/>
      <c r="AV9" s="372">
        <v>0</v>
      </c>
      <c r="AW9" s="427"/>
      <c r="AX9" s="372">
        <v>0</v>
      </c>
      <c r="AY9" s="427"/>
      <c r="AZ9" s="372">
        <v>0</v>
      </c>
      <c r="BA9" s="427"/>
      <c r="BB9" s="372">
        <v>0</v>
      </c>
      <c r="BC9" s="427"/>
      <c r="BD9" s="372">
        <v>0</v>
      </c>
      <c r="BE9" s="427"/>
      <c r="BF9" s="372">
        <v>0</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0</v>
      </c>
      <c r="G10" s="427"/>
      <c r="H10" s="370">
        <v>0</v>
      </c>
      <c r="I10" s="427"/>
      <c r="J10" s="370">
        <v>0</v>
      </c>
      <c r="K10" s="427"/>
      <c r="L10" s="370">
        <v>0</v>
      </c>
      <c r="M10" s="427"/>
      <c r="N10" s="370">
        <v>0</v>
      </c>
      <c r="O10" s="427"/>
      <c r="P10" s="370">
        <v>0</v>
      </c>
      <c r="Q10" s="427"/>
      <c r="R10" s="370">
        <v>0</v>
      </c>
      <c r="S10" s="427"/>
      <c r="T10" s="370">
        <v>0</v>
      </c>
      <c r="U10" s="427"/>
      <c r="V10" s="370">
        <v>0</v>
      </c>
      <c r="W10" s="427"/>
      <c r="X10" s="370">
        <v>0</v>
      </c>
      <c r="Y10" s="427"/>
      <c r="Z10" s="370">
        <v>0</v>
      </c>
      <c r="AA10" s="427"/>
      <c r="AB10" s="370">
        <v>0</v>
      </c>
      <c r="AC10" s="427"/>
      <c r="AD10" s="370">
        <v>0</v>
      </c>
      <c r="AE10" s="427"/>
      <c r="AF10" s="370">
        <v>0</v>
      </c>
      <c r="AG10" s="427"/>
      <c r="AH10" s="370">
        <v>0</v>
      </c>
      <c r="AI10" s="427"/>
      <c r="AJ10" s="370">
        <v>0</v>
      </c>
      <c r="AK10" s="427"/>
      <c r="AL10" s="370">
        <v>0</v>
      </c>
      <c r="AM10" s="427"/>
      <c r="AN10" s="370">
        <v>0</v>
      </c>
      <c r="AO10" s="427"/>
      <c r="AP10" s="370">
        <v>0</v>
      </c>
      <c r="AQ10" s="427"/>
      <c r="AR10" s="370">
        <v>0</v>
      </c>
      <c r="AS10" s="427"/>
      <c r="AT10" s="370">
        <v>0</v>
      </c>
      <c r="AU10" s="427"/>
      <c r="AV10" s="370">
        <v>0</v>
      </c>
      <c r="AW10" s="427"/>
      <c r="AX10" s="370">
        <v>0</v>
      </c>
      <c r="AY10" s="427"/>
      <c r="AZ10" s="370">
        <v>0</v>
      </c>
      <c r="BA10" s="427"/>
      <c r="BB10" s="370">
        <v>0</v>
      </c>
      <c r="BC10" s="427"/>
      <c r="BD10" s="370">
        <v>0</v>
      </c>
      <c r="BE10" s="427"/>
      <c r="BF10" s="370">
        <v>0</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119240.694</v>
      </c>
      <c r="G11" s="427"/>
      <c r="H11" s="419">
        <v>36618.463658657172</v>
      </c>
      <c r="I11" s="427" t="s">
        <v>355</v>
      </c>
      <c r="J11" s="370">
        <v>36107.759903189079</v>
      </c>
      <c r="K11" s="427"/>
      <c r="L11" s="370">
        <v>26167.045631448767</v>
      </c>
      <c r="M11" s="427"/>
      <c r="N11" s="419">
        <v>14624.827359540619</v>
      </c>
      <c r="O11" s="427" t="s">
        <v>355</v>
      </c>
      <c r="P11" s="370">
        <v>13403.134823228531</v>
      </c>
      <c r="Q11" s="427"/>
      <c r="R11" s="370">
        <v>14400.771000132221</v>
      </c>
      <c r="S11" s="427"/>
      <c r="T11" s="370">
        <v>15444.56486322853</v>
      </c>
      <c r="U11" s="427"/>
      <c r="V11" s="419">
        <v>23783.219495278012</v>
      </c>
      <c r="W11" s="427" t="s">
        <v>355</v>
      </c>
      <c r="X11" s="370">
        <v>21244.54250375829</v>
      </c>
      <c r="Y11" s="427"/>
      <c r="Z11" s="370">
        <v>21724.202161046778</v>
      </c>
      <c r="AA11" s="427"/>
      <c r="AB11" s="419">
        <v>38189.715871062108</v>
      </c>
      <c r="AC11" s="427" t="s">
        <v>355</v>
      </c>
      <c r="AD11" s="419">
        <v>26459.847045726972</v>
      </c>
      <c r="AE11" s="427" t="s">
        <v>355</v>
      </c>
      <c r="AF11" s="419">
        <v>38451.111632613043</v>
      </c>
      <c r="AG11" s="427" t="s">
        <v>355</v>
      </c>
      <c r="AH11" s="419">
        <v>18885.41868499498</v>
      </c>
      <c r="AI11" s="427" t="s">
        <v>355</v>
      </c>
      <c r="AJ11" s="370">
        <v>22492.3578864841</v>
      </c>
      <c r="AK11" s="427"/>
      <c r="AL11" s="370">
        <v>18080.8258878091</v>
      </c>
      <c r="AM11" s="427"/>
      <c r="AN11" s="370">
        <v>23077.10566696115</v>
      </c>
      <c r="AO11" s="427"/>
      <c r="AP11" s="419">
        <v>8822.2321844473699</v>
      </c>
      <c r="AQ11" s="427" t="s">
        <v>355</v>
      </c>
      <c r="AR11" s="370">
        <v>10024.603494000001</v>
      </c>
      <c r="AS11" s="427"/>
      <c r="AT11" s="370">
        <v>7647.5673336609098</v>
      </c>
      <c r="AU11" s="427"/>
      <c r="AV11" s="370">
        <v>5836.4294528337805</v>
      </c>
      <c r="AW11" s="427"/>
      <c r="AX11" s="419">
        <v>7754.0700556087004</v>
      </c>
      <c r="AY11" s="427" t="s">
        <v>355</v>
      </c>
      <c r="AZ11" s="370">
        <v>6996.38636353723</v>
      </c>
      <c r="BA11" s="427"/>
      <c r="BB11" s="419">
        <v>4668.5495138584492</v>
      </c>
      <c r="BC11" s="427" t="s">
        <v>355</v>
      </c>
      <c r="BD11" s="370">
        <v>5043.6382028286298</v>
      </c>
      <c r="BE11" s="427"/>
      <c r="BF11" s="370">
        <v>5373.49401913973</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0</v>
      </c>
      <c r="G12" s="427"/>
      <c r="H12" s="375">
        <v>0</v>
      </c>
      <c r="I12" s="427"/>
      <c r="J12" s="375">
        <v>0</v>
      </c>
      <c r="K12" s="427"/>
      <c r="L12" s="375">
        <v>0</v>
      </c>
      <c r="M12" s="427"/>
      <c r="N12" s="375">
        <v>0</v>
      </c>
      <c r="O12" s="427"/>
      <c r="P12" s="375">
        <v>0</v>
      </c>
      <c r="Q12" s="427"/>
      <c r="R12" s="375">
        <v>0</v>
      </c>
      <c r="S12" s="427"/>
      <c r="T12" s="375">
        <v>0</v>
      </c>
      <c r="U12" s="427"/>
      <c r="V12" s="375">
        <v>0</v>
      </c>
      <c r="W12" s="427"/>
      <c r="X12" s="375">
        <v>0</v>
      </c>
      <c r="Y12" s="427"/>
      <c r="Z12" s="375">
        <v>0</v>
      </c>
      <c r="AA12" s="427"/>
      <c r="AB12" s="375">
        <v>0</v>
      </c>
      <c r="AC12" s="427"/>
      <c r="AD12" s="375">
        <v>0</v>
      </c>
      <c r="AE12" s="427"/>
      <c r="AF12" s="375">
        <v>0</v>
      </c>
      <c r="AG12" s="427"/>
      <c r="AH12" s="375">
        <v>0</v>
      </c>
      <c r="AI12" s="427"/>
      <c r="AJ12" s="375">
        <v>0</v>
      </c>
      <c r="AK12" s="427"/>
      <c r="AL12" s="375">
        <v>0</v>
      </c>
      <c r="AM12" s="427"/>
      <c r="AN12" s="375">
        <v>0</v>
      </c>
      <c r="AO12" s="427"/>
      <c r="AP12" s="375">
        <v>0</v>
      </c>
      <c r="AQ12" s="427"/>
      <c r="AR12" s="375">
        <v>0</v>
      </c>
      <c r="AS12" s="427"/>
      <c r="AT12" s="375">
        <v>0</v>
      </c>
      <c r="AU12" s="427"/>
      <c r="AV12" s="375">
        <v>0</v>
      </c>
      <c r="AW12" s="427"/>
      <c r="AX12" s="375">
        <v>0</v>
      </c>
      <c r="AY12" s="427"/>
      <c r="AZ12" s="375">
        <v>0</v>
      </c>
      <c r="BA12" s="427"/>
      <c r="BB12" s="375">
        <v>0</v>
      </c>
      <c r="BC12" s="427"/>
      <c r="BD12" s="375">
        <v>0</v>
      </c>
      <c r="BE12" s="427"/>
      <c r="BF12" s="375">
        <v>0</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0</v>
      </c>
      <c r="G13" s="427"/>
      <c r="H13" s="375">
        <v>0</v>
      </c>
      <c r="I13" s="427"/>
      <c r="J13" s="375">
        <v>0</v>
      </c>
      <c r="K13" s="427"/>
      <c r="L13" s="375">
        <v>0</v>
      </c>
      <c r="M13" s="427"/>
      <c r="N13" s="375">
        <v>0</v>
      </c>
      <c r="O13" s="427"/>
      <c r="P13" s="375">
        <v>0</v>
      </c>
      <c r="Q13" s="427"/>
      <c r="R13" s="375">
        <v>0</v>
      </c>
      <c r="S13" s="427"/>
      <c r="T13" s="375">
        <v>0</v>
      </c>
      <c r="U13" s="427"/>
      <c r="V13" s="375">
        <v>0</v>
      </c>
      <c r="W13" s="427"/>
      <c r="X13" s="375">
        <v>0</v>
      </c>
      <c r="Y13" s="427"/>
      <c r="Z13" s="375">
        <v>0</v>
      </c>
      <c r="AA13" s="427"/>
      <c r="AB13" s="375">
        <v>0</v>
      </c>
      <c r="AC13" s="427"/>
      <c r="AD13" s="375">
        <v>0</v>
      </c>
      <c r="AE13" s="427"/>
      <c r="AF13" s="375">
        <v>0</v>
      </c>
      <c r="AG13" s="427"/>
      <c r="AH13" s="375">
        <v>0</v>
      </c>
      <c r="AI13" s="427"/>
      <c r="AJ13" s="375">
        <v>0</v>
      </c>
      <c r="AK13" s="427"/>
      <c r="AL13" s="375">
        <v>0</v>
      </c>
      <c r="AM13" s="427"/>
      <c r="AN13" s="375">
        <v>0</v>
      </c>
      <c r="AO13" s="427"/>
      <c r="AP13" s="375">
        <v>0</v>
      </c>
      <c r="AQ13" s="427"/>
      <c r="AR13" s="375">
        <v>0</v>
      </c>
      <c r="AS13" s="427"/>
      <c r="AT13" s="375">
        <v>0</v>
      </c>
      <c r="AU13" s="427"/>
      <c r="AV13" s="375">
        <v>0</v>
      </c>
      <c r="AW13" s="427"/>
      <c r="AX13" s="375">
        <v>0</v>
      </c>
      <c r="AY13" s="427"/>
      <c r="AZ13" s="375">
        <v>0</v>
      </c>
      <c r="BA13" s="427"/>
      <c r="BB13" s="375">
        <v>0</v>
      </c>
      <c r="BC13" s="427"/>
      <c r="BD13" s="375">
        <v>0</v>
      </c>
      <c r="BE13" s="427"/>
      <c r="BF13" s="375">
        <v>0</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0</v>
      </c>
      <c r="G15" s="427"/>
      <c r="H15" s="372">
        <v>0</v>
      </c>
      <c r="I15" s="427"/>
      <c r="J15" s="372">
        <v>0</v>
      </c>
      <c r="K15" s="427"/>
      <c r="L15" s="372">
        <v>0</v>
      </c>
      <c r="M15" s="427"/>
      <c r="N15" s="372">
        <v>0</v>
      </c>
      <c r="O15" s="427"/>
      <c r="P15" s="372">
        <v>0</v>
      </c>
      <c r="Q15" s="427"/>
      <c r="R15" s="372">
        <v>0</v>
      </c>
      <c r="S15" s="427"/>
      <c r="T15" s="372">
        <v>0</v>
      </c>
      <c r="U15" s="427"/>
      <c r="V15" s="372">
        <v>0</v>
      </c>
      <c r="W15" s="427"/>
      <c r="X15" s="372">
        <v>0</v>
      </c>
      <c r="Y15" s="427"/>
      <c r="Z15" s="372">
        <v>0</v>
      </c>
      <c r="AA15" s="427"/>
      <c r="AB15" s="372">
        <v>0</v>
      </c>
      <c r="AC15" s="427"/>
      <c r="AD15" s="372">
        <v>0</v>
      </c>
      <c r="AE15" s="427"/>
      <c r="AF15" s="372">
        <v>0</v>
      </c>
      <c r="AG15" s="427"/>
      <c r="AH15" s="372">
        <v>0</v>
      </c>
      <c r="AI15" s="427"/>
      <c r="AJ15" s="372">
        <v>0</v>
      </c>
      <c r="AK15" s="427"/>
      <c r="AL15" s="372">
        <v>0</v>
      </c>
      <c r="AM15" s="427"/>
      <c r="AN15" s="372">
        <v>0</v>
      </c>
      <c r="AO15" s="427"/>
      <c r="AP15" s="372">
        <v>0</v>
      </c>
      <c r="AQ15" s="427"/>
      <c r="AR15" s="372">
        <v>0</v>
      </c>
      <c r="AS15" s="427"/>
      <c r="AT15" s="372">
        <v>0</v>
      </c>
      <c r="AU15" s="427"/>
      <c r="AV15" s="372">
        <v>0</v>
      </c>
      <c r="AW15" s="427"/>
      <c r="AX15" s="372">
        <v>0</v>
      </c>
      <c r="AY15" s="427"/>
      <c r="AZ15" s="372">
        <v>0</v>
      </c>
      <c r="BA15" s="427"/>
      <c r="BB15" s="372">
        <v>0</v>
      </c>
      <c r="BC15" s="427"/>
      <c r="BD15" s="372">
        <v>0</v>
      </c>
      <c r="BE15" s="427"/>
      <c r="BF15" s="372">
        <v>0</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0</v>
      </c>
      <c r="G16" s="427"/>
      <c r="H16" s="372">
        <v>0</v>
      </c>
      <c r="I16" s="427"/>
      <c r="J16" s="372">
        <v>0</v>
      </c>
      <c r="K16" s="427"/>
      <c r="L16" s="372">
        <v>0</v>
      </c>
      <c r="M16" s="427"/>
      <c r="N16" s="372">
        <v>0</v>
      </c>
      <c r="O16" s="427"/>
      <c r="P16" s="372">
        <v>0</v>
      </c>
      <c r="Q16" s="427"/>
      <c r="R16" s="372">
        <v>0</v>
      </c>
      <c r="S16" s="427"/>
      <c r="T16" s="372">
        <v>0</v>
      </c>
      <c r="U16" s="427"/>
      <c r="V16" s="372">
        <v>0</v>
      </c>
      <c r="W16" s="427"/>
      <c r="X16" s="372">
        <v>0</v>
      </c>
      <c r="Y16" s="427"/>
      <c r="Z16" s="372">
        <v>0</v>
      </c>
      <c r="AA16" s="427"/>
      <c r="AB16" s="372">
        <v>0</v>
      </c>
      <c r="AC16" s="427"/>
      <c r="AD16" s="372">
        <v>0</v>
      </c>
      <c r="AE16" s="427"/>
      <c r="AF16" s="372">
        <v>0</v>
      </c>
      <c r="AG16" s="427"/>
      <c r="AH16" s="372">
        <v>0</v>
      </c>
      <c r="AI16" s="427"/>
      <c r="AJ16" s="372">
        <v>0</v>
      </c>
      <c r="AK16" s="427"/>
      <c r="AL16" s="372">
        <v>0</v>
      </c>
      <c r="AM16" s="427"/>
      <c r="AN16" s="372">
        <v>0</v>
      </c>
      <c r="AO16" s="427"/>
      <c r="AP16" s="372">
        <v>0</v>
      </c>
      <c r="AQ16" s="427"/>
      <c r="AR16" s="372">
        <v>0</v>
      </c>
      <c r="AS16" s="427"/>
      <c r="AT16" s="372">
        <v>0</v>
      </c>
      <c r="AU16" s="427"/>
      <c r="AV16" s="372">
        <v>0</v>
      </c>
      <c r="AW16" s="427"/>
      <c r="AX16" s="372">
        <v>0</v>
      </c>
      <c r="AY16" s="427"/>
      <c r="AZ16" s="372">
        <v>0</v>
      </c>
      <c r="BA16" s="427"/>
      <c r="BB16" s="372">
        <v>0</v>
      </c>
      <c r="BC16" s="427"/>
      <c r="BD16" s="372">
        <v>0</v>
      </c>
      <c r="BE16" s="427"/>
      <c r="BF16" s="372">
        <v>0</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0</v>
      </c>
      <c r="G17" s="427"/>
      <c r="H17" s="372">
        <v>0</v>
      </c>
      <c r="I17" s="427"/>
      <c r="J17" s="372">
        <v>0</v>
      </c>
      <c r="K17" s="427"/>
      <c r="L17" s="372">
        <v>0</v>
      </c>
      <c r="M17" s="427"/>
      <c r="N17" s="372">
        <v>0</v>
      </c>
      <c r="O17" s="427"/>
      <c r="P17" s="372">
        <v>0</v>
      </c>
      <c r="Q17" s="427"/>
      <c r="R17" s="372">
        <v>0</v>
      </c>
      <c r="S17" s="427"/>
      <c r="T17" s="372">
        <v>0</v>
      </c>
      <c r="U17" s="427"/>
      <c r="V17" s="372">
        <v>0</v>
      </c>
      <c r="W17" s="427"/>
      <c r="X17" s="372">
        <v>0</v>
      </c>
      <c r="Y17" s="427"/>
      <c r="Z17" s="372">
        <v>0</v>
      </c>
      <c r="AA17" s="427"/>
      <c r="AB17" s="372">
        <v>0</v>
      </c>
      <c r="AC17" s="427"/>
      <c r="AD17" s="372">
        <v>0</v>
      </c>
      <c r="AE17" s="427"/>
      <c r="AF17" s="372">
        <v>0</v>
      </c>
      <c r="AG17" s="427"/>
      <c r="AH17" s="372">
        <v>0</v>
      </c>
      <c r="AI17" s="427"/>
      <c r="AJ17" s="372">
        <v>0</v>
      </c>
      <c r="AK17" s="427"/>
      <c r="AL17" s="372">
        <v>0</v>
      </c>
      <c r="AM17" s="427"/>
      <c r="AN17" s="372">
        <v>0</v>
      </c>
      <c r="AO17" s="427"/>
      <c r="AP17" s="372">
        <v>0</v>
      </c>
      <c r="AQ17" s="427"/>
      <c r="AR17" s="372">
        <v>0</v>
      </c>
      <c r="AS17" s="427"/>
      <c r="AT17" s="372">
        <v>0</v>
      </c>
      <c r="AU17" s="427"/>
      <c r="AV17" s="372">
        <v>0</v>
      </c>
      <c r="AW17" s="427"/>
      <c r="AX17" s="372">
        <v>0</v>
      </c>
      <c r="AY17" s="427"/>
      <c r="AZ17" s="372">
        <v>0</v>
      </c>
      <c r="BA17" s="427"/>
      <c r="BB17" s="372">
        <v>0</v>
      </c>
      <c r="BC17" s="427"/>
      <c r="BD17" s="372">
        <v>0</v>
      </c>
      <c r="BE17" s="427"/>
      <c r="BF17" s="372">
        <v>0</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0</v>
      </c>
      <c r="G18" s="427"/>
      <c r="H18" s="375">
        <v>0</v>
      </c>
      <c r="I18" s="427"/>
      <c r="J18" s="375">
        <v>0</v>
      </c>
      <c r="K18" s="427"/>
      <c r="L18" s="375">
        <v>0</v>
      </c>
      <c r="M18" s="427"/>
      <c r="N18" s="375">
        <v>0</v>
      </c>
      <c r="O18" s="427"/>
      <c r="P18" s="375">
        <v>0</v>
      </c>
      <c r="Q18" s="427"/>
      <c r="R18" s="375">
        <v>0</v>
      </c>
      <c r="S18" s="427"/>
      <c r="T18" s="375">
        <v>0</v>
      </c>
      <c r="U18" s="427"/>
      <c r="V18" s="375">
        <v>0</v>
      </c>
      <c r="W18" s="427"/>
      <c r="X18" s="375">
        <v>0</v>
      </c>
      <c r="Y18" s="427"/>
      <c r="Z18" s="375">
        <v>0</v>
      </c>
      <c r="AA18" s="427"/>
      <c r="AB18" s="375">
        <v>0</v>
      </c>
      <c r="AC18" s="427"/>
      <c r="AD18" s="375">
        <v>0</v>
      </c>
      <c r="AE18" s="427"/>
      <c r="AF18" s="375">
        <v>0</v>
      </c>
      <c r="AG18" s="427"/>
      <c r="AH18" s="375">
        <v>0</v>
      </c>
      <c r="AI18" s="427"/>
      <c r="AJ18" s="375">
        <v>0</v>
      </c>
      <c r="AK18" s="427"/>
      <c r="AL18" s="375">
        <v>0</v>
      </c>
      <c r="AM18" s="427"/>
      <c r="AN18" s="375">
        <v>0</v>
      </c>
      <c r="AO18" s="427"/>
      <c r="AP18" s="375">
        <v>0</v>
      </c>
      <c r="AQ18" s="427"/>
      <c r="AR18" s="375">
        <v>0</v>
      </c>
      <c r="AS18" s="427"/>
      <c r="AT18" s="375">
        <v>0</v>
      </c>
      <c r="AU18" s="427"/>
      <c r="AV18" s="375">
        <v>0</v>
      </c>
      <c r="AW18" s="427"/>
      <c r="AX18" s="375">
        <v>0</v>
      </c>
      <c r="AY18" s="427"/>
      <c r="AZ18" s="375">
        <v>0</v>
      </c>
      <c r="BA18" s="427"/>
      <c r="BB18" s="375">
        <v>0</v>
      </c>
      <c r="BC18" s="427"/>
      <c r="BD18" s="375">
        <v>0</v>
      </c>
      <c r="BE18" s="427"/>
      <c r="BF18" s="375">
        <v>0</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0</v>
      </c>
      <c r="G19" s="427"/>
      <c r="H19" s="375">
        <v>0</v>
      </c>
      <c r="I19" s="427"/>
      <c r="J19" s="375">
        <v>0</v>
      </c>
      <c r="K19" s="427"/>
      <c r="L19" s="375">
        <v>0</v>
      </c>
      <c r="M19" s="427"/>
      <c r="N19" s="375">
        <v>0</v>
      </c>
      <c r="O19" s="427"/>
      <c r="P19" s="375">
        <v>0</v>
      </c>
      <c r="Q19" s="427"/>
      <c r="R19" s="375">
        <v>0</v>
      </c>
      <c r="S19" s="427"/>
      <c r="T19" s="375">
        <v>0</v>
      </c>
      <c r="U19" s="427"/>
      <c r="V19" s="375">
        <v>0</v>
      </c>
      <c r="W19" s="427"/>
      <c r="X19" s="375">
        <v>0</v>
      </c>
      <c r="Y19" s="427"/>
      <c r="Z19" s="375">
        <v>0</v>
      </c>
      <c r="AA19" s="427"/>
      <c r="AB19" s="375">
        <v>0</v>
      </c>
      <c r="AC19" s="427"/>
      <c r="AD19" s="375">
        <v>0</v>
      </c>
      <c r="AE19" s="427"/>
      <c r="AF19" s="375">
        <v>0</v>
      </c>
      <c r="AG19" s="427"/>
      <c r="AH19" s="375">
        <v>0</v>
      </c>
      <c r="AI19" s="427"/>
      <c r="AJ19" s="375">
        <v>0</v>
      </c>
      <c r="AK19" s="427"/>
      <c r="AL19" s="375">
        <v>0</v>
      </c>
      <c r="AM19" s="427"/>
      <c r="AN19" s="375">
        <v>0</v>
      </c>
      <c r="AO19" s="427"/>
      <c r="AP19" s="375">
        <v>0</v>
      </c>
      <c r="AQ19" s="427"/>
      <c r="AR19" s="375">
        <v>0</v>
      </c>
      <c r="AS19" s="427"/>
      <c r="AT19" s="375">
        <v>0</v>
      </c>
      <c r="AU19" s="427"/>
      <c r="AV19" s="375">
        <v>0</v>
      </c>
      <c r="AW19" s="427"/>
      <c r="AX19" s="375">
        <v>0</v>
      </c>
      <c r="AY19" s="427"/>
      <c r="AZ19" s="375">
        <v>0</v>
      </c>
      <c r="BA19" s="427"/>
      <c r="BB19" s="375">
        <v>0</v>
      </c>
      <c r="BC19" s="427"/>
      <c r="BD19" s="375">
        <v>0</v>
      </c>
      <c r="BE19" s="427"/>
      <c r="BF19" s="375">
        <v>0</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0</v>
      </c>
      <c r="G20" s="427"/>
      <c r="H20" s="375">
        <v>0</v>
      </c>
      <c r="I20" s="427"/>
      <c r="J20" s="375">
        <v>0</v>
      </c>
      <c r="K20" s="427"/>
      <c r="L20" s="375">
        <v>0</v>
      </c>
      <c r="M20" s="427"/>
      <c r="N20" s="375">
        <v>0</v>
      </c>
      <c r="O20" s="427"/>
      <c r="P20" s="375">
        <v>0</v>
      </c>
      <c r="Q20" s="427"/>
      <c r="R20" s="375">
        <v>0</v>
      </c>
      <c r="S20" s="427"/>
      <c r="T20" s="375">
        <v>0</v>
      </c>
      <c r="U20" s="427"/>
      <c r="V20" s="375">
        <v>0</v>
      </c>
      <c r="W20" s="427"/>
      <c r="X20" s="375">
        <v>0</v>
      </c>
      <c r="Y20" s="427"/>
      <c r="Z20" s="375">
        <v>0</v>
      </c>
      <c r="AA20" s="427"/>
      <c r="AB20" s="375">
        <v>0</v>
      </c>
      <c r="AC20" s="427"/>
      <c r="AD20" s="375">
        <v>0</v>
      </c>
      <c r="AE20" s="427"/>
      <c r="AF20" s="375">
        <v>0</v>
      </c>
      <c r="AG20" s="427"/>
      <c r="AH20" s="375">
        <v>0</v>
      </c>
      <c r="AI20" s="427"/>
      <c r="AJ20" s="375">
        <v>0</v>
      </c>
      <c r="AK20" s="427"/>
      <c r="AL20" s="375">
        <v>0</v>
      </c>
      <c r="AM20" s="427"/>
      <c r="AN20" s="375">
        <v>0</v>
      </c>
      <c r="AO20" s="427"/>
      <c r="AP20" s="375">
        <v>0</v>
      </c>
      <c r="AQ20" s="427"/>
      <c r="AR20" s="375">
        <v>0</v>
      </c>
      <c r="AS20" s="427"/>
      <c r="AT20" s="375">
        <v>0</v>
      </c>
      <c r="AU20" s="427"/>
      <c r="AV20" s="375">
        <v>0</v>
      </c>
      <c r="AW20" s="427"/>
      <c r="AX20" s="375">
        <v>0</v>
      </c>
      <c r="AY20" s="427"/>
      <c r="AZ20" s="375">
        <v>0</v>
      </c>
      <c r="BA20" s="427"/>
      <c r="BB20" s="375">
        <v>0</v>
      </c>
      <c r="BC20" s="427"/>
      <c r="BD20" s="375">
        <v>0</v>
      </c>
      <c r="BE20" s="427"/>
      <c r="BF20" s="375">
        <v>0</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0</v>
      </c>
      <c r="G22" s="427"/>
      <c r="H22" s="393">
        <v>0</v>
      </c>
      <c r="I22" s="427"/>
      <c r="J22" s="393">
        <v>0</v>
      </c>
      <c r="K22" s="427"/>
      <c r="L22" s="393">
        <v>0</v>
      </c>
      <c r="M22" s="427"/>
      <c r="N22" s="393">
        <v>0</v>
      </c>
      <c r="O22" s="427"/>
      <c r="P22" s="393">
        <v>0</v>
      </c>
      <c r="Q22" s="427"/>
      <c r="R22" s="393">
        <v>0</v>
      </c>
      <c r="S22" s="427"/>
      <c r="T22" s="393">
        <v>0</v>
      </c>
      <c r="U22" s="427"/>
      <c r="V22" s="393">
        <v>0</v>
      </c>
      <c r="W22" s="427"/>
      <c r="X22" s="393">
        <v>0</v>
      </c>
      <c r="Y22" s="427"/>
      <c r="Z22" s="393">
        <v>0</v>
      </c>
      <c r="AA22" s="427"/>
      <c r="AB22" s="393">
        <v>0</v>
      </c>
      <c r="AC22" s="427"/>
      <c r="AD22" s="393">
        <v>0</v>
      </c>
      <c r="AE22" s="427"/>
      <c r="AF22" s="393">
        <v>0</v>
      </c>
      <c r="AG22" s="427"/>
      <c r="AH22" s="393">
        <v>0</v>
      </c>
      <c r="AI22" s="427"/>
      <c r="AJ22" s="393">
        <v>0</v>
      </c>
      <c r="AK22" s="427"/>
      <c r="AL22" s="393">
        <v>0</v>
      </c>
      <c r="AM22" s="427"/>
      <c r="AN22" s="393">
        <v>0</v>
      </c>
      <c r="AO22" s="427"/>
      <c r="AP22" s="393">
        <v>0</v>
      </c>
      <c r="AQ22" s="427"/>
      <c r="AR22" s="393">
        <v>0</v>
      </c>
      <c r="AS22" s="427"/>
      <c r="AT22" s="393">
        <v>0</v>
      </c>
      <c r="AU22" s="427"/>
      <c r="AV22" s="372">
        <v>0</v>
      </c>
      <c r="AW22" s="427"/>
      <c r="AX22" s="372">
        <v>0</v>
      </c>
      <c r="AY22" s="427"/>
      <c r="AZ22" s="372">
        <v>0</v>
      </c>
      <c r="BA22" s="427"/>
      <c r="BB22" s="372">
        <v>0</v>
      </c>
      <c r="BC22" s="427"/>
      <c r="BD22" s="372">
        <v>0</v>
      </c>
      <c r="BE22" s="427"/>
      <c r="BF22" s="372">
        <v>0</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119240.694</v>
      </c>
      <c r="G23" s="427"/>
      <c r="H23" s="393">
        <v>36618.463658657172</v>
      </c>
      <c r="I23" s="427"/>
      <c r="J23" s="393">
        <v>35497.799903189072</v>
      </c>
      <c r="K23" s="427"/>
      <c r="L23" s="393">
        <v>24145.691231448767</v>
      </c>
      <c r="M23" s="427"/>
      <c r="N23" s="393">
        <v>12061.854999540619</v>
      </c>
      <c r="O23" s="427"/>
      <c r="P23" s="393">
        <v>12129.56486322853</v>
      </c>
      <c r="Q23" s="427"/>
      <c r="R23" s="393">
        <v>12157.179000132221</v>
      </c>
      <c r="S23" s="427"/>
      <c r="T23" s="393">
        <v>12129.56486322853</v>
      </c>
      <c r="U23" s="427"/>
      <c r="V23" s="418">
        <v>22192.019495278011</v>
      </c>
      <c r="W23" s="427" t="s">
        <v>355</v>
      </c>
      <c r="X23" s="393">
        <v>20548.392503758289</v>
      </c>
      <c r="Y23" s="427"/>
      <c r="Z23" s="393">
        <v>21326.402161046779</v>
      </c>
      <c r="AA23" s="427"/>
      <c r="AB23" s="393">
        <v>38090.265871062111</v>
      </c>
      <c r="AC23" s="427"/>
      <c r="AD23" s="393">
        <v>26459.847045726972</v>
      </c>
      <c r="AE23" s="427"/>
      <c r="AF23" s="393">
        <v>38451.111632613043</v>
      </c>
      <c r="AG23" s="427"/>
      <c r="AH23" s="393">
        <v>18885.41868499498</v>
      </c>
      <c r="AI23" s="427"/>
      <c r="AJ23" s="393">
        <v>22492.3578864841</v>
      </c>
      <c r="AK23" s="427"/>
      <c r="AL23" s="393">
        <v>18080.8258878091</v>
      </c>
      <c r="AM23" s="427"/>
      <c r="AN23" s="393">
        <v>23077.10566696115</v>
      </c>
      <c r="AO23" s="427"/>
      <c r="AP23" s="393">
        <v>8822.2321844473699</v>
      </c>
      <c r="AQ23" s="427"/>
      <c r="AR23" s="393">
        <v>10024.603494000001</v>
      </c>
      <c r="AS23" s="427"/>
      <c r="AT23" s="393">
        <v>7647.5673336609098</v>
      </c>
      <c r="AU23" s="427"/>
      <c r="AV23" s="372">
        <v>5836.4294528337805</v>
      </c>
      <c r="AW23" s="427"/>
      <c r="AX23" s="372">
        <v>7754.0700556087004</v>
      </c>
      <c r="AY23" s="427"/>
      <c r="AZ23" s="372">
        <v>6996.38636353723</v>
      </c>
      <c r="BA23" s="427"/>
      <c r="BB23" s="372">
        <v>4668.5495138584492</v>
      </c>
      <c r="BC23" s="427"/>
      <c r="BD23" s="372">
        <v>5043.6382028286298</v>
      </c>
      <c r="BE23" s="427"/>
      <c r="BF23" s="372">
        <v>5342.58441913973</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0</v>
      </c>
      <c r="G25" s="427"/>
      <c r="H25" s="393">
        <v>0</v>
      </c>
      <c r="I25" s="427"/>
      <c r="J25" s="393">
        <v>0</v>
      </c>
      <c r="K25" s="427"/>
      <c r="L25" s="393">
        <v>0</v>
      </c>
      <c r="M25" s="427"/>
      <c r="N25" s="393">
        <v>0</v>
      </c>
      <c r="O25" s="427"/>
      <c r="P25" s="393">
        <v>0</v>
      </c>
      <c r="Q25" s="427"/>
      <c r="R25" s="393">
        <v>0</v>
      </c>
      <c r="S25" s="427"/>
      <c r="T25" s="393">
        <v>0</v>
      </c>
      <c r="U25" s="427"/>
      <c r="V25" s="393">
        <v>0</v>
      </c>
      <c r="W25" s="427"/>
      <c r="X25" s="393">
        <v>0</v>
      </c>
      <c r="Y25" s="427"/>
      <c r="Z25" s="393">
        <v>0</v>
      </c>
      <c r="AA25" s="427"/>
      <c r="AB25" s="393">
        <v>0</v>
      </c>
      <c r="AC25" s="427"/>
      <c r="AD25" s="393">
        <v>0</v>
      </c>
      <c r="AE25" s="427"/>
      <c r="AF25" s="393">
        <v>0</v>
      </c>
      <c r="AG25" s="427"/>
      <c r="AH25" s="393">
        <v>0</v>
      </c>
      <c r="AI25" s="427"/>
      <c r="AJ25" s="393">
        <v>0</v>
      </c>
      <c r="AK25" s="427"/>
      <c r="AL25" s="393">
        <v>0</v>
      </c>
      <c r="AM25" s="427"/>
      <c r="AN25" s="393">
        <v>0</v>
      </c>
      <c r="AO25" s="427"/>
      <c r="AP25" s="393">
        <v>0</v>
      </c>
      <c r="AQ25" s="427"/>
      <c r="AR25" s="393">
        <v>0</v>
      </c>
      <c r="AS25" s="427"/>
      <c r="AT25" s="393">
        <v>0</v>
      </c>
      <c r="AU25" s="427"/>
      <c r="AV25" s="372">
        <v>0</v>
      </c>
      <c r="AW25" s="427"/>
      <c r="AX25" s="372">
        <v>0</v>
      </c>
      <c r="AY25" s="427"/>
      <c r="AZ25" s="372">
        <v>0</v>
      </c>
      <c r="BA25" s="427"/>
      <c r="BB25" s="372">
        <v>0</v>
      </c>
      <c r="BC25" s="427"/>
      <c r="BD25" s="372">
        <v>0</v>
      </c>
      <c r="BE25" s="427"/>
      <c r="BF25" s="372">
        <v>0</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0</v>
      </c>
      <c r="G26" s="427"/>
      <c r="H26" s="372">
        <v>0</v>
      </c>
      <c r="I26" s="427"/>
      <c r="J26" s="372">
        <v>304.98</v>
      </c>
      <c r="K26" s="427"/>
      <c r="L26" s="372">
        <v>1010.6772</v>
      </c>
      <c r="M26" s="427"/>
      <c r="N26" s="372">
        <v>1281.4861800000001</v>
      </c>
      <c r="O26" s="427"/>
      <c r="P26" s="372">
        <v>636.78498000000002</v>
      </c>
      <c r="Q26" s="427"/>
      <c r="R26" s="372">
        <v>1121.796</v>
      </c>
      <c r="S26" s="427"/>
      <c r="T26" s="372">
        <v>1657.5</v>
      </c>
      <c r="U26" s="427"/>
      <c r="V26" s="372">
        <v>795.6</v>
      </c>
      <c r="W26" s="427"/>
      <c r="X26" s="372">
        <v>348.07499999999999</v>
      </c>
      <c r="Y26" s="427"/>
      <c r="Z26" s="372">
        <v>198.9</v>
      </c>
      <c r="AA26" s="427"/>
      <c r="AB26" s="372">
        <v>49.725000000000001</v>
      </c>
      <c r="AC26" s="427"/>
      <c r="AD26" s="372">
        <v>0</v>
      </c>
      <c r="AE26" s="427"/>
      <c r="AF26" s="372">
        <v>0</v>
      </c>
      <c r="AG26" s="427"/>
      <c r="AH26" s="372">
        <v>0</v>
      </c>
      <c r="AI26" s="427"/>
      <c r="AJ26" s="372">
        <v>0</v>
      </c>
      <c r="AK26" s="427"/>
      <c r="AL26" s="372">
        <v>0</v>
      </c>
      <c r="AM26" s="427"/>
      <c r="AN26" s="372">
        <v>0</v>
      </c>
      <c r="AO26" s="427"/>
      <c r="AP26" s="372">
        <v>0</v>
      </c>
      <c r="AQ26" s="427"/>
      <c r="AR26" s="372">
        <v>0</v>
      </c>
      <c r="AS26" s="427"/>
      <c r="AT26" s="372">
        <v>0</v>
      </c>
      <c r="AU26" s="427"/>
      <c r="AV26" s="372">
        <v>0</v>
      </c>
      <c r="AW26" s="427"/>
      <c r="AX26" s="372">
        <v>0</v>
      </c>
      <c r="AY26" s="427"/>
      <c r="AZ26" s="372">
        <v>0</v>
      </c>
      <c r="BA26" s="427"/>
      <c r="BB26" s="372">
        <v>0</v>
      </c>
      <c r="BC26" s="427"/>
      <c r="BD26" s="372">
        <v>0</v>
      </c>
      <c r="BE26" s="427"/>
      <c r="BF26" s="372">
        <v>15.454800000000001</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v>
      </c>
      <c r="G27" s="427"/>
      <c r="H27" s="375">
        <v>0</v>
      </c>
      <c r="I27" s="427"/>
      <c r="J27" s="375">
        <v>304.98</v>
      </c>
      <c r="K27" s="427"/>
      <c r="L27" s="375">
        <v>1010.6772</v>
      </c>
      <c r="M27" s="427"/>
      <c r="N27" s="375">
        <v>1281.4861800000001</v>
      </c>
      <c r="O27" s="427"/>
      <c r="P27" s="375">
        <v>636.78498000000002</v>
      </c>
      <c r="Q27" s="427"/>
      <c r="R27" s="375">
        <v>1121.796</v>
      </c>
      <c r="S27" s="427"/>
      <c r="T27" s="375">
        <v>1657.5</v>
      </c>
      <c r="U27" s="427"/>
      <c r="V27" s="375">
        <v>795.6</v>
      </c>
      <c r="W27" s="427"/>
      <c r="X27" s="375">
        <v>348.07499999999999</v>
      </c>
      <c r="Y27" s="427"/>
      <c r="Z27" s="375">
        <v>198.9</v>
      </c>
      <c r="AA27" s="427"/>
      <c r="AB27" s="375">
        <v>49.725000000000001</v>
      </c>
      <c r="AC27" s="427"/>
      <c r="AD27" s="375">
        <v>0</v>
      </c>
      <c r="AE27" s="427"/>
      <c r="AF27" s="375">
        <v>0</v>
      </c>
      <c r="AG27" s="427"/>
      <c r="AH27" s="375">
        <v>0</v>
      </c>
      <c r="AI27" s="427"/>
      <c r="AJ27" s="375">
        <v>0</v>
      </c>
      <c r="AK27" s="427"/>
      <c r="AL27" s="375">
        <v>0</v>
      </c>
      <c r="AM27" s="427"/>
      <c r="AN27" s="375">
        <v>0</v>
      </c>
      <c r="AO27" s="427"/>
      <c r="AP27" s="375">
        <v>0</v>
      </c>
      <c r="AQ27" s="427"/>
      <c r="AR27" s="375">
        <v>0</v>
      </c>
      <c r="AS27" s="427"/>
      <c r="AT27" s="375">
        <v>0</v>
      </c>
      <c r="AU27" s="427"/>
      <c r="AV27" s="375">
        <v>0</v>
      </c>
      <c r="AW27" s="427"/>
      <c r="AX27" s="375">
        <v>0</v>
      </c>
      <c r="AY27" s="427"/>
      <c r="AZ27" s="375">
        <v>0</v>
      </c>
      <c r="BA27" s="427"/>
      <c r="BB27" s="375">
        <v>0</v>
      </c>
      <c r="BC27" s="427"/>
      <c r="BD27" s="375">
        <v>0</v>
      </c>
      <c r="BE27" s="427"/>
      <c r="BF27" s="375">
        <v>15.454800000000001</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0</v>
      </c>
      <c r="G28" s="427"/>
      <c r="H28" s="375">
        <v>0</v>
      </c>
      <c r="I28" s="427"/>
      <c r="J28" s="375">
        <v>0</v>
      </c>
      <c r="K28" s="427"/>
      <c r="L28" s="375">
        <v>0</v>
      </c>
      <c r="M28" s="427"/>
      <c r="N28" s="375">
        <v>0</v>
      </c>
      <c r="O28" s="427"/>
      <c r="P28" s="375">
        <v>0</v>
      </c>
      <c r="Q28" s="427"/>
      <c r="R28" s="375">
        <v>0</v>
      </c>
      <c r="S28" s="427"/>
      <c r="T28" s="375">
        <v>0</v>
      </c>
      <c r="U28" s="427"/>
      <c r="V28" s="375">
        <v>0</v>
      </c>
      <c r="W28" s="427"/>
      <c r="X28" s="375">
        <v>0</v>
      </c>
      <c r="Y28" s="427"/>
      <c r="Z28" s="375">
        <v>0</v>
      </c>
      <c r="AA28" s="427"/>
      <c r="AB28" s="375">
        <v>0</v>
      </c>
      <c r="AC28" s="427"/>
      <c r="AD28" s="375">
        <v>0</v>
      </c>
      <c r="AE28" s="427"/>
      <c r="AF28" s="375">
        <v>0</v>
      </c>
      <c r="AG28" s="427"/>
      <c r="AH28" s="375">
        <v>0</v>
      </c>
      <c r="AI28" s="427"/>
      <c r="AJ28" s="375">
        <v>0</v>
      </c>
      <c r="AK28" s="427"/>
      <c r="AL28" s="375">
        <v>0</v>
      </c>
      <c r="AM28" s="427"/>
      <c r="AN28" s="375">
        <v>0</v>
      </c>
      <c r="AO28" s="427"/>
      <c r="AP28" s="375">
        <v>0</v>
      </c>
      <c r="AQ28" s="427"/>
      <c r="AR28" s="375">
        <v>0</v>
      </c>
      <c r="AS28" s="427"/>
      <c r="AT28" s="375">
        <v>0</v>
      </c>
      <c r="AU28" s="427"/>
      <c r="AV28" s="375">
        <v>0</v>
      </c>
      <c r="AW28" s="427"/>
      <c r="AX28" s="375">
        <v>0</v>
      </c>
      <c r="AY28" s="427"/>
      <c r="AZ28" s="375">
        <v>0</v>
      </c>
      <c r="BA28" s="427"/>
      <c r="BB28" s="375">
        <v>0</v>
      </c>
      <c r="BC28" s="427"/>
      <c r="BD28" s="375">
        <v>0</v>
      </c>
      <c r="BE28" s="427"/>
      <c r="BF28" s="375">
        <v>0</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0</v>
      </c>
      <c r="G29" s="427"/>
      <c r="H29" s="375">
        <v>0</v>
      </c>
      <c r="I29" s="427"/>
      <c r="J29" s="375">
        <v>0</v>
      </c>
      <c r="K29" s="427"/>
      <c r="L29" s="375">
        <v>0</v>
      </c>
      <c r="M29" s="427"/>
      <c r="N29" s="375">
        <v>0</v>
      </c>
      <c r="O29" s="427"/>
      <c r="P29" s="375">
        <v>0</v>
      </c>
      <c r="Q29" s="427"/>
      <c r="R29" s="375">
        <v>0</v>
      </c>
      <c r="S29" s="427"/>
      <c r="T29" s="375">
        <v>0</v>
      </c>
      <c r="U29" s="427"/>
      <c r="V29" s="375">
        <v>0</v>
      </c>
      <c r="W29" s="427"/>
      <c r="X29" s="375">
        <v>0</v>
      </c>
      <c r="Y29" s="427"/>
      <c r="Z29" s="375">
        <v>0</v>
      </c>
      <c r="AA29" s="427"/>
      <c r="AB29" s="375">
        <v>0</v>
      </c>
      <c r="AC29" s="427"/>
      <c r="AD29" s="375">
        <v>0</v>
      </c>
      <c r="AE29" s="427"/>
      <c r="AF29" s="375">
        <v>0</v>
      </c>
      <c r="AG29" s="427"/>
      <c r="AH29" s="375">
        <v>0</v>
      </c>
      <c r="AI29" s="427"/>
      <c r="AJ29" s="375">
        <v>0</v>
      </c>
      <c r="AK29" s="427"/>
      <c r="AL29" s="375">
        <v>0</v>
      </c>
      <c r="AM29" s="427"/>
      <c r="AN29" s="375">
        <v>0</v>
      </c>
      <c r="AO29" s="427"/>
      <c r="AP29" s="375">
        <v>0</v>
      </c>
      <c r="AQ29" s="427"/>
      <c r="AR29" s="375">
        <v>0</v>
      </c>
      <c r="AS29" s="427"/>
      <c r="AT29" s="375">
        <v>0</v>
      </c>
      <c r="AU29" s="427"/>
      <c r="AV29" s="375">
        <v>0</v>
      </c>
      <c r="AW29" s="427"/>
      <c r="AX29" s="375">
        <v>0</v>
      </c>
      <c r="AY29" s="427"/>
      <c r="AZ29" s="375">
        <v>0</v>
      </c>
      <c r="BA29" s="427"/>
      <c r="BB29" s="375">
        <v>0</v>
      </c>
      <c r="BC29" s="427"/>
      <c r="BD29" s="375">
        <v>0</v>
      </c>
      <c r="BE29" s="427"/>
      <c r="BF29" s="375">
        <v>0</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0</v>
      </c>
      <c r="G31" s="427"/>
      <c r="H31" s="372">
        <v>0</v>
      </c>
      <c r="I31" s="427"/>
      <c r="J31" s="372">
        <v>0</v>
      </c>
      <c r="K31" s="427"/>
      <c r="L31" s="372">
        <v>0</v>
      </c>
      <c r="M31" s="427"/>
      <c r="N31" s="372">
        <v>0</v>
      </c>
      <c r="O31" s="427"/>
      <c r="P31" s="372">
        <v>0</v>
      </c>
      <c r="Q31" s="427"/>
      <c r="R31" s="372">
        <v>0</v>
      </c>
      <c r="S31" s="427"/>
      <c r="T31" s="372">
        <v>0</v>
      </c>
      <c r="U31" s="427"/>
      <c r="V31" s="372">
        <v>0</v>
      </c>
      <c r="W31" s="427"/>
      <c r="X31" s="372">
        <v>0</v>
      </c>
      <c r="Y31" s="427"/>
      <c r="Z31" s="372">
        <v>0</v>
      </c>
      <c r="AA31" s="427"/>
      <c r="AB31" s="372">
        <v>0</v>
      </c>
      <c r="AC31" s="427"/>
      <c r="AD31" s="372">
        <v>0</v>
      </c>
      <c r="AE31" s="427"/>
      <c r="AF31" s="372">
        <v>0</v>
      </c>
      <c r="AG31" s="427"/>
      <c r="AH31" s="372">
        <v>0</v>
      </c>
      <c r="AI31" s="427"/>
      <c r="AJ31" s="372">
        <v>0</v>
      </c>
      <c r="AK31" s="427"/>
      <c r="AL31" s="372">
        <v>0</v>
      </c>
      <c r="AM31" s="427"/>
      <c r="AN31" s="372">
        <v>0</v>
      </c>
      <c r="AO31" s="427"/>
      <c r="AP31" s="372">
        <v>0</v>
      </c>
      <c r="AQ31" s="427"/>
      <c r="AR31" s="372">
        <v>0</v>
      </c>
      <c r="AS31" s="427"/>
      <c r="AT31" s="372">
        <v>0</v>
      </c>
      <c r="AU31" s="427"/>
      <c r="AV31" s="372">
        <v>0</v>
      </c>
      <c r="AW31" s="427"/>
      <c r="AX31" s="372">
        <v>0</v>
      </c>
      <c r="AY31" s="427"/>
      <c r="AZ31" s="372">
        <v>0</v>
      </c>
      <c r="BA31" s="427"/>
      <c r="BB31" s="372">
        <v>0</v>
      </c>
      <c r="BC31" s="427"/>
      <c r="BD31" s="372">
        <v>0</v>
      </c>
      <c r="BE31" s="427"/>
      <c r="BF31" s="372">
        <v>0</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0</v>
      </c>
      <c r="G32" s="427"/>
      <c r="H32" s="372">
        <v>0</v>
      </c>
      <c r="I32" s="427"/>
      <c r="J32" s="372">
        <v>0</v>
      </c>
      <c r="K32" s="427"/>
      <c r="L32" s="372">
        <v>0</v>
      </c>
      <c r="M32" s="427"/>
      <c r="N32" s="372">
        <v>0</v>
      </c>
      <c r="O32" s="427"/>
      <c r="P32" s="372">
        <v>0</v>
      </c>
      <c r="Q32" s="427"/>
      <c r="R32" s="372">
        <v>0</v>
      </c>
      <c r="S32" s="427"/>
      <c r="T32" s="372">
        <v>0</v>
      </c>
      <c r="U32" s="427"/>
      <c r="V32" s="372">
        <v>0</v>
      </c>
      <c r="W32" s="427"/>
      <c r="X32" s="372">
        <v>0</v>
      </c>
      <c r="Y32" s="427"/>
      <c r="Z32" s="372">
        <v>0</v>
      </c>
      <c r="AA32" s="427"/>
      <c r="AB32" s="372">
        <v>0</v>
      </c>
      <c r="AC32" s="427"/>
      <c r="AD32" s="372">
        <v>0</v>
      </c>
      <c r="AE32" s="427"/>
      <c r="AF32" s="372">
        <v>0</v>
      </c>
      <c r="AG32" s="427"/>
      <c r="AH32" s="372">
        <v>0</v>
      </c>
      <c r="AI32" s="427"/>
      <c r="AJ32" s="372">
        <v>0</v>
      </c>
      <c r="AK32" s="427"/>
      <c r="AL32" s="372">
        <v>0</v>
      </c>
      <c r="AM32" s="427"/>
      <c r="AN32" s="372">
        <v>0</v>
      </c>
      <c r="AO32" s="427"/>
      <c r="AP32" s="372">
        <v>0</v>
      </c>
      <c r="AQ32" s="427"/>
      <c r="AR32" s="372">
        <v>0</v>
      </c>
      <c r="AS32" s="427"/>
      <c r="AT32" s="372">
        <v>0</v>
      </c>
      <c r="AU32" s="427"/>
      <c r="AV32" s="372">
        <v>0</v>
      </c>
      <c r="AW32" s="427"/>
      <c r="AX32" s="372">
        <v>0</v>
      </c>
      <c r="AY32" s="427"/>
      <c r="AZ32" s="372">
        <v>0</v>
      </c>
      <c r="BA32" s="427"/>
      <c r="BB32" s="372">
        <v>0</v>
      </c>
      <c r="BC32" s="427"/>
      <c r="BD32" s="372">
        <v>0</v>
      </c>
      <c r="BE32" s="427"/>
      <c r="BF32" s="372">
        <v>0</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0</v>
      </c>
      <c r="G34" s="427"/>
      <c r="H34" s="372">
        <v>0</v>
      </c>
      <c r="I34" s="427"/>
      <c r="J34" s="372">
        <v>0</v>
      </c>
      <c r="K34" s="427"/>
      <c r="L34" s="372">
        <v>0</v>
      </c>
      <c r="M34" s="427"/>
      <c r="N34" s="372">
        <v>0</v>
      </c>
      <c r="O34" s="427"/>
      <c r="P34" s="372">
        <v>0</v>
      </c>
      <c r="Q34" s="427"/>
      <c r="R34" s="372">
        <v>0</v>
      </c>
      <c r="S34" s="427"/>
      <c r="T34" s="372">
        <v>0</v>
      </c>
      <c r="U34" s="427"/>
      <c r="V34" s="372">
        <v>0</v>
      </c>
      <c r="W34" s="427"/>
      <c r="X34" s="372">
        <v>0</v>
      </c>
      <c r="Y34" s="427"/>
      <c r="Z34" s="372">
        <v>0</v>
      </c>
      <c r="AA34" s="427"/>
      <c r="AB34" s="372">
        <v>0</v>
      </c>
      <c r="AC34" s="427"/>
      <c r="AD34" s="372">
        <v>0</v>
      </c>
      <c r="AE34" s="427"/>
      <c r="AF34" s="372">
        <v>0</v>
      </c>
      <c r="AG34" s="427"/>
      <c r="AH34" s="372">
        <v>0</v>
      </c>
      <c r="AI34" s="427"/>
      <c r="AJ34" s="372">
        <v>0</v>
      </c>
      <c r="AK34" s="427"/>
      <c r="AL34" s="372">
        <v>0</v>
      </c>
      <c r="AM34" s="427"/>
      <c r="AN34" s="372">
        <v>0</v>
      </c>
      <c r="AO34" s="427"/>
      <c r="AP34" s="372">
        <v>0</v>
      </c>
      <c r="AQ34" s="427"/>
      <c r="AR34" s="372">
        <v>0</v>
      </c>
      <c r="AS34" s="427"/>
      <c r="AT34" s="372">
        <v>0</v>
      </c>
      <c r="AU34" s="427"/>
      <c r="AV34" s="372">
        <v>0</v>
      </c>
      <c r="AW34" s="427"/>
      <c r="AX34" s="372">
        <v>0</v>
      </c>
      <c r="AY34" s="427"/>
      <c r="AZ34" s="372">
        <v>0</v>
      </c>
      <c r="BA34" s="427"/>
      <c r="BB34" s="372">
        <v>0</v>
      </c>
      <c r="BC34" s="427"/>
      <c r="BD34" s="372">
        <v>0</v>
      </c>
      <c r="BE34" s="427"/>
      <c r="BF34" s="372">
        <v>0</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0</v>
      </c>
      <c r="G35" s="427"/>
      <c r="H35" s="372">
        <v>0</v>
      </c>
      <c r="I35" s="427"/>
      <c r="J35" s="372">
        <v>0</v>
      </c>
      <c r="K35" s="427"/>
      <c r="L35" s="372">
        <v>0</v>
      </c>
      <c r="M35" s="427"/>
      <c r="N35" s="372">
        <v>0</v>
      </c>
      <c r="O35" s="427"/>
      <c r="P35" s="372">
        <v>0</v>
      </c>
      <c r="Q35" s="427"/>
      <c r="R35" s="372">
        <v>0</v>
      </c>
      <c r="S35" s="427"/>
      <c r="T35" s="372">
        <v>0</v>
      </c>
      <c r="U35" s="427"/>
      <c r="V35" s="372">
        <v>0</v>
      </c>
      <c r="W35" s="427"/>
      <c r="X35" s="372">
        <v>0</v>
      </c>
      <c r="Y35" s="427"/>
      <c r="Z35" s="372">
        <v>0</v>
      </c>
      <c r="AA35" s="427"/>
      <c r="AB35" s="372">
        <v>0</v>
      </c>
      <c r="AC35" s="427"/>
      <c r="AD35" s="372">
        <v>0</v>
      </c>
      <c r="AE35" s="427"/>
      <c r="AF35" s="372">
        <v>0</v>
      </c>
      <c r="AG35" s="427"/>
      <c r="AH35" s="372">
        <v>0</v>
      </c>
      <c r="AI35" s="427"/>
      <c r="AJ35" s="372">
        <v>0</v>
      </c>
      <c r="AK35" s="427"/>
      <c r="AL35" s="372">
        <v>0</v>
      </c>
      <c r="AM35" s="427"/>
      <c r="AN35" s="372">
        <v>0</v>
      </c>
      <c r="AO35" s="427"/>
      <c r="AP35" s="372">
        <v>0</v>
      </c>
      <c r="AQ35" s="427"/>
      <c r="AR35" s="372">
        <v>0</v>
      </c>
      <c r="AS35" s="427"/>
      <c r="AT35" s="372">
        <v>0</v>
      </c>
      <c r="AU35" s="427"/>
      <c r="AV35" s="372">
        <v>0</v>
      </c>
      <c r="AW35" s="427"/>
      <c r="AX35" s="372">
        <v>0</v>
      </c>
      <c r="AY35" s="427"/>
      <c r="AZ35" s="372">
        <v>0</v>
      </c>
      <c r="BA35" s="427"/>
      <c r="BB35" s="372">
        <v>0</v>
      </c>
      <c r="BC35" s="427"/>
      <c r="BD35" s="372">
        <v>0</v>
      </c>
      <c r="BE35" s="427"/>
      <c r="BF35" s="372">
        <v>0</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0</v>
      </c>
      <c r="G36" s="427"/>
      <c r="H36" s="370">
        <v>0</v>
      </c>
      <c r="I36" s="427"/>
      <c r="J36" s="370">
        <v>0</v>
      </c>
      <c r="K36" s="427"/>
      <c r="L36" s="370">
        <v>0</v>
      </c>
      <c r="M36" s="427"/>
      <c r="N36" s="370">
        <v>0</v>
      </c>
      <c r="O36" s="427"/>
      <c r="P36" s="370">
        <v>0</v>
      </c>
      <c r="Q36" s="427"/>
      <c r="R36" s="370">
        <v>0</v>
      </c>
      <c r="S36" s="427"/>
      <c r="T36" s="370">
        <v>0</v>
      </c>
      <c r="U36" s="427"/>
      <c r="V36" s="370">
        <v>0</v>
      </c>
      <c r="W36" s="427"/>
      <c r="X36" s="370">
        <v>0</v>
      </c>
      <c r="Y36" s="427"/>
      <c r="Z36" s="370">
        <v>0</v>
      </c>
      <c r="AA36" s="427"/>
      <c r="AB36" s="370">
        <v>0</v>
      </c>
      <c r="AC36" s="427"/>
      <c r="AD36" s="370">
        <v>0</v>
      </c>
      <c r="AE36" s="427"/>
      <c r="AF36" s="370">
        <v>0</v>
      </c>
      <c r="AG36" s="427"/>
      <c r="AH36" s="370">
        <v>0</v>
      </c>
      <c r="AI36" s="427"/>
      <c r="AJ36" s="370">
        <v>0</v>
      </c>
      <c r="AK36" s="427"/>
      <c r="AL36" s="370">
        <v>0</v>
      </c>
      <c r="AM36" s="427"/>
      <c r="AN36" s="370">
        <v>0</v>
      </c>
      <c r="AO36" s="427"/>
      <c r="AP36" s="370">
        <v>0</v>
      </c>
      <c r="AQ36" s="427"/>
      <c r="AR36" s="370">
        <v>0</v>
      </c>
      <c r="AS36" s="427"/>
      <c r="AT36" s="370">
        <v>0</v>
      </c>
      <c r="AU36" s="427"/>
      <c r="AV36" s="370">
        <v>0</v>
      </c>
      <c r="AW36" s="427"/>
      <c r="AX36" s="370">
        <v>0</v>
      </c>
      <c r="AY36" s="427"/>
      <c r="AZ36" s="370">
        <v>0</v>
      </c>
      <c r="BA36" s="427"/>
      <c r="BB36" s="370">
        <v>0</v>
      </c>
      <c r="BC36" s="427"/>
      <c r="BD36" s="370">
        <v>0</v>
      </c>
      <c r="BE36" s="427"/>
      <c r="BF36" s="370">
        <v>0</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0</v>
      </c>
      <c r="G37" s="427"/>
      <c r="H37" s="370">
        <v>0</v>
      </c>
      <c r="I37" s="427"/>
      <c r="J37" s="370">
        <v>0</v>
      </c>
      <c r="K37" s="427"/>
      <c r="L37" s="370">
        <v>0</v>
      </c>
      <c r="M37" s="427"/>
      <c r="N37" s="370">
        <v>0</v>
      </c>
      <c r="O37" s="427"/>
      <c r="P37" s="370">
        <v>0</v>
      </c>
      <c r="Q37" s="427"/>
      <c r="R37" s="370">
        <v>0</v>
      </c>
      <c r="S37" s="427"/>
      <c r="T37" s="370">
        <v>0</v>
      </c>
      <c r="U37" s="427"/>
      <c r="V37" s="370">
        <v>0</v>
      </c>
      <c r="W37" s="427"/>
      <c r="X37" s="370">
        <v>0</v>
      </c>
      <c r="Y37" s="427"/>
      <c r="Z37" s="370">
        <v>0</v>
      </c>
      <c r="AA37" s="427"/>
      <c r="AB37" s="370">
        <v>0</v>
      </c>
      <c r="AC37" s="427"/>
      <c r="AD37" s="370">
        <v>0</v>
      </c>
      <c r="AE37" s="427"/>
      <c r="AF37" s="370">
        <v>0</v>
      </c>
      <c r="AG37" s="427"/>
      <c r="AH37" s="370">
        <v>0</v>
      </c>
      <c r="AI37" s="427"/>
      <c r="AJ37" s="370">
        <v>0</v>
      </c>
      <c r="AK37" s="427"/>
      <c r="AL37" s="370">
        <v>0</v>
      </c>
      <c r="AM37" s="427"/>
      <c r="AN37" s="370">
        <v>0</v>
      </c>
      <c r="AO37" s="427"/>
      <c r="AP37" s="370">
        <v>0</v>
      </c>
      <c r="AQ37" s="427"/>
      <c r="AR37" s="370">
        <v>0</v>
      </c>
      <c r="AS37" s="427"/>
      <c r="AT37" s="370">
        <v>0</v>
      </c>
      <c r="AU37" s="427"/>
      <c r="AV37" s="370">
        <v>0</v>
      </c>
      <c r="AW37" s="427"/>
      <c r="AX37" s="370">
        <v>0</v>
      </c>
      <c r="AY37" s="427"/>
      <c r="AZ37" s="370">
        <v>0</v>
      </c>
      <c r="BA37" s="427"/>
      <c r="BB37" s="370">
        <v>0</v>
      </c>
      <c r="BC37" s="427"/>
      <c r="BD37" s="370">
        <v>0</v>
      </c>
      <c r="BE37" s="427"/>
      <c r="BF37" s="370">
        <v>0</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0</v>
      </c>
      <c r="G38" s="427"/>
      <c r="H38" s="372">
        <v>0</v>
      </c>
      <c r="I38" s="427"/>
      <c r="J38" s="372">
        <v>0</v>
      </c>
      <c r="K38" s="427"/>
      <c r="L38" s="372">
        <v>0</v>
      </c>
      <c r="M38" s="427"/>
      <c r="N38" s="372">
        <v>0</v>
      </c>
      <c r="O38" s="427"/>
      <c r="P38" s="372">
        <v>0</v>
      </c>
      <c r="Q38" s="427"/>
      <c r="R38" s="372">
        <v>0</v>
      </c>
      <c r="S38" s="427"/>
      <c r="T38" s="372">
        <v>0</v>
      </c>
      <c r="U38" s="427"/>
      <c r="V38" s="372">
        <v>0</v>
      </c>
      <c r="W38" s="427"/>
      <c r="X38" s="372">
        <v>0</v>
      </c>
      <c r="Y38" s="427"/>
      <c r="Z38" s="372">
        <v>0</v>
      </c>
      <c r="AA38" s="427"/>
      <c r="AB38" s="372">
        <v>0</v>
      </c>
      <c r="AC38" s="427"/>
      <c r="AD38" s="372">
        <v>0</v>
      </c>
      <c r="AE38" s="427"/>
      <c r="AF38" s="372">
        <v>0</v>
      </c>
      <c r="AG38" s="427"/>
      <c r="AH38" s="372">
        <v>0</v>
      </c>
      <c r="AI38" s="427"/>
      <c r="AJ38" s="372">
        <v>0</v>
      </c>
      <c r="AK38" s="427"/>
      <c r="AL38" s="372">
        <v>0</v>
      </c>
      <c r="AM38" s="427"/>
      <c r="AN38" s="372">
        <v>0</v>
      </c>
      <c r="AO38" s="427"/>
      <c r="AP38" s="372">
        <v>0</v>
      </c>
      <c r="AQ38" s="427"/>
      <c r="AR38" s="372">
        <v>0</v>
      </c>
      <c r="AS38" s="427"/>
      <c r="AT38" s="372">
        <v>0</v>
      </c>
      <c r="AU38" s="427"/>
      <c r="AV38" s="372">
        <v>0</v>
      </c>
      <c r="AW38" s="427"/>
      <c r="AX38" s="372">
        <v>0</v>
      </c>
      <c r="AY38" s="427"/>
      <c r="AZ38" s="372">
        <v>0</v>
      </c>
      <c r="BA38" s="427"/>
      <c r="BB38" s="372">
        <v>0</v>
      </c>
      <c r="BC38" s="427"/>
      <c r="BD38" s="372">
        <v>0</v>
      </c>
      <c r="BE38" s="427"/>
      <c r="BF38" s="372">
        <v>0</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0</v>
      </c>
      <c r="G39" s="427"/>
      <c r="H39" s="372">
        <v>0</v>
      </c>
      <c r="I39" s="427"/>
      <c r="J39" s="372">
        <v>0</v>
      </c>
      <c r="K39" s="427"/>
      <c r="L39" s="372">
        <v>0</v>
      </c>
      <c r="M39" s="427"/>
      <c r="N39" s="372">
        <v>0</v>
      </c>
      <c r="O39" s="427"/>
      <c r="P39" s="372">
        <v>0</v>
      </c>
      <c r="Q39" s="427"/>
      <c r="R39" s="372">
        <v>0</v>
      </c>
      <c r="S39" s="427"/>
      <c r="T39" s="372">
        <v>0</v>
      </c>
      <c r="U39" s="427"/>
      <c r="V39" s="372">
        <v>0</v>
      </c>
      <c r="W39" s="427"/>
      <c r="X39" s="372">
        <v>0</v>
      </c>
      <c r="Y39" s="427"/>
      <c r="Z39" s="372">
        <v>0</v>
      </c>
      <c r="AA39" s="427"/>
      <c r="AB39" s="372">
        <v>0</v>
      </c>
      <c r="AC39" s="427"/>
      <c r="AD39" s="372">
        <v>0</v>
      </c>
      <c r="AE39" s="427"/>
      <c r="AF39" s="372">
        <v>0</v>
      </c>
      <c r="AG39" s="427"/>
      <c r="AH39" s="372">
        <v>0</v>
      </c>
      <c r="AI39" s="427"/>
      <c r="AJ39" s="372">
        <v>0</v>
      </c>
      <c r="AK39" s="427"/>
      <c r="AL39" s="372">
        <v>0</v>
      </c>
      <c r="AM39" s="427"/>
      <c r="AN39" s="372">
        <v>0</v>
      </c>
      <c r="AO39" s="427"/>
      <c r="AP39" s="372">
        <v>0</v>
      </c>
      <c r="AQ39" s="427"/>
      <c r="AR39" s="372">
        <v>0</v>
      </c>
      <c r="AS39" s="427"/>
      <c r="AT39" s="372">
        <v>0</v>
      </c>
      <c r="AU39" s="427"/>
      <c r="AV39" s="372">
        <v>0</v>
      </c>
      <c r="AW39" s="427"/>
      <c r="AX39" s="372">
        <v>0</v>
      </c>
      <c r="AY39" s="427"/>
      <c r="AZ39" s="372">
        <v>0</v>
      </c>
      <c r="BA39" s="427"/>
      <c r="BB39" s="372">
        <v>0</v>
      </c>
      <c r="BC39" s="427"/>
      <c r="BD39" s="372">
        <v>0</v>
      </c>
      <c r="BE39" s="427"/>
      <c r="BF39" s="372">
        <v>0</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0</v>
      </c>
      <c r="G40" s="427"/>
      <c r="H40" s="370">
        <v>0</v>
      </c>
      <c r="I40" s="427"/>
      <c r="J40" s="370">
        <v>0</v>
      </c>
      <c r="K40" s="427"/>
      <c r="L40" s="370">
        <v>0</v>
      </c>
      <c r="M40" s="427"/>
      <c r="N40" s="370">
        <v>0</v>
      </c>
      <c r="O40" s="427"/>
      <c r="P40" s="370">
        <v>0</v>
      </c>
      <c r="Q40" s="427"/>
      <c r="R40" s="370">
        <v>0</v>
      </c>
      <c r="S40" s="427"/>
      <c r="T40" s="370">
        <v>0</v>
      </c>
      <c r="U40" s="427"/>
      <c r="V40" s="370">
        <v>0</v>
      </c>
      <c r="W40" s="427"/>
      <c r="X40" s="370">
        <v>0</v>
      </c>
      <c r="Y40" s="427"/>
      <c r="Z40" s="370">
        <v>0</v>
      </c>
      <c r="AA40" s="427"/>
      <c r="AB40" s="370">
        <v>0</v>
      </c>
      <c r="AC40" s="427"/>
      <c r="AD40" s="370">
        <v>0</v>
      </c>
      <c r="AE40" s="427"/>
      <c r="AF40" s="370">
        <v>0</v>
      </c>
      <c r="AG40" s="427"/>
      <c r="AH40" s="370">
        <v>0</v>
      </c>
      <c r="AI40" s="427"/>
      <c r="AJ40" s="370">
        <v>0</v>
      </c>
      <c r="AK40" s="427"/>
      <c r="AL40" s="370">
        <v>0</v>
      </c>
      <c r="AM40" s="427"/>
      <c r="AN40" s="370">
        <v>0</v>
      </c>
      <c r="AO40" s="427"/>
      <c r="AP40" s="370">
        <v>0</v>
      </c>
      <c r="AQ40" s="427"/>
      <c r="AR40" s="370">
        <v>0</v>
      </c>
      <c r="AS40" s="427"/>
      <c r="AT40" s="370">
        <v>0</v>
      </c>
      <c r="AU40" s="427"/>
      <c r="AV40" s="370">
        <v>0</v>
      </c>
      <c r="AW40" s="427"/>
      <c r="AX40" s="370">
        <v>0</v>
      </c>
      <c r="AY40" s="427"/>
      <c r="AZ40" s="370">
        <v>0</v>
      </c>
      <c r="BA40" s="427"/>
      <c r="BB40" s="370">
        <v>0</v>
      </c>
      <c r="BC40" s="427"/>
      <c r="BD40" s="370">
        <v>0</v>
      </c>
      <c r="BE40" s="427"/>
      <c r="BF40" s="370">
        <v>0</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0</v>
      </c>
      <c r="G41" s="427"/>
      <c r="H41" s="370">
        <v>0</v>
      </c>
      <c r="I41" s="427"/>
      <c r="J41" s="370">
        <v>0</v>
      </c>
      <c r="K41" s="427"/>
      <c r="L41" s="370">
        <v>0</v>
      </c>
      <c r="M41" s="427"/>
      <c r="N41" s="370">
        <v>0</v>
      </c>
      <c r="O41" s="427"/>
      <c r="P41" s="370">
        <v>0</v>
      </c>
      <c r="Q41" s="427"/>
      <c r="R41" s="370">
        <v>0</v>
      </c>
      <c r="S41" s="427"/>
      <c r="T41" s="370">
        <v>0</v>
      </c>
      <c r="U41" s="427"/>
      <c r="V41" s="370">
        <v>0</v>
      </c>
      <c r="W41" s="427"/>
      <c r="X41" s="370">
        <v>0</v>
      </c>
      <c r="Y41" s="427"/>
      <c r="Z41" s="370">
        <v>0</v>
      </c>
      <c r="AA41" s="427"/>
      <c r="AB41" s="370">
        <v>0</v>
      </c>
      <c r="AC41" s="427"/>
      <c r="AD41" s="370">
        <v>0</v>
      </c>
      <c r="AE41" s="427"/>
      <c r="AF41" s="370">
        <v>0</v>
      </c>
      <c r="AG41" s="427"/>
      <c r="AH41" s="370">
        <v>0</v>
      </c>
      <c r="AI41" s="427"/>
      <c r="AJ41" s="370">
        <v>0</v>
      </c>
      <c r="AK41" s="427"/>
      <c r="AL41" s="370">
        <v>0</v>
      </c>
      <c r="AM41" s="427"/>
      <c r="AN41" s="370">
        <v>0</v>
      </c>
      <c r="AO41" s="427"/>
      <c r="AP41" s="370">
        <v>0</v>
      </c>
      <c r="AQ41" s="427"/>
      <c r="AR41" s="370">
        <v>0</v>
      </c>
      <c r="AS41" s="427"/>
      <c r="AT41" s="370">
        <v>0</v>
      </c>
      <c r="AU41" s="427"/>
      <c r="AV41" s="370">
        <v>0</v>
      </c>
      <c r="AW41" s="427"/>
      <c r="AX41" s="370">
        <v>0</v>
      </c>
      <c r="AY41" s="427"/>
      <c r="AZ41" s="370">
        <v>0</v>
      </c>
      <c r="BA41" s="427"/>
      <c r="BB41" s="370">
        <v>0</v>
      </c>
      <c r="BC41" s="427"/>
      <c r="BD41" s="370">
        <v>0</v>
      </c>
      <c r="BE41" s="427"/>
      <c r="BF41" s="370">
        <v>0</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0</v>
      </c>
      <c r="G42" s="427"/>
      <c r="H42" s="372">
        <v>0</v>
      </c>
      <c r="I42" s="427"/>
      <c r="J42" s="372">
        <v>0</v>
      </c>
      <c r="K42" s="427"/>
      <c r="L42" s="372">
        <v>0</v>
      </c>
      <c r="M42" s="427"/>
      <c r="N42" s="372">
        <v>0</v>
      </c>
      <c r="O42" s="427"/>
      <c r="P42" s="372">
        <v>0</v>
      </c>
      <c r="Q42" s="427"/>
      <c r="R42" s="372">
        <v>0</v>
      </c>
      <c r="S42" s="427"/>
      <c r="T42" s="372">
        <v>0</v>
      </c>
      <c r="U42" s="427"/>
      <c r="V42" s="372">
        <v>0</v>
      </c>
      <c r="W42" s="427"/>
      <c r="X42" s="372">
        <v>0</v>
      </c>
      <c r="Y42" s="427"/>
      <c r="Z42" s="372">
        <v>0</v>
      </c>
      <c r="AA42" s="427"/>
      <c r="AB42" s="372">
        <v>0</v>
      </c>
      <c r="AC42" s="427"/>
      <c r="AD42" s="372">
        <v>0</v>
      </c>
      <c r="AE42" s="427"/>
      <c r="AF42" s="372">
        <v>0</v>
      </c>
      <c r="AG42" s="427"/>
      <c r="AH42" s="372">
        <v>0</v>
      </c>
      <c r="AI42" s="427"/>
      <c r="AJ42" s="372">
        <v>0</v>
      </c>
      <c r="AK42" s="427"/>
      <c r="AL42" s="372">
        <v>0</v>
      </c>
      <c r="AM42" s="427"/>
      <c r="AN42" s="372">
        <v>0</v>
      </c>
      <c r="AO42" s="427"/>
      <c r="AP42" s="372">
        <v>0</v>
      </c>
      <c r="AQ42" s="427"/>
      <c r="AR42" s="372">
        <v>0</v>
      </c>
      <c r="AS42" s="427"/>
      <c r="AT42" s="372">
        <v>0</v>
      </c>
      <c r="AU42" s="427"/>
      <c r="AV42" s="372">
        <v>0</v>
      </c>
      <c r="AW42" s="427"/>
      <c r="AX42" s="372">
        <v>0</v>
      </c>
      <c r="AY42" s="427"/>
      <c r="AZ42" s="372">
        <v>0</v>
      </c>
      <c r="BA42" s="427"/>
      <c r="BB42" s="372">
        <v>0</v>
      </c>
      <c r="BC42" s="427"/>
      <c r="BD42" s="372">
        <v>0</v>
      </c>
      <c r="BE42" s="427"/>
      <c r="BF42" s="372">
        <v>0</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0</v>
      </c>
      <c r="G43" s="427"/>
      <c r="H43" s="372">
        <v>0</v>
      </c>
      <c r="I43" s="427"/>
      <c r="J43" s="372">
        <v>0</v>
      </c>
      <c r="K43" s="427"/>
      <c r="L43" s="372">
        <v>0</v>
      </c>
      <c r="M43" s="427"/>
      <c r="N43" s="372">
        <v>0</v>
      </c>
      <c r="O43" s="427"/>
      <c r="P43" s="372">
        <v>0</v>
      </c>
      <c r="Q43" s="427"/>
      <c r="R43" s="372">
        <v>0</v>
      </c>
      <c r="S43" s="427"/>
      <c r="T43" s="372">
        <v>0</v>
      </c>
      <c r="U43" s="427"/>
      <c r="V43" s="372">
        <v>0</v>
      </c>
      <c r="W43" s="427"/>
      <c r="X43" s="372">
        <v>0</v>
      </c>
      <c r="Y43" s="427"/>
      <c r="Z43" s="372">
        <v>0</v>
      </c>
      <c r="AA43" s="427"/>
      <c r="AB43" s="372">
        <v>0</v>
      </c>
      <c r="AC43" s="427"/>
      <c r="AD43" s="372">
        <v>0</v>
      </c>
      <c r="AE43" s="427"/>
      <c r="AF43" s="372">
        <v>0</v>
      </c>
      <c r="AG43" s="427"/>
      <c r="AH43" s="372">
        <v>0</v>
      </c>
      <c r="AI43" s="427"/>
      <c r="AJ43" s="372">
        <v>0</v>
      </c>
      <c r="AK43" s="427"/>
      <c r="AL43" s="372">
        <v>0</v>
      </c>
      <c r="AM43" s="427"/>
      <c r="AN43" s="372">
        <v>0</v>
      </c>
      <c r="AO43" s="427"/>
      <c r="AP43" s="372">
        <v>0</v>
      </c>
      <c r="AQ43" s="427"/>
      <c r="AR43" s="372">
        <v>0</v>
      </c>
      <c r="AS43" s="427"/>
      <c r="AT43" s="372">
        <v>0</v>
      </c>
      <c r="AU43" s="427"/>
      <c r="AV43" s="372">
        <v>0</v>
      </c>
      <c r="AW43" s="427"/>
      <c r="AX43" s="372">
        <v>0</v>
      </c>
      <c r="AY43" s="427"/>
      <c r="AZ43" s="372">
        <v>0</v>
      </c>
      <c r="BA43" s="427"/>
      <c r="BB43" s="372">
        <v>0</v>
      </c>
      <c r="BC43" s="427"/>
      <c r="BD43" s="372">
        <v>0</v>
      </c>
      <c r="BE43" s="427"/>
      <c r="BF43" s="372">
        <v>0</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0</v>
      </c>
      <c r="G44" s="427"/>
      <c r="H44" s="372">
        <v>0</v>
      </c>
      <c r="I44" s="427"/>
      <c r="J44" s="372">
        <v>0</v>
      </c>
      <c r="K44" s="427"/>
      <c r="L44" s="372">
        <v>0</v>
      </c>
      <c r="M44" s="427"/>
      <c r="N44" s="372">
        <v>0</v>
      </c>
      <c r="O44" s="427"/>
      <c r="P44" s="372">
        <v>0</v>
      </c>
      <c r="Q44" s="427"/>
      <c r="R44" s="372">
        <v>0</v>
      </c>
      <c r="S44" s="427"/>
      <c r="T44" s="372">
        <v>0</v>
      </c>
      <c r="U44" s="427"/>
      <c r="V44" s="372">
        <v>0</v>
      </c>
      <c r="W44" s="427"/>
      <c r="X44" s="372">
        <v>0</v>
      </c>
      <c r="Y44" s="427"/>
      <c r="Z44" s="372">
        <v>0</v>
      </c>
      <c r="AA44" s="427"/>
      <c r="AB44" s="372">
        <v>0</v>
      </c>
      <c r="AC44" s="427"/>
      <c r="AD44" s="372">
        <v>0</v>
      </c>
      <c r="AE44" s="427"/>
      <c r="AF44" s="372">
        <v>0</v>
      </c>
      <c r="AG44" s="427"/>
      <c r="AH44" s="372">
        <v>0</v>
      </c>
      <c r="AI44" s="427"/>
      <c r="AJ44" s="372">
        <v>0</v>
      </c>
      <c r="AK44" s="427"/>
      <c r="AL44" s="372">
        <v>0</v>
      </c>
      <c r="AM44" s="427"/>
      <c r="AN44" s="372">
        <v>0</v>
      </c>
      <c r="AO44" s="427"/>
      <c r="AP44" s="372">
        <v>0</v>
      </c>
      <c r="AQ44" s="427"/>
      <c r="AR44" s="372">
        <v>0</v>
      </c>
      <c r="AS44" s="427"/>
      <c r="AT44" s="372">
        <v>0</v>
      </c>
      <c r="AU44" s="427"/>
      <c r="AV44" s="372">
        <v>0</v>
      </c>
      <c r="AW44" s="427"/>
      <c r="AX44" s="372">
        <v>0</v>
      </c>
      <c r="AY44" s="427"/>
      <c r="AZ44" s="372">
        <v>0</v>
      </c>
      <c r="BA44" s="427"/>
      <c r="BB44" s="372">
        <v>0</v>
      </c>
      <c r="BC44" s="427"/>
      <c r="BD44" s="372">
        <v>0</v>
      </c>
      <c r="BE44" s="427"/>
      <c r="BF44" s="372">
        <v>0</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0</v>
      </c>
      <c r="G45" s="427"/>
      <c r="H45" s="370">
        <v>0</v>
      </c>
      <c r="I45" s="427"/>
      <c r="J45" s="370">
        <v>0</v>
      </c>
      <c r="K45" s="427"/>
      <c r="L45" s="370">
        <v>0</v>
      </c>
      <c r="M45" s="427"/>
      <c r="N45" s="370">
        <v>0</v>
      </c>
      <c r="O45" s="427"/>
      <c r="P45" s="370">
        <v>0</v>
      </c>
      <c r="Q45" s="427"/>
      <c r="R45" s="370">
        <v>0</v>
      </c>
      <c r="S45" s="427"/>
      <c r="T45" s="370">
        <v>0</v>
      </c>
      <c r="U45" s="427"/>
      <c r="V45" s="370">
        <v>0</v>
      </c>
      <c r="W45" s="427"/>
      <c r="X45" s="370">
        <v>0</v>
      </c>
      <c r="Y45" s="427"/>
      <c r="Z45" s="370">
        <v>0</v>
      </c>
      <c r="AA45" s="427"/>
      <c r="AB45" s="370">
        <v>0</v>
      </c>
      <c r="AC45" s="427"/>
      <c r="AD45" s="370">
        <v>0</v>
      </c>
      <c r="AE45" s="427"/>
      <c r="AF45" s="370">
        <v>0</v>
      </c>
      <c r="AG45" s="427"/>
      <c r="AH45" s="370">
        <v>0</v>
      </c>
      <c r="AI45" s="427"/>
      <c r="AJ45" s="370">
        <v>0</v>
      </c>
      <c r="AK45" s="427"/>
      <c r="AL45" s="370">
        <v>0</v>
      </c>
      <c r="AM45" s="427"/>
      <c r="AN45" s="370">
        <v>0</v>
      </c>
      <c r="AO45" s="427"/>
      <c r="AP45" s="370">
        <v>0</v>
      </c>
      <c r="AQ45" s="427"/>
      <c r="AR45" s="370">
        <v>0</v>
      </c>
      <c r="AS45" s="427"/>
      <c r="AT45" s="370">
        <v>0</v>
      </c>
      <c r="AU45" s="427"/>
      <c r="AV45" s="370">
        <v>0</v>
      </c>
      <c r="AW45" s="427"/>
      <c r="AX45" s="370">
        <v>0</v>
      </c>
      <c r="AY45" s="427"/>
      <c r="AZ45" s="370">
        <v>0</v>
      </c>
      <c r="BA45" s="427"/>
      <c r="BB45" s="370">
        <v>0</v>
      </c>
      <c r="BC45" s="427"/>
      <c r="BD45" s="370">
        <v>0</v>
      </c>
      <c r="BE45" s="427"/>
      <c r="BF45" s="370">
        <v>0</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0</v>
      </c>
      <c r="G46" s="427"/>
      <c r="H46" s="372">
        <v>0</v>
      </c>
      <c r="I46" s="427"/>
      <c r="J46" s="372">
        <v>0</v>
      </c>
      <c r="K46" s="427"/>
      <c r="L46" s="372">
        <v>0</v>
      </c>
      <c r="M46" s="427"/>
      <c r="N46" s="372">
        <v>0</v>
      </c>
      <c r="O46" s="427"/>
      <c r="P46" s="372">
        <v>0</v>
      </c>
      <c r="Q46" s="427"/>
      <c r="R46" s="372">
        <v>0</v>
      </c>
      <c r="S46" s="427"/>
      <c r="T46" s="372">
        <v>0</v>
      </c>
      <c r="U46" s="427"/>
      <c r="V46" s="372">
        <v>0</v>
      </c>
      <c r="W46" s="427"/>
      <c r="X46" s="372">
        <v>0</v>
      </c>
      <c r="Y46" s="427"/>
      <c r="Z46" s="372">
        <v>0</v>
      </c>
      <c r="AA46" s="427"/>
      <c r="AB46" s="372">
        <v>0</v>
      </c>
      <c r="AC46" s="427"/>
      <c r="AD46" s="372">
        <v>0</v>
      </c>
      <c r="AE46" s="427"/>
      <c r="AF46" s="372">
        <v>0</v>
      </c>
      <c r="AG46" s="427"/>
      <c r="AH46" s="372">
        <v>0</v>
      </c>
      <c r="AI46" s="427"/>
      <c r="AJ46" s="372">
        <v>0</v>
      </c>
      <c r="AK46" s="427"/>
      <c r="AL46" s="372">
        <v>0</v>
      </c>
      <c r="AM46" s="427"/>
      <c r="AN46" s="372">
        <v>0</v>
      </c>
      <c r="AO46" s="427"/>
      <c r="AP46" s="372">
        <v>0</v>
      </c>
      <c r="AQ46" s="427"/>
      <c r="AR46" s="372">
        <v>0</v>
      </c>
      <c r="AS46" s="427"/>
      <c r="AT46" s="372">
        <v>0</v>
      </c>
      <c r="AU46" s="427"/>
      <c r="AV46" s="372">
        <v>0</v>
      </c>
      <c r="AW46" s="427"/>
      <c r="AX46" s="372">
        <v>0</v>
      </c>
      <c r="AY46" s="427"/>
      <c r="AZ46" s="372">
        <v>0</v>
      </c>
      <c r="BA46" s="427"/>
      <c r="BB46" s="372">
        <v>0</v>
      </c>
      <c r="BC46" s="427"/>
      <c r="BD46" s="372">
        <v>0</v>
      </c>
      <c r="BE46" s="427"/>
      <c r="BF46" s="372">
        <v>0</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v>
      </c>
      <c r="G47" s="427"/>
      <c r="H47" s="372">
        <v>0</v>
      </c>
      <c r="I47" s="427"/>
      <c r="J47" s="372">
        <v>0</v>
      </c>
      <c r="K47" s="427"/>
      <c r="L47" s="372">
        <v>0</v>
      </c>
      <c r="M47" s="427"/>
      <c r="N47" s="372">
        <v>0</v>
      </c>
      <c r="O47" s="427"/>
      <c r="P47" s="372">
        <v>0</v>
      </c>
      <c r="Q47" s="427"/>
      <c r="R47" s="372">
        <v>0</v>
      </c>
      <c r="S47" s="427"/>
      <c r="T47" s="372">
        <v>0</v>
      </c>
      <c r="U47" s="427"/>
      <c r="V47" s="372">
        <v>0</v>
      </c>
      <c r="W47" s="427"/>
      <c r="X47" s="372">
        <v>0</v>
      </c>
      <c r="Y47" s="427"/>
      <c r="Z47" s="372">
        <v>0</v>
      </c>
      <c r="AA47" s="427"/>
      <c r="AB47" s="372">
        <v>0</v>
      </c>
      <c r="AC47" s="427"/>
      <c r="AD47" s="372">
        <v>0</v>
      </c>
      <c r="AE47" s="427"/>
      <c r="AF47" s="372">
        <v>0</v>
      </c>
      <c r="AG47" s="427"/>
      <c r="AH47" s="372">
        <v>0</v>
      </c>
      <c r="AI47" s="427"/>
      <c r="AJ47" s="372">
        <v>0</v>
      </c>
      <c r="AK47" s="427"/>
      <c r="AL47" s="372">
        <v>0</v>
      </c>
      <c r="AM47" s="427"/>
      <c r="AN47" s="372">
        <v>0</v>
      </c>
      <c r="AO47" s="427"/>
      <c r="AP47" s="372">
        <v>0</v>
      </c>
      <c r="AQ47" s="427"/>
      <c r="AR47" s="372">
        <v>0</v>
      </c>
      <c r="AS47" s="427"/>
      <c r="AT47" s="372">
        <v>0</v>
      </c>
      <c r="AU47" s="427"/>
      <c r="AV47" s="372">
        <v>0</v>
      </c>
      <c r="AW47" s="427"/>
      <c r="AX47" s="372">
        <v>0</v>
      </c>
      <c r="AY47" s="427"/>
      <c r="AZ47" s="372">
        <v>0</v>
      </c>
      <c r="BA47" s="427"/>
      <c r="BB47" s="372">
        <v>0</v>
      </c>
      <c r="BC47" s="427"/>
      <c r="BD47" s="372">
        <v>0</v>
      </c>
      <c r="BE47" s="427"/>
      <c r="BF47" s="372">
        <v>0</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v>
      </c>
      <c r="G48" s="427"/>
      <c r="H48" s="372">
        <v>0</v>
      </c>
      <c r="I48" s="427"/>
      <c r="J48" s="372">
        <v>0</v>
      </c>
      <c r="K48" s="427"/>
      <c r="L48" s="372">
        <v>0</v>
      </c>
      <c r="M48" s="427"/>
      <c r="N48" s="372">
        <v>0</v>
      </c>
      <c r="O48" s="427"/>
      <c r="P48" s="372">
        <v>0</v>
      </c>
      <c r="Q48" s="427"/>
      <c r="R48" s="372">
        <v>0</v>
      </c>
      <c r="S48" s="427"/>
      <c r="T48" s="372">
        <v>0</v>
      </c>
      <c r="U48" s="427"/>
      <c r="V48" s="372">
        <v>0</v>
      </c>
      <c r="W48" s="427"/>
      <c r="X48" s="372">
        <v>0</v>
      </c>
      <c r="Y48" s="427"/>
      <c r="Z48" s="372">
        <v>0</v>
      </c>
      <c r="AA48" s="427"/>
      <c r="AB48" s="372">
        <v>0</v>
      </c>
      <c r="AC48" s="427"/>
      <c r="AD48" s="372">
        <v>0</v>
      </c>
      <c r="AE48" s="427"/>
      <c r="AF48" s="372">
        <v>0</v>
      </c>
      <c r="AG48" s="427"/>
      <c r="AH48" s="372">
        <v>0</v>
      </c>
      <c r="AI48" s="427"/>
      <c r="AJ48" s="372">
        <v>0</v>
      </c>
      <c r="AK48" s="427"/>
      <c r="AL48" s="372">
        <v>0</v>
      </c>
      <c r="AM48" s="427"/>
      <c r="AN48" s="372">
        <v>0</v>
      </c>
      <c r="AO48" s="427"/>
      <c r="AP48" s="372">
        <v>0</v>
      </c>
      <c r="AQ48" s="427"/>
      <c r="AR48" s="372">
        <v>0</v>
      </c>
      <c r="AS48" s="427"/>
      <c r="AT48" s="372">
        <v>0</v>
      </c>
      <c r="AU48" s="427"/>
      <c r="AV48" s="372">
        <v>0</v>
      </c>
      <c r="AW48" s="427"/>
      <c r="AX48" s="372">
        <v>0</v>
      </c>
      <c r="AY48" s="427"/>
      <c r="AZ48" s="372">
        <v>0</v>
      </c>
      <c r="BA48" s="427"/>
      <c r="BB48" s="372">
        <v>0</v>
      </c>
      <c r="BC48" s="427"/>
      <c r="BD48" s="372">
        <v>0</v>
      </c>
      <c r="BE48" s="427"/>
      <c r="BF48" s="372">
        <v>0</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0</v>
      </c>
      <c r="G49" s="427"/>
      <c r="H49" s="372">
        <v>0</v>
      </c>
      <c r="I49" s="427"/>
      <c r="J49" s="372">
        <v>0</v>
      </c>
      <c r="K49" s="427"/>
      <c r="L49" s="372">
        <v>0</v>
      </c>
      <c r="M49" s="427"/>
      <c r="N49" s="372">
        <v>0</v>
      </c>
      <c r="O49" s="427"/>
      <c r="P49" s="372">
        <v>0</v>
      </c>
      <c r="Q49" s="427"/>
      <c r="R49" s="372">
        <v>0</v>
      </c>
      <c r="S49" s="427"/>
      <c r="T49" s="372">
        <v>0</v>
      </c>
      <c r="U49" s="427"/>
      <c r="V49" s="372">
        <v>0</v>
      </c>
      <c r="W49" s="427"/>
      <c r="X49" s="372">
        <v>0</v>
      </c>
      <c r="Y49" s="427"/>
      <c r="Z49" s="372">
        <v>0</v>
      </c>
      <c r="AA49" s="427"/>
      <c r="AB49" s="372">
        <v>0</v>
      </c>
      <c r="AC49" s="427"/>
      <c r="AD49" s="372">
        <v>0</v>
      </c>
      <c r="AE49" s="427"/>
      <c r="AF49" s="372">
        <v>0</v>
      </c>
      <c r="AG49" s="427"/>
      <c r="AH49" s="372">
        <v>0</v>
      </c>
      <c r="AI49" s="427"/>
      <c r="AJ49" s="372">
        <v>0</v>
      </c>
      <c r="AK49" s="427"/>
      <c r="AL49" s="372">
        <v>0</v>
      </c>
      <c r="AM49" s="427"/>
      <c r="AN49" s="372">
        <v>0</v>
      </c>
      <c r="AO49" s="427"/>
      <c r="AP49" s="372">
        <v>0</v>
      </c>
      <c r="AQ49" s="427"/>
      <c r="AR49" s="372">
        <v>0</v>
      </c>
      <c r="AS49" s="427"/>
      <c r="AT49" s="372">
        <v>0</v>
      </c>
      <c r="AU49" s="427"/>
      <c r="AV49" s="372">
        <v>0</v>
      </c>
      <c r="AW49" s="427"/>
      <c r="AX49" s="372">
        <v>0</v>
      </c>
      <c r="AY49" s="427"/>
      <c r="AZ49" s="372">
        <v>0</v>
      </c>
      <c r="BA49" s="427"/>
      <c r="BB49" s="372">
        <v>0</v>
      </c>
      <c r="BC49" s="427"/>
      <c r="BD49" s="372">
        <v>0</v>
      </c>
      <c r="BE49" s="427"/>
      <c r="BF49" s="372">
        <v>0</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0</v>
      </c>
      <c r="G50" s="427"/>
      <c r="H50" s="372">
        <v>0</v>
      </c>
      <c r="I50" s="427"/>
      <c r="J50" s="372">
        <v>0</v>
      </c>
      <c r="K50" s="427"/>
      <c r="L50" s="372">
        <v>0</v>
      </c>
      <c r="M50" s="427"/>
      <c r="N50" s="372">
        <v>0</v>
      </c>
      <c r="O50" s="427"/>
      <c r="P50" s="372">
        <v>0</v>
      </c>
      <c r="Q50" s="427"/>
      <c r="R50" s="372">
        <v>0</v>
      </c>
      <c r="S50" s="427"/>
      <c r="T50" s="372">
        <v>0</v>
      </c>
      <c r="U50" s="427"/>
      <c r="V50" s="372">
        <v>0</v>
      </c>
      <c r="W50" s="427"/>
      <c r="X50" s="372">
        <v>0</v>
      </c>
      <c r="Y50" s="427"/>
      <c r="Z50" s="372">
        <v>0</v>
      </c>
      <c r="AA50" s="427"/>
      <c r="AB50" s="372">
        <v>0</v>
      </c>
      <c r="AC50" s="427"/>
      <c r="AD50" s="372">
        <v>0</v>
      </c>
      <c r="AE50" s="427"/>
      <c r="AF50" s="372">
        <v>0</v>
      </c>
      <c r="AG50" s="427"/>
      <c r="AH50" s="372">
        <v>0</v>
      </c>
      <c r="AI50" s="427"/>
      <c r="AJ50" s="372">
        <v>0</v>
      </c>
      <c r="AK50" s="427"/>
      <c r="AL50" s="372">
        <v>0</v>
      </c>
      <c r="AM50" s="427"/>
      <c r="AN50" s="372">
        <v>0</v>
      </c>
      <c r="AO50" s="427"/>
      <c r="AP50" s="372">
        <v>0</v>
      </c>
      <c r="AQ50" s="427"/>
      <c r="AR50" s="372">
        <v>0</v>
      </c>
      <c r="AS50" s="427"/>
      <c r="AT50" s="372">
        <v>0</v>
      </c>
      <c r="AU50" s="427"/>
      <c r="AV50" s="372">
        <v>0</v>
      </c>
      <c r="AW50" s="427"/>
      <c r="AX50" s="372">
        <v>0</v>
      </c>
      <c r="AY50" s="427"/>
      <c r="AZ50" s="372">
        <v>0</v>
      </c>
      <c r="BA50" s="427"/>
      <c r="BB50" s="372">
        <v>0</v>
      </c>
      <c r="BC50" s="427"/>
      <c r="BD50" s="372">
        <v>0</v>
      </c>
      <c r="BE50" s="427"/>
      <c r="BF50" s="372">
        <v>0</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0</v>
      </c>
      <c r="G51" s="427"/>
      <c r="H51" s="370">
        <v>0</v>
      </c>
      <c r="I51" s="427"/>
      <c r="J51" s="370">
        <v>0</v>
      </c>
      <c r="K51" s="427"/>
      <c r="L51" s="370">
        <v>0</v>
      </c>
      <c r="M51" s="427"/>
      <c r="N51" s="370">
        <v>0</v>
      </c>
      <c r="O51" s="427"/>
      <c r="P51" s="370">
        <v>0</v>
      </c>
      <c r="Q51" s="427"/>
      <c r="R51" s="370">
        <v>0</v>
      </c>
      <c r="S51" s="427"/>
      <c r="T51" s="370">
        <v>0</v>
      </c>
      <c r="U51" s="427"/>
      <c r="V51" s="370">
        <v>0</v>
      </c>
      <c r="W51" s="427"/>
      <c r="X51" s="370">
        <v>0</v>
      </c>
      <c r="Y51" s="427"/>
      <c r="Z51" s="370">
        <v>0</v>
      </c>
      <c r="AA51" s="427"/>
      <c r="AB51" s="370">
        <v>0</v>
      </c>
      <c r="AC51" s="427"/>
      <c r="AD51" s="370">
        <v>0</v>
      </c>
      <c r="AE51" s="427"/>
      <c r="AF51" s="370">
        <v>0</v>
      </c>
      <c r="AG51" s="427"/>
      <c r="AH51" s="370">
        <v>0</v>
      </c>
      <c r="AI51" s="427"/>
      <c r="AJ51" s="370">
        <v>0</v>
      </c>
      <c r="AK51" s="427"/>
      <c r="AL51" s="370">
        <v>0</v>
      </c>
      <c r="AM51" s="427"/>
      <c r="AN51" s="370">
        <v>0</v>
      </c>
      <c r="AO51" s="427"/>
      <c r="AP51" s="370">
        <v>0</v>
      </c>
      <c r="AQ51" s="427"/>
      <c r="AR51" s="370">
        <v>0</v>
      </c>
      <c r="AS51" s="427"/>
      <c r="AT51" s="370">
        <v>0</v>
      </c>
      <c r="AU51" s="427"/>
      <c r="AV51" s="370">
        <v>0</v>
      </c>
      <c r="AW51" s="427"/>
      <c r="AX51" s="370">
        <v>0</v>
      </c>
      <c r="AY51" s="427"/>
      <c r="AZ51" s="370">
        <v>0</v>
      </c>
      <c r="BA51" s="427"/>
      <c r="BB51" s="370">
        <v>0</v>
      </c>
      <c r="BC51" s="427"/>
      <c r="BD51" s="370">
        <v>0</v>
      </c>
      <c r="BE51" s="427"/>
      <c r="BF51" s="370">
        <v>0</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0</v>
      </c>
      <c r="G52" s="427"/>
      <c r="H52" s="370">
        <v>0</v>
      </c>
      <c r="I52" s="427"/>
      <c r="J52" s="370">
        <v>0</v>
      </c>
      <c r="K52" s="427"/>
      <c r="L52" s="370">
        <v>0</v>
      </c>
      <c r="M52" s="427"/>
      <c r="N52" s="370">
        <v>0</v>
      </c>
      <c r="O52" s="427"/>
      <c r="P52" s="370">
        <v>0</v>
      </c>
      <c r="Q52" s="427"/>
      <c r="R52" s="370">
        <v>0</v>
      </c>
      <c r="S52" s="427"/>
      <c r="T52" s="370">
        <v>0</v>
      </c>
      <c r="U52" s="427"/>
      <c r="V52" s="370">
        <v>0</v>
      </c>
      <c r="W52" s="427"/>
      <c r="X52" s="370">
        <v>0</v>
      </c>
      <c r="Y52" s="427"/>
      <c r="Z52" s="370">
        <v>0</v>
      </c>
      <c r="AA52" s="427"/>
      <c r="AB52" s="370">
        <v>0</v>
      </c>
      <c r="AC52" s="427"/>
      <c r="AD52" s="370">
        <v>0</v>
      </c>
      <c r="AE52" s="427"/>
      <c r="AF52" s="370">
        <v>0</v>
      </c>
      <c r="AG52" s="427"/>
      <c r="AH52" s="370">
        <v>0</v>
      </c>
      <c r="AI52" s="427"/>
      <c r="AJ52" s="370">
        <v>0</v>
      </c>
      <c r="AK52" s="427"/>
      <c r="AL52" s="370">
        <v>0</v>
      </c>
      <c r="AM52" s="427"/>
      <c r="AN52" s="370">
        <v>0</v>
      </c>
      <c r="AO52" s="427"/>
      <c r="AP52" s="370">
        <v>0</v>
      </c>
      <c r="AQ52" s="427"/>
      <c r="AR52" s="370">
        <v>0</v>
      </c>
      <c r="AS52" s="427"/>
      <c r="AT52" s="370">
        <v>0</v>
      </c>
      <c r="AU52" s="427"/>
      <c r="AV52" s="370">
        <v>0</v>
      </c>
      <c r="AW52" s="427"/>
      <c r="AX52" s="370">
        <v>0</v>
      </c>
      <c r="AY52" s="427"/>
      <c r="AZ52" s="370">
        <v>0</v>
      </c>
      <c r="BA52" s="427"/>
      <c r="BB52" s="370">
        <v>0</v>
      </c>
      <c r="BC52" s="427"/>
      <c r="BD52" s="370">
        <v>0</v>
      </c>
      <c r="BE52" s="427"/>
      <c r="BF52" s="370">
        <v>0</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0</v>
      </c>
      <c r="G54" s="427"/>
      <c r="H54" s="372">
        <v>0</v>
      </c>
      <c r="I54" s="427"/>
      <c r="J54" s="372">
        <v>0</v>
      </c>
      <c r="K54" s="427"/>
      <c r="L54" s="372">
        <v>0</v>
      </c>
      <c r="M54" s="427"/>
      <c r="N54" s="372">
        <v>0</v>
      </c>
      <c r="O54" s="427"/>
      <c r="P54" s="372">
        <v>0</v>
      </c>
      <c r="Q54" s="427"/>
      <c r="R54" s="372">
        <v>0</v>
      </c>
      <c r="S54" s="427"/>
      <c r="T54" s="372">
        <v>0</v>
      </c>
      <c r="U54" s="427"/>
      <c r="V54" s="372">
        <v>0</v>
      </c>
      <c r="W54" s="427"/>
      <c r="X54" s="372">
        <v>0</v>
      </c>
      <c r="Y54" s="427"/>
      <c r="Z54" s="372">
        <v>0</v>
      </c>
      <c r="AA54" s="427"/>
      <c r="AB54" s="372">
        <v>0</v>
      </c>
      <c r="AC54" s="427"/>
      <c r="AD54" s="372">
        <v>0</v>
      </c>
      <c r="AE54" s="427"/>
      <c r="AF54" s="372">
        <v>0</v>
      </c>
      <c r="AG54" s="427"/>
      <c r="AH54" s="372">
        <v>0</v>
      </c>
      <c r="AI54" s="427"/>
      <c r="AJ54" s="372">
        <v>0</v>
      </c>
      <c r="AK54" s="427"/>
      <c r="AL54" s="372">
        <v>0</v>
      </c>
      <c r="AM54" s="427"/>
      <c r="AN54" s="372">
        <v>0</v>
      </c>
      <c r="AO54" s="427"/>
      <c r="AP54" s="372">
        <v>0</v>
      </c>
      <c r="AQ54" s="427"/>
      <c r="AR54" s="372">
        <v>0</v>
      </c>
      <c r="AS54" s="427"/>
      <c r="AT54" s="372">
        <v>0</v>
      </c>
      <c r="AU54" s="427"/>
      <c r="AV54" s="372">
        <v>0</v>
      </c>
      <c r="AW54" s="427"/>
      <c r="AX54" s="372">
        <v>0</v>
      </c>
      <c r="AY54" s="427"/>
      <c r="AZ54" s="372">
        <v>0</v>
      </c>
      <c r="BA54" s="427"/>
      <c r="BB54" s="372">
        <v>0</v>
      </c>
      <c r="BC54" s="427"/>
      <c r="BD54" s="372">
        <v>0</v>
      </c>
      <c r="BE54" s="427"/>
      <c r="BF54" s="372">
        <v>0</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v>
      </c>
      <c r="G55" s="427"/>
      <c r="H55" s="372">
        <v>0</v>
      </c>
      <c r="I55" s="427"/>
      <c r="J55" s="372">
        <v>0</v>
      </c>
      <c r="K55" s="427"/>
      <c r="L55" s="372">
        <v>0</v>
      </c>
      <c r="M55" s="427"/>
      <c r="N55" s="372">
        <v>0</v>
      </c>
      <c r="O55" s="427"/>
      <c r="P55" s="372">
        <v>0</v>
      </c>
      <c r="Q55" s="427"/>
      <c r="R55" s="372">
        <v>0</v>
      </c>
      <c r="S55" s="427"/>
      <c r="T55" s="372">
        <v>0</v>
      </c>
      <c r="U55" s="427"/>
      <c r="V55" s="372">
        <v>0</v>
      </c>
      <c r="W55" s="427"/>
      <c r="X55" s="372">
        <v>0</v>
      </c>
      <c r="Y55" s="427"/>
      <c r="Z55" s="372">
        <v>0</v>
      </c>
      <c r="AA55" s="427"/>
      <c r="AB55" s="372">
        <v>0</v>
      </c>
      <c r="AC55" s="427"/>
      <c r="AD55" s="372">
        <v>0</v>
      </c>
      <c r="AE55" s="427"/>
      <c r="AF55" s="372">
        <v>0</v>
      </c>
      <c r="AG55" s="427"/>
      <c r="AH55" s="372">
        <v>0</v>
      </c>
      <c r="AI55" s="427"/>
      <c r="AJ55" s="372">
        <v>0</v>
      </c>
      <c r="AK55" s="427"/>
      <c r="AL55" s="372">
        <v>0</v>
      </c>
      <c r="AM55" s="427"/>
      <c r="AN55" s="372">
        <v>0</v>
      </c>
      <c r="AO55" s="427"/>
      <c r="AP55" s="372">
        <v>0</v>
      </c>
      <c r="AQ55" s="427"/>
      <c r="AR55" s="372">
        <v>0</v>
      </c>
      <c r="AS55" s="427"/>
      <c r="AT55" s="372">
        <v>0</v>
      </c>
      <c r="AU55" s="427"/>
      <c r="AV55" s="372">
        <v>0</v>
      </c>
      <c r="AW55" s="427"/>
      <c r="AX55" s="372">
        <v>0</v>
      </c>
      <c r="AY55" s="427"/>
      <c r="AZ55" s="372">
        <v>0</v>
      </c>
      <c r="BA55" s="427"/>
      <c r="BB55" s="372">
        <v>0</v>
      </c>
      <c r="BC55" s="427"/>
      <c r="BD55" s="372">
        <v>0</v>
      </c>
      <c r="BE55" s="427"/>
      <c r="BF55" s="372">
        <v>0</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0</v>
      </c>
      <c r="G56" s="427"/>
      <c r="H56" s="375">
        <v>0</v>
      </c>
      <c r="I56" s="427"/>
      <c r="J56" s="375">
        <v>0</v>
      </c>
      <c r="K56" s="427"/>
      <c r="L56" s="375">
        <v>0</v>
      </c>
      <c r="M56" s="427"/>
      <c r="N56" s="375">
        <v>0</v>
      </c>
      <c r="O56" s="427"/>
      <c r="P56" s="375">
        <v>0</v>
      </c>
      <c r="Q56" s="427"/>
      <c r="R56" s="375">
        <v>0</v>
      </c>
      <c r="S56" s="427"/>
      <c r="T56" s="375">
        <v>0</v>
      </c>
      <c r="U56" s="427"/>
      <c r="V56" s="375">
        <v>0</v>
      </c>
      <c r="W56" s="427"/>
      <c r="X56" s="375">
        <v>0</v>
      </c>
      <c r="Y56" s="427"/>
      <c r="Z56" s="375">
        <v>0</v>
      </c>
      <c r="AA56" s="427"/>
      <c r="AB56" s="375">
        <v>0</v>
      </c>
      <c r="AC56" s="427"/>
      <c r="AD56" s="375">
        <v>0</v>
      </c>
      <c r="AE56" s="427"/>
      <c r="AF56" s="375">
        <v>0</v>
      </c>
      <c r="AG56" s="427"/>
      <c r="AH56" s="375">
        <v>0</v>
      </c>
      <c r="AI56" s="427"/>
      <c r="AJ56" s="375">
        <v>0</v>
      </c>
      <c r="AK56" s="427"/>
      <c r="AL56" s="375">
        <v>0</v>
      </c>
      <c r="AM56" s="427"/>
      <c r="AN56" s="375">
        <v>0</v>
      </c>
      <c r="AO56" s="427"/>
      <c r="AP56" s="375">
        <v>0</v>
      </c>
      <c r="AQ56" s="427"/>
      <c r="AR56" s="375">
        <v>0</v>
      </c>
      <c r="AS56" s="427"/>
      <c r="AT56" s="375">
        <v>0</v>
      </c>
      <c r="AU56" s="427"/>
      <c r="AV56" s="375">
        <v>0</v>
      </c>
      <c r="AW56" s="427"/>
      <c r="AX56" s="375">
        <v>0</v>
      </c>
      <c r="AY56" s="427"/>
      <c r="AZ56" s="375">
        <v>0</v>
      </c>
      <c r="BA56" s="427"/>
      <c r="BB56" s="375">
        <v>0</v>
      </c>
      <c r="BC56" s="427"/>
      <c r="BD56" s="375">
        <v>0</v>
      </c>
      <c r="BE56" s="427"/>
      <c r="BF56" s="375">
        <v>0</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v>
      </c>
      <c r="G57" s="427"/>
      <c r="H57" s="375">
        <v>0</v>
      </c>
      <c r="I57" s="427"/>
      <c r="J57" s="375">
        <v>0</v>
      </c>
      <c r="K57" s="427"/>
      <c r="L57" s="375">
        <v>0</v>
      </c>
      <c r="M57" s="427"/>
      <c r="N57" s="375">
        <v>0</v>
      </c>
      <c r="O57" s="427"/>
      <c r="P57" s="375">
        <v>0</v>
      </c>
      <c r="Q57" s="427"/>
      <c r="R57" s="375">
        <v>0</v>
      </c>
      <c r="S57" s="427"/>
      <c r="T57" s="375">
        <v>0</v>
      </c>
      <c r="U57" s="427"/>
      <c r="V57" s="375">
        <v>0</v>
      </c>
      <c r="W57" s="427"/>
      <c r="X57" s="375">
        <v>0</v>
      </c>
      <c r="Y57" s="427"/>
      <c r="Z57" s="375">
        <v>0</v>
      </c>
      <c r="AA57" s="427"/>
      <c r="AB57" s="375">
        <v>0</v>
      </c>
      <c r="AC57" s="427"/>
      <c r="AD57" s="375">
        <v>0</v>
      </c>
      <c r="AE57" s="427"/>
      <c r="AF57" s="375">
        <v>0</v>
      </c>
      <c r="AG57" s="427"/>
      <c r="AH57" s="375">
        <v>0</v>
      </c>
      <c r="AI57" s="427"/>
      <c r="AJ57" s="375">
        <v>0</v>
      </c>
      <c r="AK57" s="427"/>
      <c r="AL57" s="375">
        <v>0</v>
      </c>
      <c r="AM57" s="427"/>
      <c r="AN57" s="375">
        <v>0</v>
      </c>
      <c r="AO57" s="427"/>
      <c r="AP57" s="375">
        <v>0</v>
      </c>
      <c r="AQ57" s="427"/>
      <c r="AR57" s="375">
        <v>0</v>
      </c>
      <c r="AS57" s="427"/>
      <c r="AT57" s="375">
        <v>0</v>
      </c>
      <c r="AU57" s="427"/>
      <c r="AV57" s="375">
        <v>0</v>
      </c>
      <c r="AW57" s="427"/>
      <c r="AX57" s="375">
        <v>0</v>
      </c>
      <c r="AY57" s="427"/>
      <c r="AZ57" s="375">
        <v>0</v>
      </c>
      <c r="BA57" s="427"/>
      <c r="BB57" s="375">
        <v>0</v>
      </c>
      <c r="BC57" s="427"/>
      <c r="BD57" s="375">
        <v>0</v>
      </c>
      <c r="BE57" s="427"/>
      <c r="BF57" s="375">
        <v>0</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0</v>
      </c>
      <c r="G58" s="427"/>
      <c r="H58" s="370">
        <v>0</v>
      </c>
      <c r="I58" s="427"/>
      <c r="J58" s="370">
        <v>0</v>
      </c>
      <c r="K58" s="427"/>
      <c r="L58" s="370">
        <v>0</v>
      </c>
      <c r="M58" s="427"/>
      <c r="N58" s="370">
        <v>0</v>
      </c>
      <c r="O58" s="427"/>
      <c r="P58" s="370">
        <v>0</v>
      </c>
      <c r="Q58" s="427"/>
      <c r="R58" s="370">
        <v>0</v>
      </c>
      <c r="S58" s="427"/>
      <c r="T58" s="370">
        <v>0</v>
      </c>
      <c r="U58" s="427"/>
      <c r="V58" s="370">
        <v>0</v>
      </c>
      <c r="W58" s="427"/>
      <c r="X58" s="370">
        <v>0</v>
      </c>
      <c r="Y58" s="427"/>
      <c r="Z58" s="370">
        <v>0</v>
      </c>
      <c r="AA58" s="427"/>
      <c r="AB58" s="370">
        <v>0</v>
      </c>
      <c r="AC58" s="427"/>
      <c r="AD58" s="370">
        <v>0</v>
      </c>
      <c r="AE58" s="427"/>
      <c r="AF58" s="370">
        <v>0</v>
      </c>
      <c r="AG58" s="427"/>
      <c r="AH58" s="370">
        <v>0</v>
      </c>
      <c r="AI58" s="427"/>
      <c r="AJ58" s="370">
        <v>0</v>
      </c>
      <c r="AK58" s="427"/>
      <c r="AL58" s="370">
        <v>0</v>
      </c>
      <c r="AM58" s="427"/>
      <c r="AN58" s="370">
        <v>0</v>
      </c>
      <c r="AO58" s="427"/>
      <c r="AP58" s="370">
        <v>0</v>
      </c>
      <c r="AQ58" s="427"/>
      <c r="AR58" s="370">
        <v>0</v>
      </c>
      <c r="AS58" s="427"/>
      <c r="AT58" s="370">
        <v>0</v>
      </c>
      <c r="AU58" s="427"/>
      <c r="AV58" s="370">
        <v>0</v>
      </c>
      <c r="AW58" s="427"/>
      <c r="AX58" s="370">
        <v>0</v>
      </c>
      <c r="AY58" s="427"/>
      <c r="AZ58" s="370">
        <v>0</v>
      </c>
      <c r="BA58" s="427"/>
      <c r="BB58" s="370">
        <v>0</v>
      </c>
      <c r="BC58" s="427"/>
      <c r="BD58" s="370">
        <v>0</v>
      </c>
      <c r="BE58" s="427"/>
      <c r="BF58" s="370">
        <v>0</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0</v>
      </c>
      <c r="G59" s="427"/>
      <c r="H59" s="372">
        <v>0</v>
      </c>
      <c r="I59" s="427"/>
      <c r="J59" s="372">
        <v>0</v>
      </c>
      <c r="K59" s="427"/>
      <c r="L59" s="372">
        <v>0</v>
      </c>
      <c r="M59" s="427"/>
      <c r="N59" s="372">
        <v>0</v>
      </c>
      <c r="O59" s="427"/>
      <c r="P59" s="372">
        <v>0</v>
      </c>
      <c r="Q59" s="427"/>
      <c r="R59" s="372">
        <v>0</v>
      </c>
      <c r="S59" s="427"/>
      <c r="T59" s="372">
        <v>0</v>
      </c>
      <c r="U59" s="427"/>
      <c r="V59" s="372">
        <v>0</v>
      </c>
      <c r="W59" s="427"/>
      <c r="X59" s="372">
        <v>0</v>
      </c>
      <c r="Y59" s="427"/>
      <c r="Z59" s="372">
        <v>0</v>
      </c>
      <c r="AA59" s="427"/>
      <c r="AB59" s="372">
        <v>0</v>
      </c>
      <c r="AC59" s="427"/>
      <c r="AD59" s="372">
        <v>0</v>
      </c>
      <c r="AE59" s="427"/>
      <c r="AF59" s="372">
        <v>0</v>
      </c>
      <c r="AG59" s="427"/>
      <c r="AH59" s="372">
        <v>0</v>
      </c>
      <c r="AI59" s="427"/>
      <c r="AJ59" s="372">
        <v>0</v>
      </c>
      <c r="AK59" s="427"/>
      <c r="AL59" s="372">
        <v>0</v>
      </c>
      <c r="AM59" s="427"/>
      <c r="AN59" s="372">
        <v>0</v>
      </c>
      <c r="AO59" s="427"/>
      <c r="AP59" s="372">
        <v>0</v>
      </c>
      <c r="AQ59" s="427"/>
      <c r="AR59" s="372">
        <v>0</v>
      </c>
      <c r="AS59" s="427"/>
      <c r="AT59" s="372">
        <v>0</v>
      </c>
      <c r="AU59" s="427"/>
      <c r="AV59" s="372">
        <v>0</v>
      </c>
      <c r="AW59" s="427"/>
      <c r="AX59" s="372">
        <v>0</v>
      </c>
      <c r="AY59" s="427"/>
      <c r="AZ59" s="372">
        <v>0</v>
      </c>
      <c r="BA59" s="427"/>
      <c r="BB59" s="372">
        <v>0</v>
      </c>
      <c r="BC59" s="427"/>
      <c r="BD59" s="372">
        <v>0</v>
      </c>
      <c r="BE59" s="427"/>
      <c r="BF59" s="372">
        <v>0</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0</v>
      </c>
      <c r="G60" s="427"/>
      <c r="H60" s="372">
        <v>0</v>
      </c>
      <c r="I60" s="427"/>
      <c r="J60" s="372">
        <v>0</v>
      </c>
      <c r="K60" s="427"/>
      <c r="L60" s="372">
        <v>0</v>
      </c>
      <c r="M60" s="427"/>
      <c r="N60" s="372">
        <v>0</v>
      </c>
      <c r="O60" s="427"/>
      <c r="P60" s="372">
        <v>0</v>
      </c>
      <c r="Q60" s="427"/>
      <c r="R60" s="372">
        <v>0</v>
      </c>
      <c r="S60" s="427"/>
      <c r="T60" s="372">
        <v>0</v>
      </c>
      <c r="U60" s="427"/>
      <c r="V60" s="372">
        <v>0</v>
      </c>
      <c r="W60" s="427"/>
      <c r="X60" s="372">
        <v>0</v>
      </c>
      <c r="Y60" s="427"/>
      <c r="Z60" s="372">
        <v>0</v>
      </c>
      <c r="AA60" s="427"/>
      <c r="AB60" s="372">
        <v>0</v>
      </c>
      <c r="AC60" s="427"/>
      <c r="AD60" s="372">
        <v>0</v>
      </c>
      <c r="AE60" s="427"/>
      <c r="AF60" s="372">
        <v>0</v>
      </c>
      <c r="AG60" s="427"/>
      <c r="AH60" s="372">
        <v>0</v>
      </c>
      <c r="AI60" s="427"/>
      <c r="AJ60" s="372">
        <v>0</v>
      </c>
      <c r="AK60" s="427"/>
      <c r="AL60" s="372">
        <v>0</v>
      </c>
      <c r="AM60" s="427"/>
      <c r="AN60" s="372">
        <v>0</v>
      </c>
      <c r="AO60" s="427"/>
      <c r="AP60" s="372">
        <v>0</v>
      </c>
      <c r="AQ60" s="427"/>
      <c r="AR60" s="372">
        <v>0</v>
      </c>
      <c r="AS60" s="427"/>
      <c r="AT60" s="372">
        <v>0</v>
      </c>
      <c r="AU60" s="427"/>
      <c r="AV60" s="372">
        <v>0</v>
      </c>
      <c r="AW60" s="427"/>
      <c r="AX60" s="372">
        <v>0</v>
      </c>
      <c r="AY60" s="427"/>
      <c r="AZ60" s="372">
        <v>0</v>
      </c>
      <c r="BA60" s="427"/>
      <c r="BB60" s="372">
        <v>0</v>
      </c>
      <c r="BC60" s="427"/>
      <c r="BD60" s="372">
        <v>0</v>
      </c>
      <c r="BE60" s="427"/>
      <c r="BF60" s="372">
        <v>0</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v>
      </c>
      <c r="G61" s="427"/>
      <c r="H61" s="372">
        <v>0</v>
      </c>
      <c r="I61" s="427"/>
      <c r="J61" s="372">
        <v>0</v>
      </c>
      <c r="K61" s="427"/>
      <c r="L61" s="372">
        <v>0</v>
      </c>
      <c r="M61" s="427"/>
      <c r="N61" s="372">
        <v>0</v>
      </c>
      <c r="O61" s="427"/>
      <c r="P61" s="372">
        <v>0</v>
      </c>
      <c r="Q61" s="427"/>
      <c r="R61" s="372">
        <v>0</v>
      </c>
      <c r="S61" s="427"/>
      <c r="T61" s="372">
        <v>0</v>
      </c>
      <c r="U61" s="427"/>
      <c r="V61" s="372">
        <v>0</v>
      </c>
      <c r="W61" s="427"/>
      <c r="X61" s="372">
        <v>0</v>
      </c>
      <c r="Y61" s="427"/>
      <c r="Z61" s="372">
        <v>0</v>
      </c>
      <c r="AA61" s="427"/>
      <c r="AB61" s="372">
        <v>0</v>
      </c>
      <c r="AC61" s="427"/>
      <c r="AD61" s="372">
        <v>0</v>
      </c>
      <c r="AE61" s="427"/>
      <c r="AF61" s="372">
        <v>0</v>
      </c>
      <c r="AG61" s="427"/>
      <c r="AH61" s="372">
        <v>0</v>
      </c>
      <c r="AI61" s="427"/>
      <c r="AJ61" s="372">
        <v>0</v>
      </c>
      <c r="AK61" s="427"/>
      <c r="AL61" s="372">
        <v>0</v>
      </c>
      <c r="AM61" s="427"/>
      <c r="AN61" s="372">
        <v>0</v>
      </c>
      <c r="AO61" s="427"/>
      <c r="AP61" s="372">
        <v>0</v>
      </c>
      <c r="AQ61" s="427"/>
      <c r="AR61" s="372">
        <v>0</v>
      </c>
      <c r="AS61" s="427"/>
      <c r="AT61" s="372">
        <v>0</v>
      </c>
      <c r="AU61" s="427"/>
      <c r="AV61" s="372">
        <v>0</v>
      </c>
      <c r="AW61" s="427"/>
      <c r="AX61" s="372">
        <v>0</v>
      </c>
      <c r="AY61" s="427"/>
      <c r="AZ61" s="372">
        <v>0</v>
      </c>
      <c r="BA61" s="427"/>
      <c r="BB61" s="372">
        <v>0</v>
      </c>
      <c r="BC61" s="427"/>
      <c r="BD61" s="372">
        <v>0</v>
      </c>
      <c r="BE61" s="427"/>
      <c r="BF61" s="372">
        <v>0</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0</v>
      </c>
      <c r="G62" s="427"/>
      <c r="H62" s="370">
        <v>0</v>
      </c>
      <c r="I62" s="427"/>
      <c r="J62" s="370">
        <v>0</v>
      </c>
      <c r="K62" s="427"/>
      <c r="L62" s="370">
        <v>0</v>
      </c>
      <c r="M62" s="427"/>
      <c r="N62" s="370">
        <v>0</v>
      </c>
      <c r="O62" s="427"/>
      <c r="P62" s="370">
        <v>0</v>
      </c>
      <c r="Q62" s="427"/>
      <c r="R62" s="370">
        <v>0</v>
      </c>
      <c r="S62" s="427"/>
      <c r="T62" s="370">
        <v>0</v>
      </c>
      <c r="U62" s="427"/>
      <c r="V62" s="370">
        <v>0</v>
      </c>
      <c r="W62" s="427"/>
      <c r="X62" s="370">
        <v>0</v>
      </c>
      <c r="Y62" s="427"/>
      <c r="Z62" s="370">
        <v>0</v>
      </c>
      <c r="AA62" s="427"/>
      <c r="AB62" s="370">
        <v>0</v>
      </c>
      <c r="AC62" s="427"/>
      <c r="AD62" s="370">
        <v>0</v>
      </c>
      <c r="AE62" s="427"/>
      <c r="AF62" s="370">
        <v>0</v>
      </c>
      <c r="AG62" s="427"/>
      <c r="AH62" s="370">
        <v>0</v>
      </c>
      <c r="AI62" s="427"/>
      <c r="AJ62" s="370">
        <v>0</v>
      </c>
      <c r="AK62" s="427"/>
      <c r="AL62" s="370">
        <v>0</v>
      </c>
      <c r="AM62" s="427"/>
      <c r="AN62" s="370">
        <v>0</v>
      </c>
      <c r="AO62" s="427"/>
      <c r="AP62" s="370">
        <v>0</v>
      </c>
      <c r="AQ62" s="427"/>
      <c r="AR62" s="370">
        <v>0</v>
      </c>
      <c r="AS62" s="427"/>
      <c r="AT62" s="370">
        <v>0</v>
      </c>
      <c r="AU62" s="427"/>
      <c r="AV62" s="370">
        <v>0</v>
      </c>
      <c r="AW62" s="427"/>
      <c r="AX62" s="370">
        <v>0</v>
      </c>
      <c r="AY62" s="427"/>
      <c r="AZ62" s="370">
        <v>0</v>
      </c>
      <c r="BA62" s="427"/>
      <c r="BB62" s="370">
        <v>0</v>
      </c>
      <c r="BC62" s="427"/>
      <c r="BD62" s="370">
        <v>0</v>
      </c>
      <c r="BE62" s="427"/>
      <c r="BF62" s="370">
        <v>0</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0</v>
      </c>
      <c r="G63" s="427"/>
      <c r="H63" s="379">
        <v>0</v>
      </c>
      <c r="I63" s="427"/>
      <c r="J63" s="379">
        <v>0</v>
      </c>
      <c r="K63" s="427"/>
      <c r="L63" s="379">
        <v>0</v>
      </c>
      <c r="M63" s="427"/>
      <c r="N63" s="379">
        <v>0</v>
      </c>
      <c r="O63" s="427"/>
      <c r="P63" s="379">
        <v>0</v>
      </c>
      <c r="Q63" s="427"/>
      <c r="R63" s="379">
        <v>0</v>
      </c>
      <c r="S63" s="427"/>
      <c r="T63" s="379">
        <v>0</v>
      </c>
      <c r="U63" s="427"/>
      <c r="V63" s="379">
        <v>0</v>
      </c>
      <c r="W63" s="427"/>
      <c r="X63" s="379">
        <v>0</v>
      </c>
      <c r="Y63" s="427"/>
      <c r="Z63" s="379">
        <v>0</v>
      </c>
      <c r="AA63" s="427"/>
      <c r="AB63" s="379">
        <v>0</v>
      </c>
      <c r="AC63" s="427"/>
      <c r="AD63" s="379">
        <v>0</v>
      </c>
      <c r="AE63" s="427"/>
      <c r="AF63" s="379">
        <v>0</v>
      </c>
      <c r="AG63" s="427"/>
      <c r="AH63" s="379">
        <v>0</v>
      </c>
      <c r="AI63" s="427"/>
      <c r="AJ63" s="379">
        <v>0</v>
      </c>
      <c r="AK63" s="427"/>
      <c r="AL63" s="379">
        <v>0</v>
      </c>
      <c r="AM63" s="427"/>
      <c r="AN63" s="379">
        <v>0</v>
      </c>
      <c r="AO63" s="427"/>
      <c r="AP63" s="379">
        <v>0</v>
      </c>
      <c r="AQ63" s="427"/>
      <c r="AR63" s="379">
        <v>0</v>
      </c>
      <c r="AS63" s="427"/>
      <c r="AT63" s="379">
        <v>0</v>
      </c>
      <c r="AU63" s="427"/>
      <c r="AV63" s="379">
        <v>0</v>
      </c>
      <c r="AW63" s="427"/>
      <c r="AX63" s="379">
        <v>0</v>
      </c>
      <c r="AY63" s="427"/>
      <c r="AZ63" s="379">
        <v>0</v>
      </c>
      <c r="BA63" s="427"/>
      <c r="BB63" s="379">
        <v>0</v>
      </c>
      <c r="BC63" s="427"/>
      <c r="BD63" s="379">
        <v>0</v>
      </c>
      <c r="BE63" s="427"/>
      <c r="BF63" s="379">
        <v>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0</v>
      </c>
      <c r="G64" s="427"/>
      <c r="H64" s="370">
        <v>0</v>
      </c>
      <c r="I64" s="427"/>
      <c r="J64" s="370">
        <v>0</v>
      </c>
      <c r="K64" s="427"/>
      <c r="L64" s="370">
        <v>0</v>
      </c>
      <c r="M64" s="427"/>
      <c r="N64" s="370">
        <v>0</v>
      </c>
      <c r="O64" s="427"/>
      <c r="P64" s="370">
        <v>0</v>
      </c>
      <c r="Q64" s="427"/>
      <c r="R64" s="370">
        <v>0</v>
      </c>
      <c r="S64" s="427"/>
      <c r="T64" s="370">
        <v>0</v>
      </c>
      <c r="U64" s="427"/>
      <c r="V64" s="370">
        <v>0</v>
      </c>
      <c r="W64" s="427"/>
      <c r="X64" s="370">
        <v>0</v>
      </c>
      <c r="Y64" s="427"/>
      <c r="Z64" s="370">
        <v>0</v>
      </c>
      <c r="AA64" s="427"/>
      <c r="AB64" s="370">
        <v>0</v>
      </c>
      <c r="AC64" s="427"/>
      <c r="AD64" s="370">
        <v>0</v>
      </c>
      <c r="AE64" s="427"/>
      <c r="AF64" s="370">
        <v>0</v>
      </c>
      <c r="AG64" s="427"/>
      <c r="AH64" s="370">
        <v>0</v>
      </c>
      <c r="AI64" s="427"/>
      <c r="AJ64" s="370">
        <v>0</v>
      </c>
      <c r="AK64" s="427"/>
      <c r="AL64" s="370">
        <v>0</v>
      </c>
      <c r="AM64" s="427"/>
      <c r="AN64" s="370">
        <v>0</v>
      </c>
      <c r="AO64" s="427"/>
      <c r="AP64" s="370">
        <v>0</v>
      </c>
      <c r="AQ64" s="427"/>
      <c r="AR64" s="370">
        <v>0</v>
      </c>
      <c r="AS64" s="427"/>
      <c r="AT64" s="370">
        <v>0</v>
      </c>
      <c r="AU64" s="427"/>
      <c r="AV64" s="370">
        <v>0</v>
      </c>
      <c r="AW64" s="427"/>
      <c r="AX64" s="370">
        <v>0</v>
      </c>
      <c r="AY64" s="427"/>
      <c r="AZ64" s="370">
        <v>0</v>
      </c>
      <c r="BA64" s="427"/>
      <c r="BB64" s="370">
        <v>0</v>
      </c>
      <c r="BC64" s="427"/>
      <c r="BD64" s="370">
        <v>0</v>
      </c>
      <c r="BE64" s="427"/>
      <c r="BF64" s="370">
        <v>0</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0</v>
      </c>
      <c r="G66" s="427"/>
      <c r="H66" s="372">
        <v>0</v>
      </c>
      <c r="I66" s="427"/>
      <c r="J66" s="372">
        <v>0</v>
      </c>
      <c r="K66" s="427"/>
      <c r="L66" s="372">
        <v>0</v>
      </c>
      <c r="M66" s="427"/>
      <c r="N66" s="372">
        <v>0</v>
      </c>
      <c r="O66" s="427"/>
      <c r="P66" s="372">
        <v>0</v>
      </c>
      <c r="Q66" s="427"/>
      <c r="R66" s="372">
        <v>0</v>
      </c>
      <c r="S66" s="427"/>
      <c r="T66" s="372">
        <v>0</v>
      </c>
      <c r="U66" s="427"/>
      <c r="V66" s="372">
        <v>0</v>
      </c>
      <c r="W66" s="427"/>
      <c r="X66" s="372">
        <v>0</v>
      </c>
      <c r="Y66" s="427"/>
      <c r="Z66" s="372">
        <v>0</v>
      </c>
      <c r="AA66" s="427"/>
      <c r="AB66" s="372">
        <v>0</v>
      </c>
      <c r="AC66" s="427"/>
      <c r="AD66" s="372">
        <v>0</v>
      </c>
      <c r="AE66" s="427"/>
      <c r="AF66" s="372">
        <v>0</v>
      </c>
      <c r="AG66" s="427"/>
      <c r="AH66" s="372">
        <v>0</v>
      </c>
      <c r="AI66" s="427"/>
      <c r="AJ66" s="372">
        <v>0</v>
      </c>
      <c r="AK66" s="427"/>
      <c r="AL66" s="372">
        <v>0</v>
      </c>
      <c r="AM66" s="427"/>
      <c r="AN66" s="372">
        <v>0</v>
      </c>
      <c r="AO66" s="427"/>
      <c r="AP66" s="372">
        <v>0</v>
      </c>
      <c r="AQ66" s="427"/>
      <c r="AR66" s="372">
        <v>0</v>
      </c>
      <c r="AS66" s="427"/>
      <c r="AT66" s="372">
        <v>0</v>
      </c>
      <c r="AU66" s="427"/>
      <c r="AV66" s="372">
        <v>0</v>
      </c>
      <c r="AW66" s="427"/>
      <c r="AX66" s="372">
        <v>0</v>
      </c>
      <c r="AY66" s="427"/>
      <c r="AZ66" s="372">
        <v>0</v>
      </c>
      <c r="BA66" s="427"/>
      <c r="BB66" s="372">
        <v>0</v>
      </c>
      <c r="BC66" s="427"/>
      <c r="BD66" s="372">
        <v>0</v>
      </c>
      <c r="BE66" s="427"/>
      <c r="BF66" s="372">
        <v>0</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0</v>
      </c>
      <c r="G67" s="427"/>
      <c r="H67" s="372">
        <v>0</v>
      </c>
      <c r="I67" s="427"/>
      <c r="J67" s="372">
        <v>0</v>
      </c>
      <c r="K67" s="427"/>
      <c r="L67" s="372">
        <v>0</v>
      </c>
      <c r="M67" s="427"/>
      <c r="N67" s="372">
        <v>0</v>
      </c>
      <c r="O67" s="427"/>
      <c r="P67" s="372">
        <v>0</v>
      </c>
      <c r="Q67" s="427"/>
      <c r="R67" s="372">
        <v>0</v>
      </c>
      <c r="S67" s="427"/>
      <c r="T67" s="372">
        <v>0</v>
      </c>
      <c r="U67" s="427"/>
      <c r="V67" s="372">
        <v>0</v>
      </c>
      <c r="W67" s="427"/>
      <c r="X67" s="372">
        <v>0</v>
      </c>
      <c r="Y67" s="427"/>
      <c r="Z67" s="372">
        <v>0</v>
      </c>
      <c r="AA67" s="427"/>
      <c r="AB67" s="372">
        <v>0</v>
      </c>
      <c r="AC67" s="427"/>
      <c r="AD67" s="372">
        <v>0</v>
      </c>
      <c r="AE67" s="427"/>
      <c r="AF67" s="372">
        <v>0</v>
      </c>
      <c r="AG67" s="427"/>
      <c r="AH67" s="372">
        <v>0</v>
      </c>
      <c r="AI67" s="427"/>
      <c r="AJ67" s="372">
        <v>0</v>
      </c>
      <c r="AK67" s="427"/>
      <c r="AL67" s="372">
        <v>0</v>
      </c>
      <c r="AM67" s="427"/>
      <c r="AN67" s="372">
        <v>0</v>
      </c>
      <c r="AO67" s="427"/>
      <c r="AP67" s="372">
        <v>0</v>
      </c>
      <c r="AQ67" s="427"/>
      <c r="AR67" s="372">
        <v>0</v>
      </c>
      <c r="AS67" s="427"/>
      <c r="AT67" s="372">
        <v>0</v>
      </c>
      <c r="AU67" s="427"/>
      <c r="AV67" s="372">
        <v>0</v>
      </c>
      <c r="AW67" s="427"/>
      <c r="AX67" s="372">
        <v>0</v>
      </c>
      <c r="AY67" s="427"/>
      <c r="AZ67" s="372">
        <v>0</v>
      </c>
      <c r="BA67" s="427"/>
      <c r="BB67" s="372">
        <v>0</v>
      </c>
      <c r="BC67" s="427"/>
      <c r="BD67" s="372">
        <v>0</v>
      </c>
      <c r="BE67" s="427"/>
      <c r="BF67" s="372">
        <v>0</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v>
      </c>
      <c r="G68" s="427"/>
      <c r="H68" s="375">
        <v>0</v>
      </c>
      <c r="I68" s="427"/>
      <c r="J68" s="375">
        <v>0</v>
      </c>
      <c r="K68" s="427"/>
      <c r="L68" s="375">
        <v>0</v>
      </c>
      <c r="M68" s="427"/>
      <c r="N68" s="375">
        <v>0</v>
      </c>
      <c r="O68" s="427"/>
      <c r="P68" s="375">
        <v>0</v>
      </c>
      <c r="Q68" s="427"/>
      <c r="R68" s="375">
        <v>0</v>
      </c>
      <c r="S68" s="427"/>
      <c r="T68" s="375">
        <v>0</v>
      </c>
      <c r="U68" s="427"/>
      <c r="V68" s="375">
        <v>0</v>
      </c>
      <c r="W68" s="427"/>
      <c r="X68" s="375">
        <v>0</v>
      </c>
      <c r="Y68" s="427"/>
      <c r="Z68" s="375">
        <v>0</v>
      </c>
      <c r="AA68" s="427"/>
      <c r="AB68" s="375">
        <v>0</v>
      </c>
      <c r="AC68" s="427"/>
      <c r="AD68" s="375">
        <v>0</v>
      </c>
      <c r="AE68" s="427"/>
      <c r="AF68" s="375">
        <v>0</v>
      </c>
      <c r="AG68" s="427"/>
      <c r="AH68" s="375">
        <v>0</v>
      </c>
      <c r="AI68" s="427"/>
      <c r="AJ68" s="375">
        <v>0</v>
      </c>
      <c r="AK68" s="427"/>
      <c r="AL68" s="375">
        <v>0</v>
      </c>
      <c r="AM68" s="427"/>
      <c r="AN68" s="375">
        <v>0</v>
      </c>
      <c r="AO68" s="427"/>
      <c r="AP68" s="375">
        <v>0</v>
      </c>
      <c r="AQ68" s="427"/>
      <c r="AR68" s="375">
        <v>0</v>
      </c>
      <c r="AS68" s="427"/>
      <c r="AT68" s="375">
        <v>0</v>
      </c>
      <c r="AU68" s="427"/>
      <c r="AV68" s="375">
        <v>0</v>
      </c>
      <c r="AW68" s="427"/>
      <c r="AX68" s="375">
        <v>0</v>
      </c>
      <c r="AY68" s="427"/>
      <c r="AZ68" s="375">
        <v>0</v>
      </c>
      <c r="BA68" s="427"/>
      <c r="BB68" s="375">
        <v>0</v>
      </c>
      <c r="BC68" s="427"/>
      <c r="BD68" s="375">
        <v>0</v>
      </c>
      <c r="BE68" s="427"/>
      <c r="BF68" s="375">
        <v>0</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v>
      </c>
      <c r="G70" s="427"/>
      <c r="H70" s="372">
        <v>0</v>
      </c>
      <c r="I70" s="427"/>
      <c r="J70" s="372">
        <v>0</v>
      </c>
      <c r="K70" s="427"/>
      <c r="L70" s="372">
        <v>0</v>
      </c>
      <c r="M70" s="427"/>
      <c r="N70" s="372">
        <v>0</v>
      </c>
      <c r="O70" s="427"/>
      <c r="P70" s="372">
        <v>0</v>
      </c>
      <c r="Q70" s="427"/>
      <c r="R70" s="372">
        <v>0</v>
      </c>
      <c r="S70" s="427"/>
      <c r="T70" s="372">
        <v>0</v>
      </c>
      <c r="U70" s="427"/>
      <c r="V70" s="372">
        <v>0</v>
      </c>
      <c r="W70" s="427"/>
      <c r="X70" s="372">
        <v>0</v>
      </c>
      <c r="Y70" s="427"/>
      <c r="Z70" s="372">
        <v>0</v>
      </c>
      <c r="AA70" s="427"/>
      <c r="AB70" s="372">
        <v>0</v>
      </c>
      <c r="AC70" s="427"/>
      <c r="AD70" s="372">
        <v>0</v>
      </c>
      <c r="AE70" s="427"/>
      <c r="AF70" s="372">
        <v>0</v>
      </c>
      <c r="AG70" s="427"/>
      <c r="AH70" s="372">
        <v>0</v>
      </c>
      <c r="AI70" s="427"/>
      <c r="AJ70" s="372">
        <v>0</v>
      </c>
      <c r="AK70" s="427"/>
      <c r="AL70" s="372">
        <v>0</v>
      </c>
      <c r="AM70" s="427"/>
      <c r="AN70" s="372">
        <v>0</v>
      </c>
      <c r="AO70" s="427"/>
      <c r="AP70" s="372">
        <v>0</v>
      </c>
      <c r="AQ70" s="427"/>
      <c r="AR70" s="372">
        <v>0</v>
      </c>
      <c r="AS70" s="427"/>
      <c r="AT70" s="372">
        <v>0</v>
      </c>
      <c r="AU70" s="427"/>
      <c r="AV70" s="372">
        <v>0</v>
      </c>
      <c r="AW70" s="427"/>
      <c r="AX70" s="372">
        <v>0</v>
      </c>
      <c r="AY70" s="427"/>
      <c r="AZ70" s="372">
        <v>0</v>
      </c>
      <c r="BA70" s="427"/>
      <c r="BB70" s="372">
        <v>0</v>
      </c>
      <c r="BC70" s="427"/>
      <c r="BD70" s="372">
        <v>0</v>
      </c>
      <c r="BE70" s="427"/>
      <c r="BF70" s="372">
        <v>0</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v>
      </c>
      <c r="G71" s="427"/>
      <c r="H71" s="372">
        <v>0</v>
      </c>
      <c r="I71" s="427"/>
      <c r="J71" s="372">
        <v>0</v>
      </c>
      <c r="K71" s="427"/>
      <c r="L71" s="372">
        <v>0</v>
      </c>
      <c r="M71" s="427"/>
      <c r="N71" s="372">
        <v>0</v>
      </c>
      <c r="O71" s="427"/>
      <c r="P71" s="372">
        <v>0</v>
      </c>
      <c r="Q71" s="427"/>
      <c r="R71" s="372">
        <v>0</v>
      </c>
      <c r="S71" s="427"/>
      <c r="T71" s="372">
        <v>0</v>
      </c>
      <c r="U71" s="427"/>
      <c r="V71" s="372">
        <v>0</v>
      </c>
      <c r="W71" s="427"/>
      <c r="X71" s="372">
        <v>0</v>
      </c>
      <c r="Y71" s="427"/>
      <c r="Z71" s="372">
        <v>0</v>
      </c>
      <c r="AA71" s="427"/>
      <c r="AB71" s="372">
        <v>0</v>
      </c>
      <c r="AC71" s="427"/>
      <c r="AD71" s="372">
        <v>0</v>
      </c>
      <c r="AE71" s="427"/>
      <c r="AF71" s="372">
        <v>0</v>
      </c>
      <c r="AG71" s="427"/>
      <c r="AH71" s="372">
        <v>0</v>
      </c>
      <c r="AI71" s="427"/>
      <c r="AJ71" s="372">
        <v>0</v>
      </c>
      <c r="AK71" s="427"/>
      <c r="AL71" s="372">
        <v>0</v>
      </c>
      <c r="AM71" s="427"/>
      <c r="AN71" s="372">
        <v>0</v>
      </c>
      <c r="AO71" s="427"/>
      <c r="AP71" s="372">
        <v>0</v>
      </c>
      <c r="AQ71" s="427"/>
      <c r="AR71" s="372">
        <v>0</v>
      </c>
      <c r="AS71" s="427"/>
      <c r="AT71" s="372">
        <v>0</v>
      </c>
      <c r="AU71" s="427"/>
      <c r="AV71" s="372">
        <v>0</v>
      </c>
      <c r="AW71" s="427"/>
      <c r="AX71" s="372">
        <v>0</v>
      </c>
      <c r="AY71" s="427"/>
      <c r="AZ71" s="372">
        <v>0</v>
      </c>
      <c r="BA71" s="427"/>
      <c r="BB71" s="372">
        <v>0</v>
      </c>
      <c r="BC71" s="427"/>
      <c r="BD71" s="372">
        <v>0</v>
      </c>
      <c r="BE71" s="427"/>
      <c r="BF71" s="372">
        <v>0</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0</v>
      </c>
      <c r="G72" s="427"/>
      <c r="H72" s="370">
        <v>0</v>
      </c>
      <c r="I72" s="427"/>
      <c r="J72" s="370">
        <v>0</v>
      </c>
      <c r="K72" s="427"/>
      <c r="L72" s="370">
        <v>0</v>
      </c>
      <c r="M72" s="427"/>
      <c r="N72" s="370">
        <v>0</v>
      </c>
      <c r="O72" s="427"/>
      <c r="P72" s="370">
        <v>0</v>
      </c>
      <c r="Q72" s="427"/>
      <c r="R72" s="370">
        <v>0</v>
      </c>
      <c r="S72" s="427"/>
      <c r="T72" s="370">
        <v>0</v>
      </c>
      <c r="U72" s="427"/>
      <c r="V72" s="370">
        <v>0</v>
      </c>
      <c r="W72" s="427"/>
      <c r="X72" s="370">
        <v>0</v>
      </c>
      <c r="Y72" s="427"/>
      <c r="Z72" s="370">
        <v>0</v>
      </c>
      <c r="AA72" s="427"/>
      <c r="AB72" s="370">
        <v>0</v>
      </c>
      <c r="AC72" s="427"/>
      <c r="AD72" s="370">
        <v>0</v>
      </c>
      <c r="AE72" s="427"/>
      <c r="AF72" s="370">
        <v>0</v>
      </c>
      <c r="AG72" s="427"/>
      <c r="AH72" s="370">
        <v>0</v>
      </c>
      <c r="AI72" s="427"/>
      <c r="AJ72" s="370">
        <v>0</v>
      </c>
      <c r="AK72" s="427"/>
      <c r="AL72" s="370">
        <v>0</v>
      </c>
      <c r="AM72" s="427"/>
      <c r="AN72" s="370">
        <v>0</v>
      </c>
      <c r="AO72" s="427"/>
      <c r="AP72" s="370">
        <v>0</v>
      </c>
      <c r="AQ72" s="427"/>
      <c r="AR72" s="370">
        <v>0</v>
      </c>
      <c r="AS72" s="427"/>
      <c r="AT72" s="370">
        <v>0</v>
      </c>
      <c r="AU72" s="427"/>
      <c r="AV72" s="370">
        <v>0</v>
      </c>
      <c r="AW72" s="427"/>
      <c r="AX72" s="370">
        <v>0</v>
      </c>
      <c r="AY72" s="427"/>
      <c r="AZ72" s="370">
        <v>0</v>
      </c>
      <c r="BA72" s="427"/>
      <c r="BB72" s="370">
        <v>0</v>
      </c>
      <c r="BC72" s="427"/>
      <c r="BD72" s="370">
        <v>0</v>
      </c>
      <c r="BE72" s="427"/>
      <c r="BF72" s="370">
        <v>0</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0</v>
      </c>
      <c r="G73" s="427"/>
      <c r="H73" s="372">
        <v>0</v>
      </c>
      <c r="I73" s="427"/>
      <c r="J73" s="372">
        <v>0</v>
      </c>
      <c r="K73" s="427"/>
      <c r="L73" s="372">
        <v>0</v>
      </c>
      <c r="M73" s="427"/>
      <c r="N73" s="372">
        <v>0</v>
      </c>
      <c r="O73" s="427"/>
      <c r="P73" s="372">
        <v>0</v>
      </c>
      <c r="Q73" s="427"/>
      <c r="R73" s="372">
        <v>0</v>
      </c>
      <c r="S73" s="427"/>
      <c r="T73" s="372">
        <v>0</v>
      </c>
      <c r="U73" s="427"/>
      <c r="V73" s="372">
        <v>0</v>
      </c>
      <c r="W73" s="427"/>
      <c r="X73" s="372">
        <v>0</v>
      </c>
      <c r="Y73" s="427"/>
      <c r="Z73" s="372">
        <v>0</v>
      </c>
      <c r="AA73" s="427"/>
      <c r="AB73" s="372">
        <v>0</v>
      </c>
      <c r="AC73" s="427"/>
      <c r="AD73" s="372">
        <v>0</v>
      </c>
      <c r="AE73" s="427"/>
      <c r="AF73" s="372">
        <v>0</v>
      </c>
      <c r="AG73" s="427"/>
      <c r="AH73" s="372">
        <v>0</v>
      </c>
      <c r="AI73" s="427"/>
      <c r="AJ73" s="372">
        <v>0</v>
      </c>
      <c r="AK73" s="427"/>
      <c r="AL73" s="372">
        <v>0</v>
      </c>
      <c r="AM73" s="427"/>
      <c r="AN73" s="372">
        <v>0</v>
      </c>
      <c r="AO73" s="427"/>
      <c r="AP73" s="372">
        <v>0</v>
      </c>
      <c r="AQ73" s="427"/>
      <c r="AR73" s="372">
        <v>0</v>
      </c>
      <c r="AS73" s="427"/>
      <c r="AT73" s="372">
        <v>0</v>
      </c>
      <c r="AU73" s="427"/>
      <c r="AV73" s="372">
        <v>0</v>
      </c>
      <c r="AW73" s="427"/>
      <c r="AX73" s="372">
        <v>0</v>
      </c>
      <c r="AY73" s="427"/>
      <c r="AZ73" s="372">
        <v>0</v>
      </c>
      <c r="BA73" s="427"/>
      <c r="BB73" s="372">
        <v>0</v>
      </c>
      <c r="BC73" s="427"/>
      <c r="BD73" s="372">
        <v>0</v>
      </c>
      <c r="BE73" s="427"/>
      <c r="BF73" s="372">
        <v>0</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v>
      </c>
      <c r="G74" s="427"/>
      <c r="H74" s="372">
        <v>0</v>
      </c>
      <c r="I74" s="427"/>
      <c r="J74" s="372">
        <v>0</v>
      </c>
      <c r="K74" s="427"/>
      <c r="L74" s="372">
        <v>0</v>
      </c>
      <c r="M74" s="427"/>
      <c r="N74" s="372">
        <v>0</v>
      </c>
      <c r="O74" s="427"/>
      <c r="P74" s="372">
        <v>0</v>
      </c>
      <c r="Q74" s="427"/>
      <c r="R74" s="372">
        <v>0</v>
      </c>
      <c r="S74" s="427"/>
      <c r="T74" s="372">
        <v>0</v>
      </c>
      <c r="U74" s="427"/>
      <c r="V74" s="372">
        <v>0</v>
      </c>
      <c r="W74" s="427"/>
      <c r="X74" s="372">
        <v>0</v>
      </c>
      <c r="Y74" s="427"/>
      <c r="Z74" s="372">
        <v>0</v>
      </c>
      <c r="AA74" s="427"/>
      <c r="AB74" s="372">
        <v>0</v>
      </c>
      <c r="AC74" s="427"/>
      <c r="AD74" s="372">
        <v>0</v>
      </c>
      <c r="AE74" s="427"/>
      <c r="AF74" s="372">
        <v>0</v>
      </c>
      <c r="AG74" s="427"/>
      <c r="AH74" s="372">
        <v>0</v>
      </c>
      <c r="AI74" s="427"/>
      <c r="AJ74" s="372">
        <v>0</v>
      </c>
      <c r="AK74" s="427"/>
      <c r="AL74" s="372">
        <v>0</v>
      </c>
      <c r="AM74" s="427"/>
      <c r="AN74" s="372">
        <v>0</v>
      </c>
      <c r="AO74" s="427"/>
      <c r="AP74" s="372">
        <v>0</v>
      </c>
      <c r="AQ74" s="427"/>
      <c r="AR74" s="372">
        <v>0</v>
      </c>
      <c r="AS74" s="427"/>
      <c r="AT74" s="372">
        <v>0</v>
      </c>
      <c r="AU74" s="427"/>
      <c r="AV74" s="372">
        <v>0</v>
      </c>
      <c r="AW74" s="427"/>
      <c r="AX74" s="372">
        <v>0</v>
      </c>
      <c r="AY74" s="427"/>
      <c r="AZ74" s="372">
        <v>0</v>
      </c>
      <c r="BA74" s="427"/>
      <c r="BB74" s="372">
        <v>0</v>
      </c>
      <c r="BC74" s="427"/>
      <c r="BD74" s="372">
        <v>0</v>
      </c>
      <c r="BE74" s="427"/>
      <c r="BF74" s="372">
        <v>0</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v>
      </c>
      <c r="G75" s="427"/>
      <c r="H75" s="372">
        <v>0</v>
      </c>
      <c r="I75" s="427"/>
      <c r="J75" s="372">
        <v>0</v>
      </c>
      <c r="K75" s="427"/>
      <c r="L75" s="372">
        <v>0</v>
      </c>
      <c r="M75" s="427"/>
      <c r="N75" s="372">
        <v>0</v>
      </c>
      <c r="O75" s="427"/>
      <c r="P75" s="372">
        <v>0</v>
      </c>
      <c r="Q75" s="427"/>
      <c r="R75" s="372">
        <v>0</v>
      </c>
      <c r="S75" s="427"/>
      <c r="T75" s="372">
        <v>0</v>
      </c>
      <c r="U75" s="427"/>
      <c r="V75" s="372">
        <v>0</v>
      </c>
      <c r="W75" s="427"/>
      <c r="X75" s="372">
        <v>0</v>
      </c>
      <c r="Y75" s="427"/>
      <c r="Z75" s="372">
        <v>0</v>
      </c>
      <c r="AA75" s="427"/>
      <c r="AB75" s="372">
        <v>0</v>
      </c>
      <c r="AC75" s="427"/>
      <c r="AD75" s="372">
        <v>0</v>
      </c>
      <c r="AE75" s="427"/>
      <c r="AF75" s="372">
        <v>0</v>
      </c>
      <c r="AG75" s="427"/>
      <c r="AH75" s="372">
        <v>0</v>
      </c>
      <c r="AI75" s="427"/>
      <c r="AJ75" s="372">
        <v>0</v>
      </c>
      <c r="AK75" s="427"/>
      <c r="AL75" s="372">
        <v>0</v>
      </c>
      <c r="AM75" s="427"/>
      <c r="AN75" s="372">
        <v>0</v>
      </c>
      <c r="AO75" s="427"/>
      <c r="AP75" s="372">
        <v>0</v>
      </c>
      <c r="AQ75" s="427"/>
      <c r="AR75" s="372">
        <v>0</v>
      </c>
      <c r="AS75" s="427"/>
      <c r="AT75" s="372">
        <v>0</v>
      </c>
      <c r="AU75" s="427"/>
      <c r="AV75" s="372">
        <v>0</v>
      </c>
      <c r="AW75" s="427"/>
      <c r="AX75" s="372">
        <v>0</v>
      </c>
      <c r="AY75" s="427"/>
      <c r="AZ75" s="372">
        <v>0</v>
      </c>
      <c r="BA75" s="427"/>
      <c r="BB75" s="372">
        <v>0</v>
      </c>
      <c r="BC75" s="427"/>
      <c r="BD75" s="372">
        <v>0</v>
      </c>
      <c r="BE75" s="427"/>
      <c r="BF75" s="372">
        <v>0</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0</v>
      </c>
      <c r="G76" s="427"/>
      <c r="H76" s="372">
        <v>0</v>
      </c>
      <c r="I76" s="427"/>
      <c r="J76" s="372">
        <v>0</v>
      </c>
      <c r="K76" s="427"/>
      <c r="L76" s="372">
        <v>0</v>
      </c>
      <c r="M76" s="427"/>
      <c r="N76" s="372">
        <v>0</v>
      </c>
      <c r="O76" s="427"/>
      <c r="P76" s="372">
        <v>0</v>
      </c>
      <c r="Q76" s="427"/>
      <c r="R76" s="372">
        <v>0</v>
      </c>
      <c r="S76" s="427"/>
      <c r="T76" s="372">
        <v>0</v>
      </c>
      <c r="U76" s="427"/>
      <c r="V76" s="372">
        <v>0</v>
      </c>
      <c r="W76" s="427"/>
      <c r="X76" s="372">
        <v>0</v>
      </c>
      <c r="Y76" s="427"/>
      <c r="Z76" s="372">
        <v>0</v>
      </c>
      <c r="AA76" s="427"/>
      <c r="AB76" s="372">
        <v>0</v>
      </c>
      <c r="AC76" s="427"/>
      <c r="AD76" s="372">
        <v>0</v>
      </c>
      <c r="AE76" s="427"/>
      <c r="AF76" s="372">
        <v>0</v>
      </c>
      <c r="AG76" s="427"/>
      <c r="AH76" s="372">
        <v>0</v>
      </c>
      <c r="AI76" s="427"/>
      <c r="AJ76" s="372">
        <v>0</v>
      </c>
      <c r="AK76" s="427"/>
      <c r="AL76" s="372">
        <v>0</v>
      </c>
      <c r="AM76" s="427"/>
      <c r="AN76" s="372">
        <v>0</v>
      </c>
      <c r="AO76" s="427"/>
      <c r="AP76" s="372">
        <v>0</v>
      </c>
      <c r="AQ76" s="427"/>
      <c r="AR76" s="372">
        <v>0</v>
      </c>
      <c r="AS76" s="427"/>
      <c r="AT76" s="372">
        <v>0</v>
      </c>
      <c r="AU76" s="427"/>
      <c r="AV76" s="372">
        <v>0</v>
      </c>
      <c r="AW76" s="427"/>
      <c r="AX76" s="372">
        <v>0</v>
      </c>
      <c r="AY76" s="427"/>
      <c r="AZ76" s="372">
        <v>0</v>
      </c>
      <c r="BA76" s="427"/>
      <c r="BB76" s="372">
        <v>0</v>
      </c>
      <c r="BC76" s="427"/>
      <c r="BD76" s="372">
        <v>0</v>
      </c>
      <c r="BE76" s="427"/>
      <c r="BF76" s="372">
        <v>0</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0</v>
      </c>
      <c r="G77" s="427"/>
      <c r="H77" s="370">
        <v>0</v>
      </c>
      <c r="I77" s="427"/>
      <c r="J77" s="370">
        <v>0</v>
      </c>
      <c r="K77" s="427"/>
      <c r="L77" s="370">
        <v>0</v>
      </c>
      <c r="M77" s="427"/>
      <c r="N77" s="370">
        <v>0</v>
      </c>
      <c r="O77" s="427"/>
      <c r="P77" s="370">
        <v>0</v>
      </c>
      <c r="Q77" s="427"/>
      <c r="R77" s="370">
        <v>0</v>
      </c>
      <c r="S77" s="427"/>
      <c r="T77" s="370">
        <v>0</v>
      </c>
      <c r="U77" s="427"/>
      <c r="V77" s="370">
        <v>0</v>
      </c>
      <c r="W77" s="427"/>
      <c r="X77" s="370">
        <v>0</v>
      </c>
      <c r="Y77" s="427"/>
      <c r="Z77" s="370">
        <v>0</v>
      </c>
      <c r="AA77" s="427"/>
      <c r="AB77" s="370">
        <v>0</v>
      </c>
      <c r="AC77" s="427"/>
      <c r="AD77" s="370">
        <v>0</v>
      </c>
      <c r="AE77" s="427"/>
      <c r="AF77" s="370">
        <v>0</v>
      </c>
      <c r="AG77" s="427"/>
      <c r="AH77" s="370">
        <v>0</v>
      </c>
      <c r="AI77" s="427"/>
      <c r="AJ77" s="370">
        <v>0</v>
      </c>
      <c r="AK77" s="427"/>
      <c r="AL77" s="370">
        <v>0</v>
      </c>
      <c r="AM77" s="427"/>
      <c r="AN77" s="370">
        <v>0</v>
      </c>
      <c r="AO77" s="427"/>
      <c r="AP77" s="370">
        <v>0</v>
      </c>
      <c r="AQ77" s="427"/>
      <c r="AR77" s="370">
        <v>0</v>
      </c>
      <c r="AS77" s="427"/>
      <c r="AT77" s="370">
        <v>0</v>
      </c>
      <c r="AU77" s="427"/>
      <c r="AV77" s="370">
        <v>0</v>
      </c>
      <c r="AW77" s="427"/>
      <c r="AX77" s="370">
        <v>0</v>
      </c>
      <c r="AY77" s="427"/>
      <c r="AZ77" s="370">
        <v>0</v>
      </c>
      <c r="BA77" s="427"/>
      <c r="BB77" s="370">
        <v>0</v>
      </c>
      <c r="BC77" s="427"/>
      <c r="BD77" s="370">
        <v>0</v>
      </c>
      <c r="BE77" s="427"/>
      <c r="BF77" s="370">
        <v>0</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0</v>
      </c>
      <c r="G78" s="427"/>
      <c r="H78" s="370">
        <v>0</v>
      </c>
      <c r="I78" s="427"/>
      <c r="J78" s="370">
        <v>0</v>
      </c>
      <c r="K78" s="427"/>
      <c r="L78" s="370">
        <v>0</v>
      </c>
      <c r="M78" s="427"/>
      <c r="N78" s="370">
        <v>0</v>
      </c>
      <c r="O78" s="427"/>
      <c r="P78" s="370">
        <v>0</v>
      </c>
      <c r="Q78" s="427"/>
      <c r="R78" s="370">
        <v>0</v>
      </c>
      <c r="S78" s="427"/>
      <c r="T78" s="370">
        <v>0</v>
      </c>
      <c r="U78" s="427"/>
      <c r="V78" s="370">
        <v>0</v>
      </c>
      <c r="W78" s="427"/>
      <c r="X78" s="370">
        <v>0</v>
      </c>
      <c r="Y78" s="427"/>
      <c r="Z78" s="370">
        <v>0</v>
      </c>
      <c r="AA78" s="427"/>
      <c r="AB78" s="370">
        <v>0</v>
      </c>
      <c r="AC78" s="427"/>
      <c r="AD78" s="370">
        <v>0</v>
      </c>
      <c r="AE78" s="427"/>
      <c r="AF78" s="370">
        <v>0</v>
      </c>
      <c r="AG78" s="427"/>
      <c r="AH78" s="370">
        <v>0</v>
      </c>
      <c r="AI78" s="427"/>
      <c r="AJ78" s="370">
        <v>0</v>
      </c>
      <c r="AK78" s="427"/>
      <c r="AL78" s="370">
        <v>0</v>
      </c>
      <c r="AM78" s="427"/>
      <c r="AN78" s="370">
        <v>0</v>
      </c>
      <c r="AO78" s="427"/>
      <c r="AP78" s="370">
        <v>0</v>
      </c>
      <c r="AQ78" s="427"/>
      <c r="AR78" s="370">
        <v>0</v>
      </c>
      <c r="AS78" s="427"/>
      <c r="AT78" s="370">
        <v>0</v>
      </c>
      <c r="AU78" s="427"/>
      <c r="AV78" s="370">
        <v>0</v>
      </c>
      <c r="AW78" s="427"/>
      <c r="AX78" s="370">
        <v>0</v>
      </c>
      <c r="AY78" s="427"/>
      <c r="AZ78" s="370">
        <v>0</v>
      </c>
      <c r="BA78" s="427"/>
      <c r="BB78" s="370">
        <v>0</v>
      </c>
      <c r="BC78" s="427"/>
      <c r="BD78" s="370">
        <v>0</v>
      </c>
      <c r="BE78" s="427"/>
      <c r="BF78" s="370">
        <v>0</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0</v>
      </c>
      <c r="G79" s="427"/>
      <c r="H79" s="370">
        <v>0</v>
      </c>
      <c r="I79" s="427"/>
      <c r="J79" s="370">
        <v>0</v>
      </c>
      <c r="K79" s="427"/>
      <c r="L79" s="370">
        <v>0</v>
      </c>
      <c r="M79" s="427"/>
      <c r="N79" s="370">
        <v>0</v>
      </c>
      <c r="O79" s="427"/>
      <c r="P79" s="370">
        <v>0</v>
      </c>
      <c r="Q79" s="427"/>
      <c r="R79" s="370">
        <v>0</v>
      </c>
      <c r="S79" s="427"/>
      <c r="T79" s="370">
        <v>0</v>
      </c>
      <c r="U79" s="427"/>
      <c r="V79" s="370">
        <v>0</v>
      </c>
      <c r="W79" s="427"/>
      <c r="X79" s="370">
        <v>0</v>
      </c>
      <c r="Y79" s="427"/>
      <c r="Z79" s="370">
        <v>0</v>
      </c>
      <c r="AA79" s="427"/>
      <c r="AB79" s="370">
        <v>0</v>
      </c>
      <c r="AC79" s="427"/>
      <c r="AD79" s="370">
        <v>0</v>
      </c>
      <c r="AE79" s="427"/>
      <c r="AF79" s="370">
        <v>0</v>
      </c>
      <c r="AG79" s="427"/>
      <c r="AH79" s="370">
        <v>0</v>
      </c>
      <c r="AI79" s="427"/>
      <c r="AJ79" s="370">
        <v>0</v>
      </c>
      <c r="AK79" s="427"/>
      <c r="AL79" s="370">
        <v>0</v>
      </c>
      <c r="AM79" s="427"/>
      <c r="AN79" s="370">
        <v>0</v>
      </c>
      <c r="AO79" s="427"/>
      <c r="AP79" s="370">
        <v>0</v>
      </c>
      <c r="AQ79" s="427"/>
      <c r="AR79" s="370">
        <v>0</v>
      </c>
      <c r="AS79" s="427"/>
      <c r="AT79" s="370">
        <v>0</v>
      </c>
      <c r="AU79" s="427"/>
      <c r="AV79" s="370">
        <v>0</v>
      </c>
      <c r="AW79" s="427"/>
      <c r="AX79" s="370">
        <v>0</v>
      </c>
      <c r="AY79" s="427"/>
      <c r="AZ79" s="370">
        <v>0</v>
      </c>
      <c r="BA79" s="427"/>
      <c r="BB79" s="370">
        <v>0</v>
      </c>
      <c r="BC79" s="427"/>
      <c r="BD79" s="370">
        <v>0</v>
      </c>
      <c r="BE79" s="427"/>
      <c r="BF79" s="370">
        <v>0</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0</v>
      </c>
      <c r="G80" s="427"/>
      <c r="H80" s="372">
        <v>0</v>
      </c>
      <c r="I80" s="427"/>
      <c r="J80" s="372">
        <v>0</v>
      </c>
      <c r="K80" s="427"/>
      <c r="L80" s="372">
        <v>0</v>
      </c>
      <c r="M80" s="427"/>
      <c r="N80" s="372">
        <v>0</v>
      </c>
      <c r="O80" s="427"/>
      <c r="P80" s="372">
        <v>0</v>
      </c>
      <c r="Q80" s="427"/>
      <c r="R80" s="372">
        <v>0</v>
      </c>
      <c r="S80" s="427"/>
      <c r="T80" s="372">
        <v>0</v>
      </c>
      <c r="U80" s="427"/>
      <c r="V80" s="372">
        <v>0</v>
      </c>
      <c r="W80" s="427"/>
      <c r="X80" s="372">
        <v>0</v>
      </c>
      <c r="Y80" s="427"/>
      <c r="Z80" s="372">
        <v>0</v>
      </c>
      <c r="AA80" s="427"/>
      <c r="AB80" s="372">
        <v>0</v>
      </c>
      <c r="AC80" s="427"/>
      <c r="AD80" s="372">
        <v>0</v>
      </c>
      <c r="AE80" s="427"/>
      <c r="AF80" s="372">
        <v>0</v>
      </c>
      <c r="AG80" s="427"/>
      <c r="AH80" s="372">
        <v>0</v>
      </c>
      <c r="AI80" s="427"/>
      <c r="AJ80" s="372">
        <v>0</v>
      </c>
      <c r="AK80" s="427"/>
      <c r="AL80" s="372">
        <v>0</v>
      </c>
      <c r="AM80" s="427"/>
      <c r="AN80" s="372">
        <v>0</v>
      </c>
      <c r="AO80" s="427"/>
      <c r="AP80" s="372">
        <v>0</v>
      </c>
      <c r="AQ80" s="427"/>
      <c r="AR80" s="372">
        <v>0</v>
      </c>
      <c r="AS80" s="427"/>
      <c r="AT80" s="372">
        <v>0</v>
      </c>
      <c r="AU80" s="427"/>
      <c r="AV80" s="372">
        <v>0</v>
      </c>
      <c r="AW80" s="427"/>
      <c r="AX80" s="372">
        <v>0</v>
      </c>
      <c r="AY80" s="427"/>
      <c r="AZ80" s="372">
        <v>0</v>
      </c>
      <c r="BA80" s="427"/>
      <c r="BB80" s="372">
        <v>0</v>
      </c>
      <c r="BC80" s="427"/>
      <c r="BD80" s="372">
        <v>0</v>
      </c>
      <c r="BE80" s="427"/>
      <c r="BF80" s="372">
        <v>0</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0</v>
      </c>
      <c r="G81" s="427"/>
      <c r="H81" s="372">
        <v>0</v>
      </c>
      <c r="I81" s="427"/>
      <c r="J81" s="372">
        <v>0</v>
      </c>
      <c r="K81" s="427"/>
      <c r="L81" s="372">
        <v>0</v>
      </c>
      <c r="M81" s="427"/>
      <c r="N81" s="372">
        <v>0</v>
      </c>
      <c r="O81" s="427"/>
      <c r="P81" s="372">
        <v>0</v>
      </c>
      <c r="Q81" s="427"/>
      <c r="R81" s="372">
        <v>0</v>
      </c>
      <c r="S81" s="427"/>
      <c r="T81" s="372">
        <v>0</v>
      </c>
      <c r="U81" s="427"/>
      <c r="V81" s="372">
        <v>0</v>
      </c>
      <c r="W81" s="427"/>
      <c r="X81" s="372">
        <v>0</v>
      </c>
      <c r="Y81" s="427"/>
      <c r="Z81" s="372">
        <v>0</v>
      </c>
      <c r="AA81" s="427"/>
      <c r="AB81" s="372">
        <v>0</v>
      </c>
      <c r="AC81" s="427"/>
      <c r="AD81" s="372">
        <v>0</v>
      </c>
      <c r="AE81" s="427"/>
      <c r="AF81" s="372">
        <v>0</v>
      </c>
      <c r="AG81" s="427"/>
      <c r="AH81" s="372">
        <v>0</v>
      </c>
      <c r="AI81" s="427"/>
      <c r="AJ81" s="372">
        <v>0</v>
      </c>
      <c r="AK81" s="427"/>
      <c r="AL81" s="372">
        <v>0</v>
      </c>
      <c r="AM81" s="427"/>
      <c r="AN81" s="372">
        <v>0</v>
      </c>
      <c r="AO81" s="427"/>
      <c r="AP81" s="372">
        <v>0</v>
      </c>
      <c r="AQ81" s="427"/>
      <c r="AR81" s="372">
        <v>0</v>
      </c>
      <c r="AS81" s="427"/>
      <c r="AT81" s="372">
        <v>0</v>
      </c>
      <c r="AU81" s="427"/>
      <c r="AV81" s="372">
        <v>0</v>
      </c>
      <c r="AW81" s="427"/>
      <c r="AX81" s="372">
        <v>0</v>
      </c>
      <c r="AY81" s="427"/>
      <c r="AZ81" s="372">
        <v>0</v>
      </c>
      <c r="BA81" s="427"/>
      <c r="BB81" s="372">
        <v>0</v>
      </c>
      <c r="BC81" s="427"/>
      <c r="BD81" s="372">
        <v>0</v>
      </c>
      <c r="BE81" s="427"/>
      <c r="BF81" s="372">
        <v>0</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0</v>
      </c>
      <c r="G82" s="427"/>
      <c r="H82" s="370">
        <v>0</v>
      </c>
      <c r="I82" s="427"/>
      <c r="J82" s="370">
        <v>0</v>
      </c>
      <c r="K82" s="427"/>
      <c r="L82" s="370">
        <v>0</v>
      </c>
      <c r="M82" s="427"/>
      <c r="N82" s="370">
        <v>0</v>
      </c>
      <c r="O82" s="427"/>
      <c r="P82" s="370">
        <v>0</v>
      </c>
      <c r="Q82" s="427"/>
      <c r="R82" s="370">
        <v>0</v>
      </c>
      <c r="S82" s="427"/>
      <c r="T82" s="370">
        <v>0</v>
      </c>
      <c r="U82" s="427"/>
      <c r="V82" s="370">
        <v>0</v>
      </c>
      <c r="W82" s="427"/>
      <c r="X82" s="370">
        <v>0</v>
      </c>
      <c r="Y82" s="427"/>
      <c r="Z82" s="370">
        <v>0</v>
      </c>
      <c r="AA82" s="427"/>
      <c r="AB82" s="370">
        <v>0</v>
      </c>
      <c r="AC82" s="427"/>
      <c r="AD82" s="370">
        <v>0</v>
      </c>
      <c r="AE82" s="427"/>
      <c r="AF82" s="370">
        <v>0</v>
      </c>
      <c r="AG82" s="427"/>
      <c r="AH82" s="370">
        <v>0</v>
      </c>
      <c r="AI82" s="427"/>
      <c r="AJ82" s="370">
        <v>0</v>
      </c>
      <c r="AK82" s="427"/>
      <c r="AL82" s="370">
        <v>0</v>
      </c>
      <c r="AM82" s="427"/>
      <c r="AN82" s="370">
        <v>0</v>
      </c>
      <c r="AO82" s="427"/>
      <c r="AP82" s="370">
        <v>0</v>
      </c>
      <c r="AQ82" s="427"/>
      <c r="AR82" s="370">
        <v>0</v>
      </c>
      <c r="AS82" s="427"/>
      <c r="AT82" s="370">
        <v>0</v>
      </c>
      <c r="AU82" s="427"/>
      <c r="AV82" s="370">
        <v>0</v>
      </c>
      <c r="AW82" s="427"/>
      <c r="AX82" s="370">
        <v>0</v>
      </c>
      <c r="AY82" s="427"/>
      <c r="AZ82" s="370">
        <v>0</v>
      </c>
      <c r="BA82" s="427"/>
      <c r="BB82" s="370">
        <v>0</v>
      </c>
      <c r="BC82" s="427"/>
      <c r="BD82" s="370">
        <v>0</v>
      </c>
      <c r="BE82" s="427"/>
      <c r="BF82" s="370">
        <v>0</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0</v>
      </c>
      <c r="G83" s="427"/>
      <c r="H83" s="372">
        <v>0</v>
      </c>
      <c r="I83" s="427"/>
      <c r="J83" s="372">
        <v>0</v>
      </c>
      <c r="K83" s="427"/>
      <c r="L83" s="372">
        <v>0</v>
      </c>
      <c r="M83" s="427"/>
      <c r="N83" s="372">
        <v>0</v>
      </c>
      <c r="O83" s="427"/>
      <c r="P83" s="372">
        <v>0</v>
      </c>
      <c r="Q83" s="427"/>
      <c r="R83" s="372">
        <v>0</v>
      </c>
      <c r="S83" s="427"/>
      <c r="T83" s="372">
        <v>0</v>
      </c>
      <c r="U83" s="427"/>
      <c r="V83" s="372">
        <v>0</v>
      </c>
      <c r="W83" s="427"/>
      <c r="X83" s="372">
        <v>0</v>
      </c>
      <c r="Y83" s="427"/>
      <c r="Z83" s="372">
        <v>0</v>
      </c>
      <c r="AA83" s="427"/>
      <c r="AB83" s="372">
        <v>0</v>
      </c>
      <c r="AC83" s="427"/>
      <c r="AD83" s="372">
        <v>0</v>
      </c>
      <c r="AE83" s="427"/>
      <c r="AF83" s="372">
        <v>0</v>
      </c>
      <c r="AG83" s="427"/>
      <c r="AH83" s="372">
        <v>0</v>
      </c>
      <c r="AI83" s="427"/>
      <c r="AJ83" s="372">
        <v>0</v>
      </c>
      <c r="AK83" s="427"/>
      <c r="AL83" s="372">
        <v>0</v>
      </c>
      <c r="AM83" s="427"/>
      <c r="AN83" s="372">
        <v>0</v>
      </c>
      <c r="AO83" s="427"/>
      <c r="AP83" s="372">
        <v>0</v>
      </c>
      <c r="AQ83" s="427"/>
      <c r="AR83" s="372">
        <v>0</v>
      </c>
      <c r="AS83" s="427"/>
      <c r="AT83" s="372">
        <v>0</v>
      </c>
      <c r="AU83" s="427"/>
      <c r="AV83" s="372">
        <v>0</v>
      </c>
      <c r="AW83" s="427"/>
      <c r="AX83" s="372">
        <v>0</v>
      </c>
      <c r="AY83" s="427"/>
      <c r="AZ83" s="372">
        <v>0</v>
      </c>
      <c r="BA83" s="427"/>
      <c r="BB83" s="372">
        <v>0</v>
      </c>
      <c r="BC83" s="427"/>
      <c r="BD83" s="372">
        <v>0</v>
      </c>
      <c r="BE83" s="427"/>
      <c r="BF83" s="372">
        <v>0</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0</v>
      </c>
      <c r="G84" s="427"/>
      <c r="H84" s="372">
        <v>0</v>
      </c>
      <c r="I84" s="427"/>
      <c r="J84" s="372">
        <v>0</v>
      </c>
      <c r="K84" s="427"/>
      <c r="L84" s="372">
        <v>0</v>
      </c>
      <c r="M84" s="427"/>
      <c r="N84" s="372">
        <v>0</v>
      </c>
      <c r="O84" s="427"/>
      <c r="P84" s="372">
        <v>0</v>
      </c>
      <c r="Q84" s="427"/>
      <c r="R84" s="372">
        <v>0</v>
      </c>
      <c r="S84" s="427"/>
      <c r="T84" s="372">
        <v>0</v>
      </c>
      <c r="U84" s="427"/>
      <c r="V84" s="372">
        <v>0</v>
      </c>
      <c r="W84" s="427"/>
      <c r="X84" s="372">
        <v>0</v>
      </c>
      <c r="Y84" s="427"/>
      <c r="Z84" s="372">
        <v>0</v>
      </c>
      <c r="AA84" s="427"/>
      <c r="AB84" s="372">
        <v>0</v>
      </c>
      <c r="AC84" s="427"/>
      <c r="AD84" s="372">
        <v>0</v>
      </c>
      <c r="AE84" s="427"/>
      <c r="AF84" s="372">
        <v>0</v>
      </c>
      <c r="AG84" s="427"/>
      <c r="AH84" s="372">
        <v>0</v>
      </c>
      <c r="AI84" s="427"/>
      <c r="AJ84" s="372">
        <v>0</v>
      </c>
      <c r="AK84" s="427"/>
      <c r="AL84" s="372">
        <v>0</v>
      </c>
      <c r="AM84" s="427"/>
      <c r="AN84" s="372">
        <v>0</v>
      </c>
      <c r="AO84" s="427"/>
      <c r="AP84" s="372">
        <v>0</v>
      </c>
      <c r="AQ84" s="427"/>
      <c r="AR84" s="372">
        <v>0</v>
      </c>
      <c r="AS84" s="427"/>
      <c r="AT84" s="372">
        <v>0</v>
      </c>
      <c r="AU84" s="427"/>
      <c r="AV84" s="372">
        <v>0</v>
      </c>
      <c r="AW84" s="427"/>
      <c r="AX84" s="372">
        <v>0</v>
      </c>
      <c r="AY84" s="427"/>
      <c r="AZ84" s="372">
        <v>0</v>
      </c>
      <c r="BA84" s="427"/>
      <c r="BB84" s="372">
        <v>0</v>
      </c>
      <c r="BC84" s="427"/>
      <c r="BD84" s="372">
        <v>0</v>
      </c>
      <c r="BE84" s="427"/>
      <c r="BF84" s="372">
        <v>0</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0</v>
      </c>
      <c r="G85" s="427"/>
      <c r="H85" s="370">
        <v>0</v>
      </c>
      <c r="I85" s="427"/>
      <c r="J85" s="370">
        <v>0</v>
      </c>
      <c r="K85" s="427"/>
      <c r="L85" s="370">
        <v>0</v>
      </c>
      <c r="M85" s="427"/>
      <c r="N85" s="370">
        <v>0</v>
      </c>
      <c r="O85" s="427"/>
      <c r="P85" s="370">
        <v>0</v>
      </c>
      <c r="Q85" s="427"/>
      <c r="R85" s="370">
        <v>0</v>
      </c>
      <c r="S85" s="427"/>
      <c r="T85" s="370">
        <v>0</v>
      </c>
      <c r="U85" s="427"/>
      <c r="V85" s="370">
        <v>0</v>
      </c>
      <c r="W85" s="427"/>
      <c r="X85" s="370">
        <v>0</v>
      </c>
      <c r="Y85" s="427"/>
      <c r="Z85" s="370">
        <v>0</v>
      </c>
      <c r="AA85" s="427"/>
      <c r="AB85" s="370">
        <v>0</v>
      </c>
      <c r="AC85" s="427"/>
      <c r="AD85" s="370">
        <v>0</v>
      </c>
      <c r="AE85" s="427"/>
      <c r="AF85" s="370">
        <v>0</v>
      </c>
      <c r="AG85" s="427"/>
      <c r="AH85" s="370">
        <v>0</v>
      </c>
      <c r="AI85" s="427"/>
      <c r="AJ85" s="370">
        <v>0</v>
      </c>
      <c r="AK85" s="427"/>
      <c r="AL85" s="370">
        <v>0</v>
      </c>
      <c r="AM85" s="427"/>
      <c r="AN85" s="370">
        <v>0</v>
      </c>
      <c r="AO85" s="427"/>
      <c r="AP85" s="370">
        <v>0</v>
      </c>
      <c r="AQ85" s="427"/>
      <c r="AR85" s="370">
        <v>0</v>
      </c>
      <c r="AS85" s="427"/>
      <c r="AT85" s="370">
        <v>0</v>
      </c>
      <c r="AU85" s="427"/>
      <c r="AV85" s="370">
        <v>0</v>
      </c>
      <c r="AW85" s="427"/>
      <c r="AX85" s="370">
        <v>0</v>
      </c>
      <c r="AY85" s="427"/>
      <c r="AZ85" s="370">
        <v>0</v>
      </c>
      <c r="BA85" s="427"/>
      <c r="BB85" s="370">
        <v>0</v>
      </c>
      <c r="BC85" s="427"/>
      <c r="BD85" s="370">
        <v>0</v>
      </c>
      <c r="BE85" s="427"/>
      <c r="BF85" s="370">
        <v>0</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0</v>
      </c>
      <c r="G86" s="427"/>
      <c r="H86" s="372">
        <v>0</v>
      </c>
      <c r="I86" s="427"/>
      <c r="J86" s="372">
        <v>0</v>
      </c>
      <c r="K86" s="427"/>
      <c r="L86" s="372">
        <v>0</v>
      </c>
      <c r="M86" s="427"/>
      <c r="N86" s="372">
        <v>0</v>
      </c>
      <c r="O86" s="427"/>
      <c r="P86" s="372">
        <v>0</v>
      </c>
      <c r="Q86" s="427"/>
      <c r="R86" s="372">
        <v>0</v>
      </c>
      <c r="S86" s="427"/>
      <c r="T86" s="372">
        <v>0</v>
      </c>
      <c r="U86" s="427"/>
      <c r="V86" s="372">
        <v>0</v>
      </c>
      <c r="W86" s="427"/>
      <c r="X86" s="372">
        <v>0</v>
      </c>
      <c r="Y86" s="427"/>
      <c r="Z86" s="372">
        <v>0</v>
      </c>
      <c r="AA86" s="427"/>
      <c r="AB86" s="372">
        <v>0</v>
      </c>
      <c r="AC86" s="427"/>
      <c r="AD86" s="372">
        <v>0</v>
      </c>
      <c r="AE86" s="427"/>
      <c r="AF86" s="372">
        <v>0</v>
      </c>
      <c r="AG86" s="427"/>
      <c r="AH86" s="372">
        <v>0</v>
      </c>
      <c r="AI86" s="427"/>
      <c r="AJ86" s="372">
        <v>0</v>
      </c>
      <c r="AK86" s="427"/>
      <c r="AL86" s="372">
        <v>0</v>
      </c>
      <c r="AM86" s="427"/>
      <c r="AN86" s="372">
        <v>0</v>
      </c>
      <c r="AO86" s="427"/>
      <c r="AP86" s="372">
        <v>0</v>
      </c>
      <c r="AQ86" s="427"/>
      <c r="AR86" s="372">
        <v>0</v>
      </c>
      <c r="AS86" s="427"/>
      <c r="AT86" s="372">
        <v>0</v>
      </c>
      <c r="AU86" s="427"/>
      <c r="AV86" s="372">
        <v>0</v>
      </c>
      <c r="AW86" s="427"/>
      <c r="AX86" s="372">
        <v>0</v>
      </c>
      <c r="AY86" s="427"/>
      <c r="AZ86" s="372">
        <v>0</v>
      </c>
      <c r="BA86" s="427"/>
      <c r="BB86" s="372">
        <v>0</v>
      </c>
      <c r="BC86" s="427"/>
      <c r="BD86" s="372">
        <v>0</v>
      </c>
      <c r="BE86" s="427"/>
      <c r="BF86" s="372">
        <v>0</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v>
      </c>
      <c r="G87" s="427"/>
      <c r="H87" s="372">
        <v>0</v>
      </c>
      <c r="I87" s="427"/>
      <c r="J87" s="372">
        <v>0</v>
      </c>
      <c r="K87" s="427"/>
      <c r="L87" s="372">
        <v>0</v>
      </c>
      <c r="M87" s="427"/>
      <c r="N87" s="372">
        <v>0</v>
      </c>
      <c r="O87" s="427"/>
      <c r="P87" s="372">
        <v>0</v>
      </c>
      <c r="Q87" s="427"/>
      <c r="R87" s="372">
        <v>0</v>
      </c>
      <c r="S87" s="427"/>
      <c r="T87" s="372">
        <v>0</v>
      </c>
      <c r="U87" s="427"/>
      <c r="V87" s="372">
        <v>0</v>
      </c>
      <c r="W87" s="427"/>
      <c r="X87" s="372">
        <v>0</v>
      </c>
      <c r="Y87" s="427"/>
      <c r="Z87" s="372">
        <v>0</v>
      </c>
      <c r="AA87" s="427"/>
      <c r="AB87" s="372">
        <v>0</v>
      </c>
      <c r="AC87" s="427"/>
      <c r="AD87" s="372">
        <v>0</v>
      </c>
      <c r="AE87" s="427"/>
      <c r="AF87" s="372">
        <v>0</v>
      </c>
      <c r="AG87" s="427"/>
      <c r="AH87" s="372">
        <v>0</v>
      </c>
      <c r="AI87" s="427"/>
      <c r="AJ87" s="372">
        <v>0</v>
      </c>
      <c r="AK87" s="427"/>
      <c r="AL87" s="372">
        <v>0</v>
      </c>
      <c r="AM87" s="427"/>
      <c r="AN87" s="372">
        <v>0</v>
      </c>
      <c r="AO87" s="427"/>
      <c r="AP87" s="372">
        <v>0</v>
      </c>
      <c r="AQ87" s="427"/>
      <c r="AR87" s="372">
        <v>0</v>
      </c>
      <c r="AS87" s="427"/>
      <c r="AT87" s="372">
        <v>0</v>
      </c>
      <c r="AU87" s="427"/>
      <c r="AV87" s="372">
        <v>0</v>
      </c>
      <c r="AW87" s="427"/>
      <c r="AX87" s="372">
        <v>0</v>
      </c>
      <c r="AY87" s="427"/>
      <c r="AZ87" s="372">
        <v>0</v>
      </c>
      <c r="BA87" s="427"/>
      <c r="BB87" s="372">
        <v>0</v>
      </c>
      <c r="BC87" s="427"/>
      <c r="BD87" s="372">
        <v>0</v>
      </c>
      <c r="BE87" s="427"/>
      <c r="BF87" s="372">
        <v>0</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v>
      </c>
      <c r="G88" s="427"/>
      <c r="H88" s="372">
        <v>0</v>
      </c>
      <c r="I88" s="427"/>
      <c r="J88" s="372">
        <v>0</v>
      </c>
      <c r="K88" s="427"/>
      <c r="L88" s="372">
        <v>0</v>
      </c>
      <c r="M88" s="427"/>
      <c r="N88" s="372">
        <v>0</v>
      </c>
      <c r="O88" s="427"/>
      <c r="P88" s="372">
        <v>0</v>
      </c>
      <c r="Q88" s="427"/>
      <c r="R88" s="372">
        <v>0</v>
      </c>
      <c r="S88" s="427"/>
      <c r="T88" s="372">
        <v>0</v>
      </c>
      <c r="U88" s="427"/>
      <c r="V88" s="372">
        <v>0</v>
      </c>
      <c r="W88" s="427"/>
      <c r="X88" s="372">
        <v>0</v>
      </c>
      <c r="Y88" s="427"/>
      <c r="Z88" s="372">
        <v>0</v>
      </c>
      <c r="AA88" s="427"/>
      <c r="AB88" s="372">
        <v>0</v>
      </c>
      <c r="AC88" s="427"/>
      <c r="AD88" s="372">
        <v>0</v>
      </c>
      <c r="AE88" s="427"/>
      <c r="AF88" s="372">
        <v>0</v>
      </c>
      <c r="AG88" s="427"/>
      <c r="AH88" s="372">
        <v>0</v>
      </c>
      <c r="AI88" s="427"/>
      <c r="AJ88" s="372">
        <v>0</v>
      </c>
      <c r="AK88" s="427"/>
      <c r="AL88" s="372">
        <v>0</v>
      </c>
      <c r="AM88" s="427"/>
      <c r="AN88" s="372">
        <v>0</v>
      </c>
      <c r="AO88" s="427"/>
      <c r="AP88" s="372">
        <v>0</v>
      </c>
      <c r="AQ88" s="427"/>
      <c r="AR88" s="372">
        <v>0</v>
      </c>
      <c r="AS88" s="427"/>
      <c r="AT88" s="372">
        <v>0</v>
      </c>
      <c r="AU88" s="427"/>
      <c r="AV88" s="372">
        <v>0</v>
      </c>
      <c r="AW88" s="427"/>
      <c r="AX88" s="372">
        <v>0</v>
      </c>
      <c r="AY88" s="427"/>
      <c r="AZ88" s="372">
        <v>0</v>
      </c>
      <c r="BA88" s="427"/>
      <c r="BB88" s="372">
        <v>0</v>
      </c>
      <c r="BC88" s="427"/>
      <c r="BD88" s="372">
        <v>0</v>
      </c>
      <c r="BE88" s="427"/>
      <c r="BF88" s="372">
        <v>0</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392">
        <v>0</v>
      </c>
      <c r="I89" s="427"/>
      <c r="J89" s="392">
        <v>0</v>
      </c>
      <c r="K89" s="427"/>
      <c r="L89" s="392">
        <v>0</v>
      </c>
      <c r="M89" s="427"/>
      <c r="N89" s="392">
        <v>0</v>
      </c>
      <c r="O89" s="427"/>
      <c r="P89" s="392">
        <v>0</v>
      </c>
      <c r="Q89" s="427"/>
      <c r="R89" s="392">
        <v>0</v>
      </c>
      <c r="S89" s="427"/>
      <c r="T89" s="392">
        <v>0</v>
      </c>
      <c r="U89" s="427"/>
      <c r="V89" s="392">
        <v>0</v>
      </c>
      <c r="W89" s="427"/>
      <c r="X89" s="392">
        <v>0</v>
      </c>
      <c r="Y89" s="427"/>
      <c r="Z89" s="392">
        <v>0</v>
      </c>
      <c r="AA89" s="427"/>
      <c r="AB89" s="392">
        <v>0</v>
      </c>
      <c r="AC89" s="427"/>
      <c r="AD89" s="392">
        <v>0</v>
      </c>
      <c r="AE89" s="427"/>
      <c r="AF89" s="392">
        <v>0</v>
      </c>
      <c r="AG89" s="427"/>
      <c r="AH89" s="392">
        <v>0</v>
      </c>
      <c r="AI89" s="427"/>
      <c r="AJ89" s="392">
        <v>0</v>
      </c>
      <c r="AK89" s="427"/>
      <c r="AL89" s="392">
        <v>0</v>
      </c>
      <c r="AM89" s="427"/>
      <c r="AN89" s="392">
        <v>0</v>
      </c>
      <c r="AO89" s="427"/>
      <c r="AP89" s="392">
        <v>0</v>
      </c>
      <c r="AQ89" s="427"/>
      <c r="AR89" s="392">
        <v>0</v>
      </c>
      <c r="AS89" s="427"/>
      <c r="AT89" s="392">
        <v>0</v>
      </c>
      <c r="AU89" s="427"/>
      <c r="AV89" s="370">
        <v>0</v>
      </c>
      <c r="AW89" s="427"/>
      <c r="AX89" s="370">
        <v>0</v>
      </c>
      <c r="AY89" s="427"/>
      <c r="AZ89" s="370">
        <v>0</v>
      </c>
      <c r="BA89" s="427"/>
      <c r="BB89" s="370">
        <v>0</v>
      </c>
      <c r="BC89" s="427"/>
      <c r="BD89" s="370">
        <v>0</v>
      </c>
      <c r="BE89" s="427"/>
      <c r="BF89" s="370">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0</v>
      </c>
      <c r="G91" s="426"/>
      <c r="H91" s="381">
        <v>0</v>
      </c>
      <c r="I91" s="426"/>
      <c r="J91" s="381">
        <v>0</v>
      </c>
      <c r="K91" s="426"/>
      <c r="L91" s="381">
        <v>0</v>
      </c>
      <c r="M91" s="426"/>
      <c r="N91" s="381">
        <v>0</v>
      </c>
      <c r="O91" s="426"/>
      <c r="P91" s="381">
        <v>0</v>
      </c>
      <c r="Q91" s="426"/>
      <c r="R91" s="381">
        <v>0</v>
      </c>
      <c r="S91" s="426"/>
      <c r="T91" s="381">
        <v>0</v>
      </c>
      <c r="U91" s="426"/>
      <c r="V91" s="381">
        <v>0</v>
      </c>
      <c r="W91" s="426"/>
      <c r="X91" s="381">
        <v>0</v>
      </c>
      <c r="Y91" s="426"/>
      <c r="Z91" s="381">
        <v>0</v>
      </c>
      <c r="AA91" s="426"/>
      <c r="AB91" s="381">
        <v>0</v>
      </c>
      <c r="AC91" s="426"/>
      <c r="AD91" s="381">
        <v>0</v>
      </c>
      <c r="AE91" s="426"/>
      <c r="AF91" s="381">
        <v>0</v>
      </c>
      <c r="AG91" s="426"/>
      <c r="AH91" s="381">
        <v>0</v>
      </c>
      <c r="AI91" s="426"/>
      <c r="AJ91" s="381">
        <v>0</v>
      </c>
      <c r="AK91" s="426"/>
      <c r="AL91" s="381">
        <v>0</v>
      </c>
      <c r="AM91" s="426"/>
      <c r="AN91" s="381">
        <v>0</v>
      </c>
      <c r="AO91" s="426"/>
      <c r="AP91" s="381">
        <v>0</v>
      </c>
      <c r="AQ91" s="426"/>
      <c r="AR91" s="381">
        <v>0</v>
      </c>
      <c r="AS91" s="426"/>
      <c r="AT91" s="381">
        <v>0</v>
      </c>
      <c r="AU91" s="426"/>
      <c r="AV91" s="381">
        <v>0</v>
      </c>
      <c r="AW91" s="426"/>
      <c r="AX91" s="381">
        <v>0</v>
      </c>
      <c r="AY91" s="426"/>
      <c r="AZ91" s="381">
        <v>0</v>
      </c>
      <c r="BA91" s="426"/>
      <c r="BB91" s="381">
        <v>0</v>
      </c>
      <c r="BC91" s="426"/>
      <c r="BD91" s="381">
        <v>0</v>
      </c>
      <c r="BE91" s="426"/>
      <c r="BF91" s="381">
        <v>0</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0</v>
      </c>
      <c r="G92" s="427"/>
      <c r="H92" s="397">
        <v>0</v>
      </c>
      <c r="I92" s="427"/>
      <c r="J92" s="397">
        <v>0</v>
      </c>
      <c r="K92" s="427"/>
      <c r="L92" s="397">
        <v>0</v>
      </c>
      <c r="M92" s="427"/>
      <c r="N92" s="397">
        <v>0</v>
      </c>
      <c r="O92" s="427"/>
      <c r="P92" s="397">
        <v>0</v>
      </c>
      <c r="Q92" s="427"/>
      <c r="R92" s="397">
        <v>0</v>
      </c>
      <c r="S92" s="427"/>
      <c r="T92" s="397">
        <v>0</v>
      </c>
      <c r="U92" s="427"/>
      <c r="V92" s="397">
        <v>0</v>
      </c>
      <c r="W92" s="427"/>
      <c r="X92" s="397">
        <v>0</v>
      </c>
      <c r="Y92" s="427"/>
      <c r="Z92" s="397">
        <v>0</v>
      </c>
      <c r="AA92" s="427"/>
      <c r="AB92" s="397">
        <v>0</v>
      </c>
      <c r="AC92" s="427"/>
      <c r="AD92" s="397">
        <v>0</v>
      </c>
      <c r="AE92" s="427"/>
      <c r="AF92" s="397">
        <v>0</v>
      </c>
      <c r="AG92" s="427"/>
      <c r="AH92" s="397">
        <v>0</v>
      </c>
      <c r="AI92" s="427"/>
      <c r="AJ92" s="397">
        <v>0</v>
      </c>
      <c r="AK92" s="427"/>
      <c r="AL92" s="397">
        <v>0</v>
      </c>
      <c r="AM92" s="427"/>
      <c r="AN92" s="397">
        <v>0</v>
      </c>
      <c r="AO92" s="427"/>
      <c r="AP92" s="397">
        <v>0</v>
      </c>
      <c r="AQ92" s="427"/>
      <c r="AR92" s="397">
        <v>0</v>
      </c>
      <c r="AS92" s="427"/>
      <c r="AT92" s="397">
        <v>0</v>
      </c>
      <c r="AU92" s="427"/>
      <c r="AV92" s="383">
        <v>0</v>
      </c>
      <c r="AW92" s="427"/>
      <c r="AX92" s="383">
        <v>0</v>
      </c>
      <c r="AY92" s="427"/>
      <c r="AZ92" s="383">
        <v>0</v>
      </c>
      <c r="BA92" s="427"/>
      <c r="BB92" s="383">
        <v>0</v>
      </c>
      <c r="BC92" s="427"/>
      <c r="BD92" s="383">
        <v>0</v>
      </c>
      <c r="BE92" s="427"/>
      <c r="BF92" s="383">
        <v>0</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397">
        <v>0</v>
      </c>
      <c r="I93" s="427"/>
      <c r="J93" s="397">
        <v>0</v>
      </c>
      <c r="K93" s="427"/>
      <c r="L93" s="397">
        <v>0</v>
      </c>
      <c r="M93" s="427"/>
      <c r="N93" s="397">
        <v>0</v>
      </c>
      <c r="O93" s="427"/>
      <c r="P93" s="397">
        <v>0</v>
      </c>
      <c r="Q93" s="427"/>
      <c r="R93" s="397">
        <v>0</v>
      </c>
      <c r="S93" s="427"/>
      <c r="T93" s="397">
        <v>0</v>
      </c>
      <c r="U93" s="427"/>
      <c r="V93" s="397">
        <v>0</v>
      </c>
      <c r="W93" s="427"/>
      <c r="X93" s="397">
        <v>0</v>
      </c>
      <c r="Y93" s="427"/>
      <c r="Z93" s="397">
        <v>0</v>
      </c>
      <c r="AA93" s="427"/>
      <c r="AB93" s="397">
        <v>0</v>
      </c>
      <c r="AC93" s="427"/>
      <c r="AD93" s="397">
        <v>0</v>
      </c>
      <c r="AE93" s="427"/>
      <c r="AF93" s="397">
        <v>0</v>
      </c>
      <c r="AG93" s="427"/>
      <c r="AH93" s="397">
        <v>0</v>
      </c>
      <c r="AI93" s="427"/>
      <c r="AJ93" s="397">
        <v>0</v>
      </c>
      <c r="AK93" s="427"/>
      <c r="AL93" s="397">
        <v>0</v>
      </c>
      <c r="AM93" s="427"/>
      <c r="AN93" s="397">
        <v>0</v>
      </c>
      <c r="AO93" s="427"/>
      <c r="AP93" s="397">
        <v>0</v>
      </c>
      <c r="AQ93" s="427"/>
      <c r="AR93" s="397">
        <v>0</v>
      </c>
      <c r="AS93" s="427"/>
      <c r="AT93" s="397">
        <v>0</v>
      </c>
      <c r="AU93" s="427"/>
      <c r="AV93" s="383">
        <v>0</v>
      </c>
      <c r="AW93" s="427"/>
      <c r="AX93" s="383">
        <v>0</v>
      </c>
      <c r="AY93" s="427"/>
      <c r="AZ93" s="383">
        <v>0</v>
      </c>
      <c r="BA93" s="427"/>
      <c r="BB93" s="383">
        <v>0</v>
      </c>
      <c r="BC93" s="427"/>
      <c r="BD93" s="383">
        <v>0</v>
      </c>
      <c r="BE93" s="427"/>
      <c r="BF93" s="383">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f>F91+F5</f>
        <v>119240.694</v>
      </c>
      <c r="G95" s="427"/>
      <c r="H95" s="397">
        <f>H91+H5</f>
        <v>36618.463658657172</v>
      </c>
      <c r="I95" s="427"/>
      <c r="J95" s="397">
        <f>J91+J5</f>
        <v>36107.759903189079</v>
      </c>
      <c r="K95" s="427"/>
      <c r="L95" s="397">
        <f>L91+L5</f>
        <v>26167.045631448767</v>
      </c>
      <c r="M95" s="427"/>
      <c r="N95" s="397">
        <f>N91+N5</f>
        <v>14624.827359540619</v>
      </c>
      <c r="O95" s="427"/>
      <c r="P95" s="397">
        <f>P91+P5</f>
        <v>13403.134823228531</v>
      </c>
      <c r="Q95" s="427"/>
      <c r="R95" s="397">
        <f>R91+R5</f>
        <v>14400.771000132221</v>
      </c>
      <c r="S95" s="427"/>
      <c r="T95" s="397">
        <f>T91+T5</f>
        <v>15444.56486322853</v>
      </c>
      <c r="U95" s="427"/>
      <c r="V95" s="397">
        <f>V91+V5</f>
        <v>23783.219495278012</v>
      </c>
      <c r="W95" s="427"/>
      <c r="X95" s="397">
        <f>X91+X5</f>
        <v>21244.54250375829</v>
      </c>
      <c r="Y95" s="427"/>
      <c r="Z95" s="397">
        <f>Z91+Z5</f>
        <v>21724.202161046778</v>
      </c>
      <c r="AA95" s="427"/>
      <c r="AB95" s="397">
        <f>AB91+AB5</f>
        <v>38189.715871062108</v>
      </c>
      <c r="AC95" s="427"/>
      <c r="AD95" s="397">
        <f>AD91+AD5</f>
        <v>26459.847045726972</v>
      </c>
      <c r="AE95" s="427"/>
      <c r="AF95" s="397">
        <f>AF91+AF5</f>
        <v>38451.111632613043</v>
      </c>
      <c r="AG95" s="427"/>
      <c r="AH95" s="397">
        <f>AH91+AH5</f>
        <v>18885.41868499498</v>
      </c>
      <c r="AI95" s="427"/>
      <c r="AJ95" s="397">
        <f>AJ91+AJ5</f>
        <v>22492.3578864841</v>
      </c>
      <c r="AK95" s="427"/>
      <c r="AL95" s="397">
        <f>AL91+AL5</f>
        <v>18080.8258878091</v>
      </c>
      <c r="AM95" s="427"/>
      <c r="AN95" s="397">
        <f>AN91+AN5</f>
        <v>23077.10566696115</v>
      </c>
      <c r="AO95" s="427"/>
      <c r="AP95" s="397">
        <f>AP91+AP5</f>
        <v>8822.2321844473699</v>
      </c>
      <c r="AQ95" s="427"/>
      <c r="AR95" s="397">
        <f>AR91+AR5</f>
        <v>10024.603494000001</v>
      </c>
      <c r="AS95" s="427"/>
      <c r="AT95" s="397">
        <f>AT91+AT5</f>
        <v>7647.5673336609098</v>
      </c>
      <c r="AU95" s="427"/>
      <c r="AV95" s="397">
        <f>AV91+AV5</f>
        <v>5836.4294528337805</v>
      </c>
      <c r="AW95" s="427"/>
      <c r="AX95" s="397">
        <f>AX91+AX5</f>
        <v>7754.0700556087004</v>
      </c>
      <c r="AY95" s="427"/>
      <c r="AZ95" s="397">
        <f>AZ91+AZ5</f>
        <v>6996.38636353723</v>
      </c>
      <c r="BA95" s="427"/>
      <c r="BB95" s="397">
        <f>BB91+BB5</f>
        <v>4668.5495138584492</v>
      </c>
      <c r="BC95" s="427"/>
      <c r="BD95" s="397">
        <f>BD91+BD5</f>
        <v>5043.6382028286298</v>
      </c>
      <c r="BE95" s="427"/>
      <c r="BF95" s="397">
        <f>BF91+BF5</f>
        <v>5373.49401913973</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83" t="s">
        <v>700</v>
      </c>
      <c r="AW96" s="427"/>
      <c r="AX96" s="383" t="s">
        <v>700</v>
      </c>
      <c r="AY96" s="427"/>
      <c r="AZ96" s="383" t="s">
        <v>700</v>
      </c>
      <c r="BA96" s="427"/>
      <c r="BB96" s="383" t="s">
        <v>700</v>
      </c>
      <c r="BC96" s="427"/>
      <c r="BD96" s="383" t="s">
        <v>700</v>
      </c>
      <c r="BE96" s="427"/>
      <c r="BF96" s="383"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72" t="s">
        <v>700</v>
      </c>
      <c r="AW97" s="427"/>
      <c r="AX97" s="372" t="s">
        <v>700</v>
      </c>
      <c r="AY97" s="427"/>
      <c r="AZ97" s="372" t="s">
        <v>700</v>
      </c>
      <c r="BA97" s="427"/>
      <c r="BB97" s="372" t="s">
        <v>700</v>
      </c>
      <c r="BC97" s="427"/>
      <c r="BD97" s="372" t="s">
        <v>700</v>
      </c>
      <c r="BE97" s="427"/>
      <c r="BF97" s="372"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72" t="s">
        <v>700</v>
      </c>
      <c r="AW98" s="427"/>
      <c r="AX98" s="372" t="s">
        <v>700</v>
      </c>
      <c r="AY98" s="427"/>
      <c r="AZ98" s="372" t="s">
        <v>700</v>
      </c>
      <c r="BA98" s="427"/>
      <c r="BB98" s="372" t="s">
        <v>700</v>
      </c>
      <c r="BC98" s="427"/>
      <c r="BD98" s="372" t="s">
        <v>700</v>
      </c>
      <c r="BE98" s="427"/>
      <c r="BF98" s="372"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72" t="s">
        <v>700</v>
      </c>
      <c r="AW99" s="427"/>
      <c r="AX99" s="372" t="s">
        <v>700</v>
      </c>
      <c r="AY99" s="427"/>
      <c r="AZ99" s="372" t="s">
        <v>700</v>
      </c>
      <c r="BA99" s="427"/>
      <c r="BB99" s="372" t="s">
        <v>700</v>
      </c>
      <c r="BC99" s="427"/>
      <c r="BD99" s="372" t="s">
        <v>700</v>
      </c>
      <c r="BE99" s="427"/>
      <c r="BF99" s="372" t="s">
        <v>700</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t="s">
        <v>700</v>
      </c>
      <c r="G100" s="427"/>
      <c r="H100" s="393" t="s">
        <v>700</v>
      </c>
      <c r="I100" s="427"/>
      <c r="J100" s="393" t="s">
        <v>700</v>
      </c>
      <c r="K100" s="427"/>
      <c r="L100" s="393" t="s">
        <v>700</v>
      </c>
      <c r="M100" s="427"/>
      <c r="N100" s="393" t="s">
        <v>700</v>
      </c>
      <c r="O100" s="427"/>
      <c r="P100" s="393" t="s">
        <v>700</v>
      </c>
      <c r="Q100" s="427"/>
      <c r="R100" s="393" t="s">
        <v>700</v>
      </c>
      <c r="S100" s="427"/>
      <c r="T100" s="393" t="s">
        <v>700</v>
      </c>
      <c r="U100" s="427"/>
      <c r="V100" s="393" t="s">
        <v>700</v>
      </c>
      <c r="W100" s="427"/>
      <c r="X100" s="393" t="s">
        <v>700</v>
      </c>
      <c r="Y100" s="427"/>
      <c r="Z100" s="393" t="s">
        <v>700</v>
      </c>
      <c r="AA100" s="427"/>
      <c r="AB100" s="393" t="s">
        <v>700</v>
      </c>
      <c r="AC100" s="427"/>
      <c r="AD100" s="393" t="s">
        <v>700</v>
      </c>
      <c r="AE100" s="427"/>
      <c r="AF100" s="393" t="s">
        <v>700</v>
      </c>
      <c r="AG100" s="427"/>
      <c r="AH100" s="393" t="s">
        <v>700</v>
      </c>
      <c r="AI100" s="427"/>
      <c r="AJ100" s="393" t="s">
        <v>700</v>
      </c>
      <c r="AK100" s="427"/>
      <c r="AL100" s="393" t="s">
        <v>700</v>
      </c>
      <c r="AM100" s="427"/>
      <c r="AN100" s="393" t="s">
        <v>700</v>
      </c>
      <c r="AO100" s="427"/>
      <c r="AP100" s="393" t="s">
        <v>700</v>
      </c>
      <c r="AQ100" s="427"/>
      <c r="AR100" s="393" t="s">
        <v>700</v>
      </c>
      <c r="AS100" s="427"/>
      <c r="AT100" s="393" t="s">
        <v>700</v>
      </c>
      <c r="AU100" s="427"/>
      <c r="AV100" s="372" t="s">
        <v>700</v>
      </c>
      <c r="AW100" s="427"/>
      <c r="AX100" s="372" t="s">
        <v>700</v>
      </c>
      <c r="AY100" s="427"/>
      <c r="AZ100" s="372" t="s">
        <v>700</v>
      </c>
      <c r="BA100" s="427"/>
      <c r="BB100" s="372" t="s">
        <v>700</v>
      </c>
      <c r="BC100" s="427"/>
      <c r="BD100" s="372" t="s">
        <v>700</v>
      </c>
      <c r="BE100" s="427"/>
      <c r="BF100" s="372" t="s">
        <v>700</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83" t="s">
        <v>700</v>
      </c>
      <c r="AW101" s="427"/>
      <c r="AX101" s="383" t="s">
        <v>700</v>
      </c>
      <c r="AY101" s="427"/>
      <c r="AZ101" s="383" t="s">
        <v>700</v>
      </c>
      <c r="BA101" s="427"/>
      <c r="BB101" s="383" t="s">
        <v>700</v>
      </c>
      <c r="BC101" s="427"/>
      <c r="BD101" s="383" t="s">
        <v>700</v>
      </c>
      <c r="BE101" s="427"/>
      <c r="BF101" s="383"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72" t="s">
        <v>700</v>
      </c>
      <c r="AW102" s="427"/>
      <c r="AX102" s="372" t="s">
        <v>700</v>
      </c>
      <c r="AY102" s="427"/>
      <c r="AZ102" s="372" t="s">
        <v>700</v>
      </c>
      <c r="BA102" s="427"/>
      <c r="BB102" s="372" t="s">
        <v>700</v>
      </c>
      <c r="BC102" s="427"/>
      <c r="BD102" s="372" t="s">
        <v>700</v>
      </c>
      <c r="BE102" s="427"/>
      <c r="BF102" s="372"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t="s">
        <v>700</v>
      </c>
      <c r="G103" s="427"/>
      <c r="H103" s="393" t="s">
        <v>700</v>
      </c>
      <c r="I103" s="427"/>
      <c r="J103" s="393" t="s">
        <v>700</v>
      </c>
      <c r="K103" s="427"/>
      <c r="L103" s="393" t="s">
        <v>700</v>
      </c>
      <c r="M103" s="427"/>
      <c r="N103" s="393" t="s">
        <v>700</v>
      </c>
      <c r="O103" s="427"/>
      <c r="P103" s="393" t="s">
        <v>700</v>
      </c>
      <c r="Q103" s="427"/>
      <c r="R103" s="393" t="s">
        <v>700</v>
      </c>
      <c r="S103" s="427"/>
      <c r="T103" s="393" t="s">
        <v>700</v>
      </c>
      <c r="U103" s="427"/>
      <c r="V103" s="393" t="s">
        <v>700</v>
      </c>
      <c r="W103" s="427"/>
      <c r="X103" s="393" t="s">
        <v>700</v>
      </c>
      <c r="Y103" s="427"/>
      <c r="Z103" s="393" t="s">
        <v>700</v>
      </c>
      <c r="AA103" s="427"/>
      <c r="AB103" s="393" t="s">
        <v>700</v>
      </c>
      <c r="AC103" s="427"/>
      <c r="AD103" s="393" t="s">
        <v>700</v>
      </c>
      <c r="AE103" s="427"/>
      <c r="AF103" s="393" t="s">
        <v>700</v>
      </c>
      <c r="AG103" s="427"/>
      <c r="AH103" s="393" t="s">
        <v>700</v>
      </c>
      <c r="AI103" s="427"/>
      <c r="AJ103" s="393" t="s">
        <v>700</v>
      </c>
      <c r="AK103" s="427"/>
      <c r="AL103" s="393" t="s">
        <v>700</v>
      </c>
      <c r="AM103" s="427"/>
      <c r="AN103" s="393" t="s">
        <v>700</v>
      </c>
      <c r="AO103" s="427"/>
      <c r="AP103" s="393" t="s">
        <v>700</v>
      </c>
      <c r="AQ103" s="427"/>
      <c r="AR103" s="393" t="s">
        <v>700</v>
      </c>
      <c r="AS103" s="427"/>
      <c r="AT103" s="393" t="s">
        <v>700</v>
      </c>
      <c r="AU103" s="427"/>
      <c r="AV103" s="372" t="s">
        <v>700</v>
      </c>
      <c r="AW103" s="427"/>
      <c r="AX103" s="372" t="s">
        <v>700</v>
      </c>
      <c r="AY103" s="427"/>
      <c r="AZ103" s="372" t="s">
        <v>700</v>
      </c>
      <c r="BA103" s="427"/>
      <c r="BB103" s="372" t="s">
        <v>700</v>
      </c>
      <c r="BC103" s="427"/>
      <c r="BD103" s="372" t="s">
        <v>700</v>
      </c>
      <c r="BE103" s="427"/>
      <c r="BF103" s="372" t="s">
        <v>700</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t="s">
        <v>700</v>
      </c>
      <c r="G104" s="427"/>
      <c r="H104" s="393" t="s">
        <v>700</v>
      </c>
      <c r="I104" s="427"/>
      <c r="J104" s="393" t="s">
        <v>700</v>
      </c>
      <c r="K104" s="427"/>
      <c r="L104" s="393" t="s">
        <v>700</v>
      </c>
      <c r="M104" s="427"/>
      <c r="N104" s="393" t="s">
        <v>700</v>
      </c>
      <c r="O104" s="427"/>
      <c r="P104" s="393" t="s">
        <v>700</v>
      </c>
      <c r="Q104" s="427"/>
      <c r="R104" s="393" t="s">
        <v>700</v>
      </c>
      <c r="S104" s="427"/>
      <c r="T104" s="393" t="s">
        <v>700</v>
      </c>
      <c r="U104" s="427"/>
      <c r="V104" s="393" t="s">
        <v>700</v>
      </c>
      <c r="W104" s="427"/>
      <c r="X104" s="393" t="s">
        <v>700</v>
      </c>
      <c r="Y104" s="427"/>
      <c r="Z104" s="393" t="s">
        <v>700</v>
      </c>
      <c r="AA104" s="427"/>
      <c r="AB104" s="393" t="s">
        <v>700</v>
      </c>
      <c r="AC104" s="427"/>
      <c r="AD104" s="393" t="s">
        <v>700</v>
      </c>
      <c r="AE104" s="427"/>
      <c r="AF104" s="393" t="s">
        <v>700</v>
      </c>
      <c r="AG104" s="427"/>
      <c r="AH104" s="393" t="s">
        <v>700</v>
      </c>
      <c r="AI104" s="427"/>
      <c r="AJ104" s="393" t="s">
        <v>700</v>
      </c>
      <c r="AK104" s="427"/>
      <c r="AL104" s="393" t="s">
        <v>700</v>
      </c>
      <c r="AM104" s="427"/>
      <c r="AN104" s="393" t="s">
        <v>700</v>
      </c>
      <c r="AO104" s="427"/>
      <c r="AP104" s="393" t="s">
        <v>700</v>
      </c>
      <c r="AQ104" s="427"/>
      <c r="AR104" s="393" t="s">
        <v>700</v>
      </c>
      <c r="AS104" s="427"/>
      <c r="AT104" s="393" t="s">
        <v>700</v>
      </c>
      <c r="AU104" s="427"/>
      <c r="AV104" s="372" t="s">
        <v>700</v>
      </c>
      <c r="AW104" s="427"/>
      <c r="AX104" s="372" t="s">
        <v>700</v>
      </c>
      <c r="AY104" s="427"/>
      <c r="AZ104" s="372" t="s">
        <v>700</v>
      </c>
      <c r="BA104" s="427"/>
      <c r="BB104" s="372" t="s">
        <v>700</v>
      </c>
      <c r="BC104" s="427"/>
      <c r="BD104" s="372" t="s">
        <v>700</v>
      </c>
      <c r="BE104" s="427"/>
      <c r="BF104" s="372" t="s">
        <v>700</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f>F95-F106</f>
        <v>0</v>
      </c>
      <c r="G105" s="427"/>
      <c r="H105" s="397">
        <f>H95-H106</f>
        <v>0</v>
      </c>
      <c r="I105" s="427"/>
      <c r="J105" s="397">
        <f>J95-J106</f>
        <v>0</v>
      </c>
      <c r="K105" s="427"/>
      <c r="L105" s="397">
        <f>L95-L106</f>
        <v>0</v>
      </c>
      <c r="M105" s="427"/>
      <c r="N105" s="397">
        <f>N95-N106</f>
        <v>0</v>
      </c>
      <c r="O105" s="427"/>
      <c r="P105" s="397">
        <f>P95-P106</f>
        <v>0</v>
      </c>
      <c r="Q105" s="427"/>
      <c r="R105" s="397">
        <f>R95-R106</f>
        <v>0</v>
      </c>
      <c r="S105" s="427"/>
      <c r="T105" s="397">
        <f>T95-T106</f>
        <v>0</v>
      </c>
      <c r="U105" s="427"/>
      <c r="V105" s="397">
        <f>V95-V106</f>
        <v>0</v>
      </c>
      <c r="W105" s="427"/>
      <c r="X105" s="397">
        <f>X95-X106</f>
        <v>0</v>
      </c>
      <c r="Y105" s="427"/>
      <c r="Z105" s="397">
        <f>Z95-Z106</f>
        <v>0</v>
      </c>
      <c r="AA105" s="427"/>
      <c r="AB105" s="397">
        <f>AB95-AB106</f>
        <v>0</v>
      </c>
      <c r="AC105" s="427"/>
      <c r="AD105" s="397">
        <f>AD95-AD106</f>
        <v>0</v>
      </c>
      <c r="AE105" s="427"/>
      <c r="AF105" s="397">
        <f>AF95-AF106</f>
        <v>0</v>
      </c>
      <c r="AG105" s="427"/>
      <c r="AH105" s="397">
        <f>AH95-AH106</f>
        <v>0</v>
      </c>
      <c r="AI105" s="427"/>
      <c r="AJ105" s="397">
        <f>AJ95-AJ106</f>
        <v>0</v>
      </c>
      <c r="AK105" s="427"/>
      <c r="AL105" s="397">
        <f>AL95-AL106</f>
        <v>0</v>
      </c>
      <c r="AM105" s="427"/>
      <c r="AN105" s="397">
        <f>AN95-AN106</f>
        <v>0</v>
      </c>
      <c r="AO105" s="427"/>
      <c r="AP105" s="397">
        <f>AP95-AP106</f>
        <v>0</v>
      </c>
      <c r="AQ105" s="427"/>
      <c r="AR105" s="397">
        <f>AR95-AR106</f>
        <v>0</v>
      </c>
      <c r="AS105" s="427"/>
      <c r="AT105" s="397">
        <f>AT95-AT106</f>
        <v>0</v>
      </c>
      <c r="AU105" s="427"/>
      <c r="AV105" s="397">
        <f>AV95-AV106</f>
        <v>0</v>
      </c>
      <c r="AW105" s="427"/>
      <c r="AX105" s="397">
        <f>AX95-AX106</f>
        <v>0</v>
      </c>
      <c r="AY105" s="427"/>
      <c r="AZ105" s="397">
        <f>AZ95-AZ106</f>
        <v>0</v>
      </c>
      <c r="BA105" s="427"/>
      <c r="BB105" s="397">
        <f>BB95-BB106</f>
        <v>0</v>
      </c>
      <c r="BC105" s="427"/>
      <c r="BD105" s="397">
        <f>BD95-BD106</f>
        <v>0</v>
      </c>
      <c r="BE105" s="427"/>
      <c r="BF105" s="397">
        <f>BF95-BF106</f>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638</v>
      </c>
      <c r="E106" s="594"/>
      <c r="F106" s="369">
        <v>119240.694</v>
      </c>
      <c r="G106" s="427"/>
      <c r="H106" s="392">
        <v>36618.463658657172</v>
      </c>
      <c r="I106" s="427"/>
      <c r="J106" s="392">
        <v>36107.759903189071</v>
      </c>
      <c r="K106" s="427"/>
      <c r="L106" s="392">
        <v>26167.045631448767</v>
      </c>
      <c r="M106" s="427"/>
      <c r="N106" s="392">
        <v>14624.827359540619</v>
      </c>
      <c r="O106" s="427"/>
      <c r="P106" s="392">
        <v>13403.134823228531</v>
      </c>
      <c r="Q106" s="427"/>
      <c r="R106" s="392">
        <v>14400.771000132219</v>
      </c>
      <c r="S106" s="427"/>
      <c r="T106" s="392">
        <v>15444.56486322853</v>
      </c>
      <c r="U106" s="427"/>
      <c r="V106" s="392">
        <v>23783.219495278012</v>
      </c>
      <c r="W106" s="427"/>
      <c r="X106" s="392">
        <v>21244.54250375829</v>
      </c>
      <c r="Y106" s="427"/>
      <c r="Z106" s="392">
        <v>21724.202161046778</v>
      </c>
      <c r="AA106" s="427"/>
      <c r="AB106" s="392">
        <v>38189.715871062115</v>
      </c>
      <c r="AC106" s="427"/>
      <c r="AD106" s="392">
        <v>26459.847045726972</v>
      </c>
      <c r="AE106" s="427"/>
      <c r="AF106" s="392">
        <v>38451.111632613043</v>
      </c>
      <c r="AG106" s="427"/>
      <c r="AH106" s="392">
        <v>18885.41868499498</v>
      </c>
      <c r="AI106" s="427"/>
      <c r="AJ106" s="392">
        <v>22492.3578864841</v>
      </c>
      <c r="AK106" s="427"/>
      <c r="AL106" s="392">
        <v>18080.8258878091</v>
      </c>
      <c r="AM106" s="427"/>
      <c r="AN106" s="392">
        <v>23077.10566696115</v>
      </c>
      <c r="AO106" s="427"/>
      <c r="AP106" s="392">
        <v>8822.2321844473699</v>
      </c>
      <c r="AQ106" s="427"/>
      <c r="AR106" s="392">
        <v>10024.603494000001</v>
      </c>
      <c r="AS106" s="427"/>
      <c r="AT106" s="392">
        <v>7647.5673336609098</v>
      </c>
      <c r="AU106" s="427"/>
      <c r="AV106" s="370">
        <v>5836.4294528337805</v>
      </c>
      <c r="AW106" s="427"/>
      <c r="AX106" s="370">
        <v>7754.0700556087004</v>
      </c>
      <c r="AY106" s="427"/>
      <c r="AZ106" s="370">
        <v>6996.38636353723</v>
      </c>
      <c r="BA106" s="427"/>
      <c r="BB106" s="370">
        <v>4668.5495138584492</v>
      </c>
      <c r="BC106" s="427"/>
      <c r="BD106" s="370">
        <v>5043.6382028286298</v>
      </c>
      <c r="BE106" s="427"/>
      <c r="BF106" s="370">
        <v>5373.49401913973</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335</v>
      </c>
      <c r="E107" s="596"/>
      <c r="F107" s="386">
        <v>2023</v>
      </c>
      <c r="G107" s="430"/>
      <c r="H107" s="387">
        <v>2023</v>
      </c>
      <c r="I107" s="430"/>
      <c r="J107" s="387">
        <v>2023</v>
      </c>
      <c r="K107" s="430"/>
      <c r="L107" s="387">
        <v>2023</v>
      </c>
      <c r="M107" s="430"/>
      <c r="N107" s="387">
        <v>2023</v>
      </c>
      <c r="O107" s="430"/>
      <c r="P107" s="387">
        <v>2023</v>
      </c>
      <c r="Q107" s="430"/>
      <c r="R107" s="387">
        <v>2023</v>
      </c>
      <c r="S107" s="430"/>
      <c r="T107" s="387">
        <v>2023</v>
      </c>
      <c r="U107" s="430"/>
      <c r="V107" s="387">
        <v>2023</v>
      </c>
      <c r="W107" s="430"/>
      <c r="X107" s="387">
        <v>2023</v>
      </c>
      <c r="Y107" s="430"/>
      <c r="Z107" s="387">
        <v>2023</v>
      </c>
      <c r="AA107" s="430"/>
      <c r="AB107" s="387">
        <v>2023</v>
      </c>
      <c r="AC107" s="430"/>
      <c r="AD107" s="387">
        <v>2023</v>
      </c>
      <c r="AE107" s="430"/>
      <c r="AF107" s="387">
        <v>2023</v>
      </c>
      <c r="AG107" s="430"/>
      <c r="AH107" s="387">
        <v>2023</v>
      </c>
      <c r="AI107" s="430"/>
      <c r="AJ107" s="387">
        <v>2023</v>
      </c>
      <c r="AK107" s="430"/>
      <c r="AL107" s="387">
        <v>2023</v>
      </c>
      <c r="AM107" s="430"/>
      <c r="AN107" s="387">
        <v>2023</v>
      </c>
      <c r="AO107" s="430"/>
      <c r="AP107" s="387">
        <v>2023</v>
      </c>
      <c r="AQ107" s="430"/>
      <c r="AR107" s="387">
        <v>2023</v>
      </c>
      <c r="AS107" s="430"/>
      <c r="AT107" s="387">
        <v>2023</v>
      </c>
      <c r="AU107" s="430"/>
      <c r="AV107" s="387">
        <v>2023</v>
      </c>
      <c r="AW107" s="430"/>
      <c r="AX107" s="387">
        <v>2023</v>
      </c>
      <c r="AY107" s="430"/>
      <c r="AZ107" s="387">
        <v>2023</v>
      </c>
      <c r="BA107" s="430"/>
      <c r="BB107" s="387">
        <v>2023</v>
      </c>
      <c r="BC107" s="430"/>
      <c r="BD107" s="387">
        <v>2023</v>
      </c>
      <c r="BE107" s="430"/>
      <c r="BF107" s="387">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s="349">
        <v>1</v>
      </c>
      <c r="C110" t="s">
        <v>1019</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2273"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2274"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2275"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2276"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7">
    <tabColor indexed="42"/>
  </sheetPr>
  <dimension ref="A1:CT144"/>
  <sheetViews>
    <sheetView showGridLines="0" showOutlineSymbols="0" zoomScale="70" zoomScaleNormal="70" zoomScaleSheetLayoutView="100" workbookViewId="0">
      <pane xSplit="5" ySplit="4" topLeftCell="Z5" activePane="bottomRight" state="frozen"/>
      <selection activeCell="BI9" sqref="BI9"/>
      <selection pane="topRight" activeCell="BI9" sqref="BI9"/>
      <selection pane="bottomLeft" activeCell="BI9" sqref="BI9"/>
      <selection pane="bottomRight" activeCell="AX53" sqref="AX53"/>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651</v>
      </c>
      <c r="E2" s="9" t="s">
        <v>648</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652</v>
      </c>
      <c r="B3" s="568" t="s">
        <v>194</v>
      </c>
      <c r="C3" s="569" t="s">
        <v>195</v>
      </c>
      <c r="D3" s="570" t="s">
        <v>116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10466.476999999999</v>
      </c>
      <c r="G5" s="426"/>
      <c r="H5" s="368">
        <v>11506.681</v>
      </c>
      <c r="I5" s="426"/>
      <c r="J5" s="368">
        <v>11825.106</v>
      </c>
      <c r="K5" s="426"/>
      <c r="L5" s="368">
        <v>13036.225499999999</v>
      </c>
      <c r="M5" s="426"/>
      <c r="N5" s="368">
        <v>13031.031999999999</v>
      </c>
      <c r="O5" s="426"/>
      <c r="P5" s="368">
        <v>13444.467499999999</v>
      </c>
      <c r="Q5" s="426"/>
      <c r="R5" s="368">
        <v>13740.168000000001</v>
      </c>
      <c r="S5" s="426"/>
      <c r="T5" s="368">
        <v>15233.616499999998</v>
      </c>
      <c r="U5" s="426"/>
      <c r="V5" s="368">
        <v>15517.684499999999</v>
      </c>
      <c r="W5" s="426"/>
      <c r="X5" s="368">
        <v>15906.914999999997</v>
      </c>
      <c r="Y5" s="426"/>
      <c r="Z5" s="368">
        <v>16887.194</v>
      </c>
      <c r="AA5" s="426"/>
      <c r="AB5" s="368">
        <v>17223.525999999998</v>
      </c>
      <c r="AC5" s="426"/>
      <c r="AD5" s="368">
        <v>17928.902000000002</v>
      </c>
      <c r="AE5" s="426"/>
      <c r="AF5" s="368">
        <v>19429.940999999999</v>
      </c>
      <c r="AG5" s="426"/>
      <c r="AH5" s="368">
        <v>20110.383499999996</v>
      </c>
      <c r="AI5" s="426"/>
      <c r="AJ5" s="368">
        <v>20226.685000000001</v>
      </c>
      <c r="AK5" s="426"/>
      <c r="AL5" s="368">
        <v>21440.460000000003</v>
      </c>
      <c r="AM5" s="426"/>
      <c r="AN5" s="368">
        <v>21895.890000000003</v>
      </c>
      <c r="AO5" s="426"/>
      <c r="AP5" s="368">
        <v>22988.17</v>
      </c>
      <c r="AQ5" s="426"/>
      <c r="AR5" s="368">
        <v>14603.380105</v>
      </c>
      <c r="AS5" s="426"/>
      <c r="AT5" s="368">
        <v>14753.33337</v>
      </c>
      <c r="AU5" s="426"/>
      <c r="AV5" s="368">
        <v>5996.8005000000003</v>
      </c>
      <c r="AW5" s="426"/>
      <c r="AX5" s="368">
        <v>7300.3337499999989</v>
      </c>
      <c r="AY5" s="426"/>
      <c r="AZ5" s="368">
        <v>9680.9401500000004</v>
      </c>
      <c r="BA5" s="426"/>
      <c r="BB5" s="368">
        <v>9136.8754914000001</v>
      </c>
      <c r="BC5" s="426"/>
      <c r="BD5" s="368">
        <v>17729.151999999995</v>
      </c>
      <c r="BE5" s="426"/>
      <c r="BF5" s="368">
        <v>17437.962090000001</v>
      </c>
      <c r="BG5" s="426"/>
      <c r="BH5" s="368" t="s">
        <v>700</v>
      </c>
      <c r="BI5" s="388"/>
      <c r="CJ5" s="303" t="s">
        <v>330</v>
      </c>
      <c r="CK5" s="303" t="s">
        <v>710</v>
      </c>
      <c r="CL5" s="303" t="s">
        <v>944</v>
      </c>
      <c r="CM5" s="303" t="s">
        <v>945</v>
      </c>
      <c r="CN5" s="303" t="s">
        <v>946</v>
      </c>
      <c r="CO5" s="303" t="s">
        <v>651</v>
      </c>
      <c r="CP5" s="303" t="s">
        <v>947</v>
      </c>
      <c r="CQ5" s="315" t="s">
        <v>652</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0</v>
      </c>
      <c r="G6" s="427"/>
      <c r="H6" s="370">
        <v>0</v>
      </c>
      <c r="I6" s="427"/>
      <c r="J6" s="370">
        <v>0</v>
      </c>
      <c r="K6" s="427"/>
      <c r="L6" s="370">
        <v>0</v>
      </c>
      <c r="M6" s="427"/>
      <c r="N6" s="370">
        <v>0</v>
      </c>
      <c r="O6" s="427"/>
      <c r="P6" s="370">
        <v>0</v>
      </c>
      <c r="Q6" s="427"/>
      <c r="R6" s="370">
        <v>0</v>
      </c>
      <c r="S6" s="427"/>
      <c r="T6" s="370">
        <v>0</v>
      </c>
      <c r="U6" s="427"/>
      <c r="V6" s="370">
        <v>0</v>
      </c>
      <c r="W6" s="427"/>
      <c r="X6" s="370">
        <v>0</v>
      </c>
      <c r="Y6" s="427"/>
      <c r="Z6" s="370">
        <v>0</v>
      </c>
      <c r="AA6" s="427"/>
      <c r="AB6" s="370">
        <v>0</v>
      </c>
      <c r="AC6" s="427"/>
      <c r="AD6" s="370">
        <v>0</v>
      </c>
      <c r="AE6" s="427"/>
      <c r="AF6" s="370">
        <v>0</v>
      </c>
      <c r="AG6" s="427"/>
      <c r="AH6" s="370">
        <v>0</v>
      </c>
      <c r="AI6" s="427"/>
      <c r="AJ6" s="370">
        <v>0</v>
      </c>
      <c r="AK6" s="427"/>
      <c r="AL6" s="370">
        <v>0</v>
      </c>
      <c r="AM6" s="427"/>
      <c r="AN6" s="370">
        <v>0</v>
      </c>
      <c r="AO6" s="427"/>
      <c r="AP6" s="370">
        <v>0</v>
      </c>
      <c r="AQ6" s="427"/>
      <c r="AR6" s="370">
        <v>0</v>
      </c>
      <c r="AS6" s="427"/>
      <c r="AT6" s="370">
        <v>0</v>
      </c>
      <c r="AU6" s="427"/>
      <c r="AV6" s="370">
        <v>0</v>
      </c>
      <c r="AW6" s="427"/>
      <c r="AX6" s="370">
        <v>0</v>
      </c>
      <c r="AY6" s="427"/>
      <c r="AZ6" s="370">
        <v>0</v>
      </c>
      <c r="BA6" s="427"/>
      <c r="BB6" s="370">
        <v>0</v>
      </c>
      <c r="BC6" s="427"/>
      <c r="BD6" s="370">
        <v>0</v>
      </c>
      <c r="BE6" s="427"/>
      <c r="BF6" s="370">
        <v>0</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0</v>
      </c>
      <c r="G7" s="427"/>
      <c r="H7" s="372">
        <v>0</v>
      </c>
      <c r="I7" s="427"/>
      <c r="J7" s="372">
        <v>0</v>
      </c>
      <c r="K7" s="427"/>
      <c r="L7" s="372">
        <v>0</v>
      </c>
      <c r="M7" s="427"/>
      <c r="N7" s="372">
        <v>0</v>
      </c>
      <c r="O7" s="427"/>
      <c r="P7" s="372">
        <v>0</v>
      </c>
      <c r="Q7" s="427"/>
      <c r="R7" s="372">
        <v>0</v>
      </c>
      <c r="S7" s="427"/>
      <c r="T7" s="372">
        <v>0</v>
      </c>
      <c r="U7" s="427"/>
      <c r="V7" s="372">
        <v>0</v>
      </c>
      <c r="W7" s="427"/>
      <c r="X7" s="372">
        <v>0</v>
      </c>
      <c r="Y7" s="427"/>
      <c r="Z7" s="372">
        <v>0</v>
      </c>
      <c r="AA7" s="427"/>
      <c r="AB7" s="372">
        <v>0</v>
      </c>
      <c r="AC7" s="427"/>
      <c r="AD7" s="372">
        <v>0</v>
      </c>
      <c r="AE7" s="427"/>
      <c r="AF7" s="372">
        <v>0</v>
      </c>
      <c r="AG7" s="427"/>
      <c r="AH7" s="372">
        <v>0</v>
      </c>
      <c r="AI7" s="427"/>
      <c r="AJ7" s="372">
        <v>0</v>
      </c>
      <c r="AK7" s="427"/>
      <c r="AL7" s="372">
        <v>0</v>
      </c>
      <c r="AM7" s="427"/>
      <c r="AN7" s="372">
        <v>0</v>
      </c>
      <c r="AO7" s="427"/>
      <c r="AP7" s="372">
        <v>0</v>
      </c>
      <c r="AQ7" s="427"/>
      <c r="AR7" s="372">
        <v>0</v>
      </c>
      <c r="AS7" s="427"/>
      <c r="AT7" s="372">
        <v>0</v>
      </c>
      <c r="AU7" s="427"/>
      <c r="AV7" s="372">
        <v>0</v>
      </c>
      <c r="AW7" s="427"/>
      <c r="AX7" s="372">
        <v>0</v>
      </c>
      <c r="AY7" s="427"/>
      <c r="AZ7" s="372">
        <v>0</v>
      </c>
      <c r="BA7" s="427"/>
      <c r="BB7" s="372">
        <v>0</v>
      </c>
      <c r="BC7" s="427"/>
      <c r="BD7" s="372">
        <v>0</v>
      </c>
      <c r="BE7" s="427"/>
      <c r="BF7" s="372">
        <v>0</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0</v>
      </c>
      <c r="G8" s="427"/>
      <c r="H8" s="372">
        <v>0</v>
      </c>
      <c r="I8" s="427"/>
      <c r="J8" s="372">
        <v>0</v>
      </c>
      <c r="K8" s="427"/>
      <c r="L8" s="372">
        <v>0</v>
      </c>
      <c r="M8" s="427"/>
      <c r="N8" s="372">
        <v>0</v>
      </c>
      <c r="O8" s="427"/>
      <c r="P8" s="372">
        <v>0</v>
      </c>
      <c r="Q8" s="427"/>
      <c r="R8" s="372">
        <v>0</v>
      </c>
      <c r="S8" s="427"/>
      <c r="T8" s="372">
        <v>0</v>
      </c>
      <c r="U8" s="427"/>
      <c r="V8" s="372">
        <v>0</v>
      </c>
      <c r="W8" s="427"/>
      <c r="X8" s="372">
        <v>0</v>
      </c>
      <c r="Y8" s="427"/>
      <c r="Z8" s="372">
        <v>0</v>
      </c>
      <c r="AA8" s="427"/>
      <c r="AB8" s="372">
        <v>0</v>
      </c>
      <c r="AC8" s="427"/>
      <c r="AD8" s="372">
        <v>0</v>
      </c>
      <c r="AE8" s="427"/>
      <c r="AF8" s="372">
        <v>0</v>
      </c>
      <c r="AG8" s="427"/>
      <c r="AH8" s="372">
        <v>0</v>
      </c>
      <c r="AI8" s="427"/>
      <c r="AJ8" s="372">
        <v>0</v>
      </c>
      <c r="AK8" s="427"/>
      <c r="AL8" s="372">
        <v>0</v>
      </c>
      <c r="AM8" s="427"/>
      <c r="AN8" s="372">
        <v>0</v>
      </c>
      <c r="AO8" s="427"/>
      <c r="AP8" s="372">
        <v>0</v>
      </c>
      <c r="AQ8" s="427"/>
      <c r="AR8" s="372">
        <v>0</v>
      </c>
      <c r="AS8" s="427"/>
      <c r="AT8" s="372">
        <v>0</v>
      </c>
      <c r="AU8" s="427"/>
      <c r="AV8" s="372">
        <v>0</v>
      </c>
      <c r="AW8" s="427"/>
      <c r="AX8" s="372">
        <v>0</v>
      </c>
      <c r="AY8" s="427"/>
      <c r="AZ8" s="372">
        <v>0</v>
      </c>
      <c r="BA8" s="427"/>
      <c r="BB8" s="372">
        <v>0</v>
      </c>
      <c r="BC8" s="427"/>
      <c r="BD8" s="372">
        <v>0</v>
      </c>
      <c r="BE8" s="427"/>
      <c r="BF8" s="372">
        <v>0</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v>
      </c>
      <c r="G9" s="427"/>
      <c r="H9" s="372">
        <v>0</v>
      </c>
      <c r="I9" s="427"/>
      <c r="J9" s="372">
        <v>0</v>
      </c>
      <c r="K9" s="427"/>
      <c r="L9" s="372">
        <v>0</v>
      </c>
      <c r="M9" s="427"/>
      <c r="N9" s="372">
        <v>0</v>
      </c>
      <c r="O9" s="427"/>
      <c r="P9" s="372">
        <v>0</v>
      </c>
      <c r="Q9" s="427"/>
      <c r="R9" s="372">
        <v>0</v>
      </c>
      <c r="S9" s="427"/>
      <c r="T9" s="372">
        <v>0</v>
      </c>
      <c r="U9" s="427"/>
      <c r="V9" s="372">
        <v>0</v>
      </c>
      <c r="W9" s="427"/>
      <c r="X9" s="372">
        <v>0</v>
      </c>
      <c r="Y9" s="427"/>
      <c r="Z9" s="372">
        <v>0</v>
      </c>
      <c r="AA9" s="427"/>
      <c r="AB9" s="372">
        <v>0</v>
      </c>
      <c r="AC9" s="427"/>
      <c r="AD9" s="372">
        <v>0</v>
      </c>
      <c r="AE9" s="427"/>
      <c r="AF9" s="372">
        <v>0</v>
      </c>
      <c r="AG9" s="427"/>
      <c r="AH9" s="372">
        <v>0</v>
      </c>
      <c r="AI9" s="427"/>
      <c r="AJ9" s="372">
        <v>0</v>
      </c>
      <c r="AK9" s="427"/>
      <c r="AL9" s="372">
        <v>0</v>
      </c>
      <c r="AM9" s="427"/>
      <c r="AN9" s="372">
        <v>0</v>
      </c>
      <c r="AO9" s="427"/>
      <c r="AP9" s="372">
        <v>0</v>
      </c>
      <c r="AQ9" s="427"/>
      <c r="AR9" s="372">
        <v>0</v>
      </c>
      <c r="AS9" s="427"/>
      <c r="AT9" s="372">
        <v>0</v>
      </c>
      <c r="AU9" s="427"/>
      <c r="AV9" s="372">
        <v>0</v>
      </c>
      <c r="AW9" s="427"/>
      <c r="AX9" s="372">
        <v>0</v>
      </c>
      <c r="AY9" s="427"/>
      <c r="AZ9" s="372">
        <v>0</v>
      </c>
      <c r="BA9" s="427"/>
      <c r="BB9" s="372">
        <v>0</v>
      </c>
      <c r="BC9" s="427"/>
      <c r="BD9" s="372">
        <v>0</v>
      </c>
      <c r="BE9" s="427"/>
      <c r="BF9" s="372">
        <v>0</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0</v>
      </c>
      <c r="G10" s="427"/>
      <c r="H10" s="370">
        <v>0</v>
      </c>
      <c r="I10" s="427"/>
      <c r="J10" s="370">
        <v>0</v>
      </c>
      <c r="K10" s="427"/>
      <c r="L10" s="370">
        <v>0</v>
      </c>
      <c r="M10" s="427"/>
      <c r="N10" s="370">
        <v>0</v>
      </c>
      <c r="O10" s="427"/>
      <c r="P10" s="370">
        <v>0</v>
      </c>
      <c r="Q10" s="427"/>
      <c r="R10" s="370">
        <v>0</v>
      </c>
      <c r="S10" s="427"/>
      <c r="T10" s="370">
        <v>0</v>
      </c>
      <c r="U10" s="427"/>
      <c r="V10" s="370">
        <v>0</v>
      </c>
      <c r="W10" s="427"/>
      <c r="X10" s="370">
        <v>0</v>
      </c>
      <c r="Y10" s="427"/>
      <c r="Z10" s="370">
        <v>0</v>
      </c>
      <c r="AA10" s="427"/>
      <c r="AB10" s="370">
        <v>0</v>
      </c>
      <c r="AC10" s="427"/>
      <c r="AD10" s="370">
        <v>0</v>
      </c>
      <c r="AE10" s="427"/>
      <c r="AF10" s="370">
        <v>0</v>
      </c>
      <c r="AG10" s="427"/>
      <c r="AH10" s="370">
        <v>0</v>
      </c>
      <c r="AI10" s="427"/>
      <c r="AJ10" s="370">
        <v>0</v>
      </c>
      <c r="AK10" s="427"/>
      <c r="AL10" s="370">
        <v>0</v>
      </c>
      <c r="AM10" s="427"/>
      <c r="AN10" s="370">
        <v>0</v>
      </c>
      <c r="AO10" s="427"/>
      <c r="AP10" s="370">
        <v>0</v>
      </c>
      <c r="AQ10" s="427"/>
      <c r="AR10" s="370">
        <v>0</v>
      </c>
      <c r="AS10" s="427"/>
      <c r="AT10" s="370">
        <v>0</v>
      </c>
      <c r="AU10" s="427"/>
      <c r="AV10" s="370">
        <v>0</v>
      </c>
      <c r="AW10" s="427"/>
      <c r="AX10" s="370">
        <v>0</v>
      </c>
      <c r="AY10" s="427"/>
      <c r="AZ10" s="370">
        <v>0</v>
      </c>
      <c r="BA10" s="427"/>
      <c r="BB10" s="370">
        <v>0</v>
      </c>
      <c r="BC10" s="427"/>
      <c r="BD10" s="370">
        <v>0</v>
      </c>
      <c r="BE10" s="427"/>
      <c r="BF10" s="370">
        <v>0</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3488.8256666666662</v>
      </c>
      <c r="G11" s="427"/>
      <c r="H11" s="370">
        <v>3835.5603333333333</v>
      </c>
      <c r="I11" s="427"/>
      <c r="J11" s="370">
        <v>3941.7019999999998</v>
      </c>
      <c r="K11" s="427"/>
      <c r="L11" s="370">
        <v>4345.4084999999995</v>
      </c>
      <c r="M11" s="427"/>
      <c r="N11" s="370">
        <v>4343.6773333333331</v>
      </c>
      <c r="O11" s="427"/>
      <c r="P11" s="370">
        <v>4481.4891666666663</v>
      </c>
      <c r="Q11" s="427"/>
      <c r="R11" s="370">
        <v>4580.0560000000005</v>
      </c>
      <c r="S11" s="427"/>
      <c r="T11" s="370">
        <v>5077.8721666666661</v>
      </c>
      <c r="U11" s="427"/>
      <c r="V11" s="370">
        <v>5172.5614999999998</v>
      </c>
      <c r="W11" s="427"/>
      <c r="X11" s="370">
        <v>5302.3049999999994</v>
      </c>
      <c r="Y11" s="427"/>
      <c r="Z11" s="370">
        <v>5629.0646666666662</v>
      </c>
      <c r="AA11" s="427"/>
      <c r="AB11" s="370">
        <v>5741.1753333333327</v>
      </c>
      <c r="AC11" s="427"/>
      <c r="AD11" s="370">
        <v>5976.300666666667</v>
      </c>
      <c r="AE11" s="427"/>
      <c r="AF11" s="370">
        <v>6476.646999999999</v>
      </c>
      <c r="AG11" s="427"/>
      <c r="AH11" s="370">
        <v>6703.461166666666</v>
      </c>
      <c r="AI11" s="427"/>
      <c r="AJ11" s="370">
        <v>6742.2283333333335</v>
      </c>
      <c r="AK11" s="427"/>
      <c r="AL11" s="370">
        <v>7146.8200000000006</v>
      </c>
      <c r="AM11" s="427"/>
      <c r="AN11" s="370">
        <v>7298.630000000001</v>
      </c>
      <c r="AO11" s="427"/>
      <c r="AP11" s="370">
        <v>7662.7233333333334</v>
      </c>
      <c r="AQ11" s="427"/>
      <c r="AR11" s="419">
        <v>4867.7933683333331</v>
      </c>
      <c r="AS11" s="427" t="s">
        <v>355</v>
      </c>
      <c r="AT11" s="370">
        <v>4917.7777900000001</v>
      </c>
      <c r="AU11" s="427"/>
      <c r="AV11" s="419">
        <v>1998.9335000000001</v>
      </c>
      <c r="AW11" s="427" t="s">
        <v>355</v>
      </c>
      <c r="AX11" s="370">
        <v>2433.444583333333</v>
      </c>
      <c r="AY11" s="427"/>
      <c r="AZ11" s="419">
        <v>3226.9800500000001</v>
      </c>
      <c r="BA11" s="427" t="s">
        <v>355</v>
      </c>
      <c r="BB11" s="370">
        <v>3045.6251637999999</v>
      </c>
      <c r="BC11" s="427"/>
      <c r="BD11" s="419">
        <v>5909.7173333333321</v>
      </c>
      <c r="BE11" s="427" t="s">
        <v>355</v>
      </c>
      <c r="BF11" s="370">
        <v>5812.6540299999997</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0</v>
      </c>
      <c r="G12" s="427"/>
      <c r="H12" s="375">
        <v>0</v>
      </c>
      <c r="I12" s="427"/>
      <c r="J12" s="375">
        <v>0</v>
      </c>
      <c r="K12" s="427"/>
      <c r="L12" s="375">
        <v>0</v>
      </c>
      <c r="M12" s="427"/>
      <c r="N12" s="375">
        <v>0</v>
      </c>
      <c r="O12" s="427"/>
      <c r="P12" s="375">
        <v>0</v>
      </c>
      <c r="Q12" s="427"/>
      <c r="R12" s="375">
        <v>0</v>
      </c>
      <c r="S12" s="427"/>
      <c r="T12" s="375">
        <v>0</v>
      </c>
      <c r="U12" s="427"/>
      <c r="V12" s="375">
        <v>0</v>
      </c>
      <c r="W12" s="427"/>
      <c r="X12" s="375">
        <v>0</v>
      </c>
      <c r="Y12" s="427"/>
      <c r="Z12" s="375">
        <v>0</v>
      </c>
      <c r="AA12" s="427"/>
      <c r="AB12" s="375">
        <v>0</v>
      </c>
      <c r="AC12" s="427"/>
      <c r="AD12" s="375">
        <v>0</v>
      </c>
      <c r="AE12" s="427"/>
      <c r="AF12" s="375">
        <v>0</v>
      </c>
      <c r="AG12" s="427"/>
      <c r="AH12" s="375">
        <v>0</v>
      </c>
      <c r="AI12" s="427"/>
      <c r="AJ12" s="375">
        <v>0</v>
      </c>
      <c r="AK12" s="427"/>
      <c r="AL12" s="375">
        <v>0</v>
      </c>
      <c r="AM12" s="427"/>
      <c r="AN12" s="375">
        <v>0</v>
      </c>
      <c r="AO12" s="427"/>
      <c r="AP12" s="375">
        <v>0</v>
      </c>
      <c r="AQ12" s="427"/>
      <c r="AR12" s="375">
        <v>0</v>
      </c>
      <c r="AS12" s="427"/>
      <c r="AT12" s="375">
        <v>0</v>
      </c>
      <c r="AU12" s="427"/>
      <c r="AV12" s="375">
        <v>0</v>
      </c>
      <c r="AW12" s="427"/>
      <c r="AX12" s="375">
        <v>0</v>
      </c>
      <c r="AY12" s="427"/>
      <c r="AZ12" s="375">
        <v>0</v>
      </c>
      <c r="BA12" s="427"/>
      <c r="BB12" s="375">
        <v>0</v>
      </c>
      <c r="BC12" s="427"/>
      <c r="BD12" s="375">
        <v>0</v>
      </c>
      <c r="BE12" s="427"/>
      <c r="BF12" s="375">
        <v>0</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0</v>
      </c>
      <c r="G13" s="427"/>
      <c r="H13" s="375">
        <v>0</v>
      </c>
      <c r="I13" s="427"/>
      <c r="J13" s="375">
        <v>0</v>
      </c>
      <c r="K13" s="427"/>
      <c r="L13" s="375">
        <v>0</v>
      </c>
      <c r="M13" s="427"/>
      <c r="N13" s="375">
        <v>0</v>
      </c>
      <c r="O13" s="427"/>
      <c r="P13" s="375">
        <v>0</v>
      </c>
      <c r="Q13" s="427"/>
      <c r="R13" s="375">
        <v>0</v>
      </c>
      <c r="S13" s="427"/>
      <c r="T13" s="375">
        <v>0</v>
      </c>
      <c r="U13" s="427"/>
      <c r="V13" s="375">
        <v>0</v>
      </c>
      <c r="W13" s="427"/>
      <c r="X13" s="375">
        <v>0</v>
      </c>
      <c r="Y13" s="427"/>
      <c r="Z13" s="375">
        <v>0</v>
      </c>
      <c r="AA13" s="427"/>
      <c r="AB13" s="375">
        <v>0</v>
      </c>
      <c r="AC13" s="427"/>
      <c r="AD13" s="375">
        <v>0</v>
      </c>
      <c r="AE13" s="427"/>
      <c r="AF13" s="375">
        <v>0</v>
      </c>
      <c r="AG13" s="427"/>
      <c r="AH13" s="375">
        <v>0</v>
      </c>
      <c r="AI13" s="427"/>
      <c r="AJ13" s="375">
        <v>0</v>
      </c>
      <c r="AK13" s="427"/>
      <c r="AL13" s="375">
        <v>0</v>
      </c>
      <c r="AM13" s="427"/>
      <c r="AN13" s="375">
        <v>0</v>
      </c>
      <c r="AO13" s="427"/>
      <c r="AP13" s="375">
        <v>0</v>
      </c>
      <c r="AQ13" s="427"/>
      <c r="AR13" s="375">
        <v>0</v>
      </c>
      <c r="AS13" s="427"/>
      <c r="AT13" s="375">
        <v>0</v>
      </c>
      <c r="AU13" s="427"/>
      <c r="AV13" s="375">
        <v>0</v>
      </c>
      <c r="AW13" s="427"/>
      <c r="AX13" s="375">
        <v>0</v>
      </c>
      <c r="AY13" s="427"/>
      <c r="AZ13" s="375">
        <v>0</v>
      </c>
      <c r="BA13" s="427"/>
      <c r="BB13" s="375">
        <v>0</v>
      </c>
      <c r="BC13" s="427"/>
      <c r="BD13" s="375">
        <v>0</v>
      </c>
      <c r="BE13" s="427"/>
      <c r="BF13" s="375">
        <v>0</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0</v>
      </c>
      <c r="G15" s="427"/>
      <c r="H15" s="372">
        <v>0</v>
      </c>
      <c r="I15" s="427"/>
      <c r="J15" s="372">
        <v>0</v>
      </c>
      <c r="K15" s="427"/>
      <c r="L15" s="372">
        <v>0</v>
      </c>
      <c r="M15" s="427"/>
      <c r="N15" s="372">
        <v>0</v>
      </c>
      <c r="O15" s="427"/>
      <c r="P15" s="372">
        <v>0</v>
      </c>
      <c r="Q15" s="427"/>
      <c r="R15" s="372">
        <v>0</v>
      </c>
      <c r="S15" s="427"/>
      <c r="T15" s="372">
        <v>0</v>
      </c>
      <c r="U15" s="427"/>
      <c r="V15" s="372">
        <v>0</v>
      </c>
      <c r="W15" s="427"/>
      <c r="X15" s="372">
        <v>0</v>
      </c>
      <c r="Y15" s="427"/>
      <c r="Z15" s="372">
        <v>0</v>
      </c>
      <c r="AA15" s="427"/>
      <c r="AB15" s="372">
        <v>0</v>
      </c>
      <c r="AC15" s="427"/>
      <c r="AD15" s="372">
        <v>0</v>
      </c>
      <c r="AE15" s="427"/>
      <c r="AF15" s="372">
        <v>0</v>
      </c>
      <c r="AG15" s="427"/>
      <c r="AH15" s="372">
        <v>0</v>
      </c>
      <c r="AI15" s="427"/>
      <c r="AJ15" s="372">
        <v>0</v>
      </c>
      <c r="AK15" s="427"/>
      <c r="AL15" s="372">
        <v>0</v>
      </c>
      <c r="AM15" s="427"/>
      <c r="AN15" s="372">
        <v>0</v>
      </c>
      <c r="AO15" s="427"/>
      <c r="AP15" s="372">
        <v>0</v>
      </c>
      <c r="AQ15" s="427"/>
      <c r="AR15" s="372">
        <v>0</v>
      </c>
      <c r="AS15" s="427"/>
      <c r="AT15" s="372">
        <v>0</v>
      </c>
      <c r="AU15" s="427"/>
      <c r="AV15" s="372">
        <v>0</v>
      </c>
      <c r="AW15" s="427"/>
      <c r="AX15" s="372">
        <v>0</v>
      </c>
      <c r="AY15" s="427"/>
      <c r="AZ15" s="372">
        <v>0</v>
      </c>
      <c r="BA15" s="427"/>
      <c r="BB15" s="372">
        <v>0</v>
      </c>
      <c r="BC15" s="427"/>
      <c r="BD15" s="372">
        <v>0</v>
      </c>
      <c r="BE15" s="427"/>
      <c r="BF15" s="372">
        <v>0</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0</v>
      </c>
      <c r="G16" s="427"/>
      <c r="H16" s="372">
        <v>0</v>
      </c>
      <c r="I16" s="427"/>
      <c r="J16" s="372">
        <v>0</v>
      </c>
      <c r="K16" s="427"/>
      <c r="L16" s="372">
        <v>0</v>
      </c>
      <c r="M16" s="427"/>
      <c r="N16" s="372">
        <v>0</v>
      </c>
      <c r="O16" s="427"/>
      <c r="P16" s="372">
        <v>0</v>
      </c>
      <c r="Q16" s="427"/>
      <c r="R16" s="372">
        <v>0</v>
      </c>
      <c r="S16" s="427"/>
      <c r="T16" s="372">
        <v>0</v>
      </c>
      <c r="U16" s="427"/>
      <c r="V16" s="372">
        <v>0</v>
      </c>
      <c r="W16" s="427"/>
      <c r="X16" s="372">
        <v>0</v>
      </c>
      <c r="Y16" s="427"/>
      <c r="Z16" s="372">
        <v>0</v>
      </c>
      <c r="AA16" s="427"/>
      <c r="AB16" s="372">
        <v>0</v>
      </c>
      <c r="AC16" s="427"/>
      <c r="AD16" s="372">
        <v>0</v>
      </c>
      <c r="AE16" s="427"/>
      <c r="AF16" s="372">
        <v>0</v>
      </c>
      <c r="AG16" s="427"/>
      <c r="AH16" s="372">
        <v>0</v>
      </c>
      <c r="AI16" s="427"/>
      <c r="AJ16" s="372">
        <v>0</v>
      </c>
      <c r="AK16" s="427"/>
      <c r="AL16" s="372">
        <v>0</v>
      </c>
      <c r="AM16" s="427"/>
      <c r="AN16" s="372">
        <v>0</v>
      </c>
      <c r="AO16" s="427"/>
      <c r="AP16" s="372">
        <v>0</v>
      </c>
      <c r="AQ16" s="427"/>
      <c r="AR16" s="372">
        <v>0</v>
      </c>
      <c r="AS16" s="427"/>
      <c r="AT16" s="372">
        <v>0</v>
      </c>
      <c r="AU16" s="427"/>
      <c r="AV16" s="372">
        <v>0</v>
      </c>
      <c r="AW16" s="427"/>
      <c r="AX16" s="372">
        <v>0</v>
      </c>
      <c r="AY16" s="427"/>
      <c r="AZ16" s="372">
        <v>0</v>
      </c>
      <c r="BA16" s="427"/>
      <c r="BB16" s="372">
        <v>0</v>
      </c>
      <c r="BC16" s="427"/>
      <c r="BD16" s="372">
        <v>0</v>
      </c>
      <c r="BE16" s="427"/>
      <c r="BF16" s="372">
        <v>0</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0</v>
      </c>
      <c r="G17" s="427"/>
      <c r="H17" s="372">
        <v>0</v>
      </c>
      <c r="I17" s="427"/>
      <c r="J17" s="372">
        <v>0</v>
      </c>
      <c r="K17" s="427"/>
      <c r="L17" s="372">
        <v>0</v>
      </c>
      <c r="M17" s="427"/>
      <c r="N17" s="372">
        <v>0</v>
      </c>
      <c r="O17" s="427"/>
      <c r="P17" s="372">
        <v>0</v>
      </c>
      <c r="Q17" s="427"/>
      <c r="R17" s="372">
        <v>0</v>
      </c>
      <c r="S17" s="427"/>
      <c r="T17" s="372">
        <v>0</v>
      </c>
      <c r="U17" s="427"/>
      <c r="V17" s="372">
        <v>0</v>
      </c>
      <c r="W17" s="427"/>
      <c r="X17" s="372">
        <v>0</v>
      </c>
      <c r="Y17" s="427"/>
      <c r="Z17" s="372">
        <v>0</v>
      </c>
      <c r="AA17" s="427"/>
      <c r="AB17" s="372">
        <v>0</v>
      </c>
      <c r="AC17" s="427"/>
      <c r="AD17" s="372">
        <v>0</v>
      </c>
      <c r="AE17" s="427"/>
      <c r="AF17" s="372">
        <v>0</v>
      </c>
      <c r="AG17" s="427"/>
      <c r="AH17" s="372">
        <v>0</v>
      </c>
      <c r="AI17" s="427"/>
      <c r="AJ17" s="372">
        <v>0</v>
      </c>
      <c r="AK17" s="427"/>
      <c r="AL17" s="372">
        <v>0</v>
      </c>
      <c r="AM17" s="427"/>
      <c r="AN17" s="372">
        <v>0</v>
      </c>
      <c r="AO17" s="427"/>
      <c r="AP17" s="372">
        <v>0</v>
      </c>
      <c r="AQ17" s="427"/>
      <c r="AR17" s="372">
        <v>0</v>
      </c>
      <c r="AS17" s="427"/>
      <c r="AT17" s="372">
        <v>0</v>
      </c>
      <c r="AU17" s="427"/>
      <c r="AV17" s="372">
        <v>0</v>
      </c>
      <c r="AW17" s="427"/>
      <c r="AX17" s="372">
        <v>0</v>
      </c>
      <c r="AY17" s="427"/>
      <c r="AZ17" s="372">
        <v>0</v>
      </c>
      <c r="BA17" s="427"/>
      <c r="BB17" s="372">
        <v>0</v>
      </c>
      <c r="BC17" s="427"/>
      <c r="BD17" s="372">
        <v>0</v>
      </c>
      <c r="BE17" s="427"/>
      <c r="BF17" s="372">
        <v>0</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0</v>
      </c>
      <c r="G18" s="427"/>
      <c r="H18" s="375">
        <v>0</v>
      </c>
      <c r="I18" s="427"/>
      <c r="J18" s="375">
        <v>0</v>
      </c>
      <c r="K18" s="427"/>
      <c r="L18" s="375">
        <v>0</v>
      </c>
      <c r="M18" s="427"/>
      <c r="N18" s="375">
        <v>0</v>
      </c>
      <c r="O18" s="427"/>
      <c r="P18" s="375">
        <v>0</v>
      </c>
      <c r="Q18" s="427"/>
      <c r="R18" s="375">
        <v>0</v>
      </c>
      <c r="S18" s="427"/>
      <c r="T18" s="375">
        <v>0</v>
      </c>
      <c r="U18" s="427"/>
      <c r="V18" s="375">
        <v>0</v>
      </c>
      <c r="W18" s="427"/>
      <c r="X18" s="375">
        <v>0</v>
      </c>
      <c r="Y18" s="427"/>
      <c r="Z18" s="375">
        <v>0</v>
      </c>
      <c r="AA18" s="427"/>
      <c r="AB18" s="375">
        <v>0</v>
      </c>
      <c r="AC18" s="427"/>
      <c r="AD18" s="375">
        <v>0</v>
      </c>
      <c r="AE18" s="427"/>
      <c r="AF18" s="375">
        <v>0</v>
      </c>
      <c r="AG18" s="427"/>
      <c r="AH18" s="375">
        <v>0</v>
      </c>
      <c r="AI18" s="427"/>
      <c r="AJ18" s="375">
        <v>0</v>
      </c>
      <c r="AK18" s="427"/>
      <c r="AL18" s="375">
        <v>0</v>
      </c>
      <c r="AM18" s="427"/>
      <c r="AN18" s="375">
        <v>0</v>
      </c>
      <c r="AO18" s="427"/>
      <c r="AP18" s="375">
        <v>0</v>
      </c>
      <c r="AQ18" s="427"/>
      <c r="AR18" s="375">
        <v>0</v>
      </c>
      <c r="AS18" s="427"/>
      <c r="AT18" s="375">
        <v>0</v>
      </c>
      <c r="AU18" s="427"/>
      <c r="AV18" s="375">
        <v>0</v>
      </c>
      <c r="AW18" s="427"/>
      <c r="AX18" s="375">
        <v>0</v>
      </c>
      <c r="AY18" s="427"/>
      <c r="AZ18" s="375">
        <v>0</v>
      </c>
      <c r="BA18" s="427"/>
      <c r="BB18" s="375">
        <v>0</v>
      </c>
      <c r="BC18" s="427"/>
      <c r="BD18" s="375">
        <v>0</v>
      </c>
      <c r="BE18" s="427"/>
      <c r="BF18" s="375">
        <v>0</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0</v>
      </c>
      <c r="G19" s="427"/>
      <c r="H19" s="375">
        <v>0</v>
      </c>
      <c r="I19" s="427"/>
      <c r="J19" s="375">
        <v>0</v>
      </c>
      <c r="K19" s="427"/>
      <c r="L19" s="375">
        <v>0</v>
      </c>
      <c r="M19" s="427"/>
      <c r="N19" s="375">
        <v>0</v>
      </c>
      <c r="O19" s="427"/>
      <c r="P19" s="375">
        <v>0</v>
      </c>
      <c r="Q19" s="427"/>
      <c r="R19" s="375">
        <v>0</v>
      </c>
      <c r="S19" s="427"/>
      <c r="T19" s="375">
        <v>0</v>
      </c>
      <c r="U19" s="427"/>
      <c r="V19" s="375">
        <v>0</v>
      </c>
      <c r="W19" s="427"/>
      <c r="X19" s="375">
        <v>0</v>
      </c>
      <c r="Y19" s="427"/>
      <c r="Z19" s="375">
        <v>0</v>
      </c>
      <c r="AA19" s="427"/>
      <c r="AB19" s="375">
        <v>0</v>
      </c>
      <c r="AC19" s="427"/>
      <c r="AD19" s="375">
        <v>0</v>
      </c>
      <c r="AE19" s="427"/>
      <c r="AF19" s="375">
        <v>0</v>
      </c>
      <c r="AG19" s="427"/>
      <c r="AH19" s="375">
        <v>0</v>
      </c>
      <c r="AI19" s="427"/>
      <c r="AJ19" s="375">
        <v>0</v>
      </c>
      <c r="AK19" s="427"/>
      <c r="AL19" s="375">
        <v>0</v>
      </c>
      <c r="AM19" s="427"/>
      <c r="AN19" s="375">
        <v>0</v>
      </c>
      <c r="AO19" s="427"/>
      <c r="AP19" s="375">
        <v>0</v>
      </c>
      <c r="AQ19" s="427"/>
      <c r="AR19" s="375">
        <v>0</v>
      </c>
      <c r="AS19" s="427"/>
      <c r="AT19" s="375">
        <v>0</v>
      </c>
      <c r="AU19" s="427"/>
      <c r="AV19" s="375">
        <v>0</v>
      </c>
      <c r="AW19" s="427"/>
      <c r="AX19" s="375">
        <v>0</v>
      </c>
      <c r="AY19" s="427"/>
      <c r="AZ19" s="375">
        <v>0</v>
      </c>
      <c r="BA19" s="427"/>
      <c r="BB19" s="375">
        <v>0</v>
      </c>
      <c r="BC19" s="427"/>
      <c r="BD19" s="375">
        <v>0</v>
      </c>
      <c r="BE19" s="427"/>
      <c r="BF19" s="375">
        <v>0</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0</v>
      </c>
      <c r="G20" s="427"/>
      <c r="H20" s="375">
        <v>0</v>
      </c>
      <c r="I20" s="427"/>
      <c r="J20" s="375">
        <v>0</v>
      </c>
      <c r="K20" s="427"/>
      <c r="L20" s="375">
        <v>0</v>
      </c>
      <c r="M20" s="427"/>
      <c r="N20" s="375">
        <v>0</v>
      </c>
      <c r="O20" s="427"/>
      <c r="P20" s="375">
        <v>0</v>
      </c>
      <c r="Q20" s="427"/>
      <c r="R20" s="375">
        <v>0</v>
      </c>
      <c r="S20" s="427"/>
      <c r="T20" s="375">
        <v>0</v>
      </c>
      <c r="U20" s="427"/>
      <c r="V20" s="375">
        <v>0</v>
      </c>
      <c r="W20" s="427"/>
      <c r="X20" s="375">
        <v>0</v>
      </c>
      <c r="Y20" s="427"/>
      <c r="Z20" s="375">
        <v>0</v>
      </c>
      <c r="AA20" s="427"/>
      <c r="AB20" s="375">
        <v>0</v>
      </c>
      <c r="AC20" s="427"/>
      <c r="AD20" s="375">
        <v>0</v>
      </c>
      <c r="AE20" s="427"/>
      <c r="AF20" s="375">
        <v>0</v>
      </c>
      <c r="AG20" s="427"/>
      <c r="AH20" s="375">
        <v>0</v>
      </c>
      <c r="AI20" s="427"/>
      <c r="AJ20" s="375">
        <v>0</v>
      </c>
      <c r="AK20" s="427"/>
      <c r="AL20" s="375">
        <v>0</v>
      </c>
      <c r="AM20" s="427"/>
      <c r="AN20" s="375">
        <v>0</v>
      </c>
      <c r="AO20" s="427"/>
      <c r="AP20" s="375">
        <v>0</v>
      </c>
      <c r="AQ20" s="427"/>
      <c r="AR20" s="375">
        <v>0</v>
      </c>
      <c r="AS20" s="427"/>
      <c r="AT20" s="375">
        <v>0</v>
      </c>
      <c r="AU20" s="427"/>
      <c r="AV20" s="375">
        <v>0</v>
      </c>
      <c r="AW20" s="427"/>
      <c r="AX20" s="375">
        <v>0</v>
      </c>
      <c r="AY20" s="427"/>
      <c r="AZ20" s="375">
        <v>0</v>
      </c>
      <c r="BA20" s="427"/>
      <c r="BB20" s="375">
        <v>0</v>
      </c>
      <c r="BC20" s="427"/>
      <c r="BD20" s="375">
        <v>0</v>
      </c>
      <c r="BE20" s="427"/>
      <c r="BF20" s="375">
        <v>0</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0</v>
      </c>
      <c r="G22" s="427"/>
      <c r="H22" s="401">
        <v>0</v>
      </c>
      <c r="I22" s="427"/>
      <c r="J22" s="401">
        <v>0</v>
      </c>
      <c r="K22" s="427"/>
      <c r="L22" s="401">
        <v>0</v>
      </c>
      <c r="M22" s="427"/>
      <c r="N22" s="401">
        <v>0</v>
      </c>
      <c r="O22" s="427"/>
      <c r="P22" s="401">
        <v>0</v>
      </c>
      <c r="Q22" s="427"/>
      <c r="R22" s="401">
        <v>0</v>
      </c>
      <c r="S22" s="427"/>
      <c r="T22" s="401">
        <v>0</v>
      </c>
      <c r="U22" s="427"/>
      <c r="V22" s="401">
        <v>0</v>
      </c>
      <c r="W22" s="427"/>
      <c r="X22" s="401">
        <v>0</v>
      </c>
      <c r="Y22" s="427"/>
      <c r="Z22" s="401">
        <v>0</v>
      </c>
      <c r="AA22" s="427"/>
      <c r="AB22" s="401">
        <v>0</v>
      </c>
      <c r="AC22" s="427"/>
      <c r="AD22" s="401">
        <v>0</v>
      </c>
      <c r="AE22" s="427"/>
      <c r="AF22" s="401">
        <v>0</v>
      </c>
      <c r="AG22" s="427"/>
      <c r="AH22" s="401">
        <v>0</v>
      </c>
      <c r="AI22" s="427"/>
      <c r="AJ22" s="401">
        <v>0</v>
      </c>
      <c r="AK22" s="427"/>
      <c r="AL22" s="401">
        <v>0</v>
      </c>
      <c r="AM22" s="427"/>
      <c r="AN22" s="401">
        <v>0</v>
      </c>
      <c r="AO22" s="427"/>
      <c r="AP22" s="401">
        <v>0</v>
      </c>
      <c r="AQ22" s="427"/>
      <c r="AR22" s="401">
        <v>0</v>
      </c>
      <c r="AS22" s="427"/>
      <c r="AT22" s="401">
        <v>0</v>
      </c>
      <c r="AU22" s="427"/>
      <c r="AV22" s="372">
        <v>0</v>
      </c>
      <c r="AW22" s="427"/>
      <c r="AX22" s="372">
        <v>0</v>
      </c>
      <c r="AY22" s="427"/>
      <c r="AZ22" s="372">
        <v>0</v>
      </c>
      <c r="BA22" s="427"/>
      <c r="BB22" s="372">
        <v>0</v>
      </c>
      <c r="BC22" s="427"/>
      <c r="BD22" s="372">
        <v>0</v>
      </c>
      <c r="BE22" s="427"/>
      <c r="BF22" s="372">
        <v>0</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0</v>
      </c>
      <c r="G23" s="427"/>
      <c r="H23" s="401">
        <v>0</v>
      </c>
      <c r="I23" s="427"/>
      <c r="J23" s="401">
        <v>0</v>
      </c>
      <c r="K23" s="427"/>
      <c r="L23" s="401">
        <v>0</v>
      </c>
      <c r="M23" s="427"/>
      <c r="N23" s="401">
        <v>0</v>
      </c>
      <c r="O23" s="427"/>
      <c r="P23" s="401">
        <v>0</v>
      </c>
      <c r="Q23" s="427"/>
      <c r="R23" s="401">
        <v>0</v>
      </c>
      <c r="S23" s="427"/>
      <c r="T23" s="401">
        <v>0</v>
      </c>
      <c r="U23" s="427"/>
      <c r="V23" s="401">
        <v>0</v>
      </c>
      <c r="W23" s="427"/>
      <c r="X23" s="401">
        <v>0</v>
      </c>
      <c r="Y23" s="427"/>
      <c r="Z23" s="401">
        <v>0</v>
      </c>
      <c r="AA23" s="427"/>
      <c r="AB23" s="401">
        <v>0</v>
      </c>
      <c r="AC23" s="427"/>
      <c r="AD23" s="401">
        <v>0</v>
      </c>
      <c r="AE23" s="427"/>
      <c r="AF23" s="401">
        <v>0</v>
      </c>
      <c r="AG23" s="427"/>
      <c r="AH23" s="401">
        <v>0</v>
      </c>
      <c r="AI23" s="427"/>
      <c r="AJ23" s="401">
        <v>0</v>
      </c>
      <c r="AK23" s="427"/>
      <c r="AL23" s="401">
        <v>0</v>
      </c>
      <c r="AM23" s="427"/>
      <c r="AN23" s="401">
        <v>0</v>
      </c>
      <c r="AO23" s="427"/>
      <c r="AP23" s="401">
        <v>0</v>
      </c>
      <c r="AQ23" s="427"/>
      <c r="AR23" s="401">
        <v>0</v>
      </c>
      <c r="AS23" s="427"/>
      <c r="AT23" s="401">
        <v>0</v>
      </c>
      <c r="AU23" s="427"/>
      <c r="AV23" s="372">
        <v>0</v>
      </c>
      <c r="AW23" s="427"/>
      <c r="AX23" s="372">
        <v>0</v>
      </c>
      <c r="AY23" s="427"/>
      <c r="AZ23" s="372">
        <v>0</v>
      </c>
      <c r="BA23" s="427"/>
      <c r="BB23" s="372">
        <v>0</v>
      </c>
      <c r="BC23" s="427"/>
      <c r="BD23" s="372">
        <v>0</v>
      </c>
      <c r="BE23" s="427"/>
      <c r="BF23" s="372">
        <v>0</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0</v>
      </c>
      <c r="G25" s="427"/>
      <c r="H25" s="401">
        <v>0</v>
      </c>
      <c r="I25" s="427"/>
      <c r="J25" s="401">
        <v>0</v>
      </c>
      <c r="K25" s="427"/>
      <c r="L25" s="401">
        <v>0</v>
      </c>
      <c r="M25" s="427"/>
      <c r="N25" s="401">
        <v>0</v>
      </c>
      <c r="O25" s="427"/>
      <c r="P25" s="401">
        <v>0</v>
      </c>
      <c r="Q25" s="427"/>
      <c r="R25" s="401">
        <v>0</v>
      </c>
      <c r="S25" s="427"/>
      <c r="T25" s="401">
        <v>0</v>
      </c>
      <c r="U25" s="427"/>
      <c r="V25" s="401">
        <v>0</v>
      </c>
      <c r="W25" s="427"/>
      <c r="X25" s="401">
        <v>0</v>
      </c>
      <c r="Y25" s="427"/>
      <c r="Z25" s="401">
        <v>0</v>
      </c>
      <c r="AA25" s="427"/>
      <c r="AB25" s="401">
        <v>0</v>
      </c>
      <c r="AC25" s="427"/>
      <c r="AD25" s="401">
        <v>0</v>
      </c>
      <c r="AE25" s="427"/>
      <c r="AF25" s="401">
        <v>0</v>
      </c>
      <c r="AG25" s="427"/>
      <c r="AH25" s="401">
        <v>0</v>
      </c>
      <c r="AI25" s="427"/>
      <c r="AJ25" s="401">
        <v>0</v>
      </c>
      <c r="AK25" s="427"/>
      <c r="AL25" s="401">
        <v>0</v>
      </c>
      <c r="AM25" s="427"/>
      <c r="AN25" s="401">
        <v>0</v>
      </c>
      <c r="AO25" s="427"/>
      <c r="AP25" s="401">
        <v>0</v>
      </c>
      <c r="AQ25" s="427"/>
      <c r="AR25" s="401">
        <v>0</v>
      </c>
      <c r="AS25" s="427"/>
      <c r="AT25" s="401">
        <v>0</v>
      </c>
      <c r="AU25" s="427"/>
      <c r="AV25" s="372">
        <v>0</v>
      </c>
      <c r="AW25" s="427"/>
      <c r="AX25" s="372">
        <v>0</v>
      </c>
      <c r="AY25" s="427"/>
      <c r="AZ25" s="372">
        <v>0</v>
      </c>
      <c r="BA25" s="427"/>
      <c r="BB25" s="372">
        <v>0</v>
      </c>
      <c r="BC25" s="427"/>
      <c r="BD25" s="372">
        <v>0</v>
      </c>
      <c r="BE25" s="427"/>
      <c r="BF25" s="372">
        <v>0</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0</v>
      </c>
      <c r="G26" s="427"/>
      <c r="H26" s="372">
        <v>0</v>
      </c>
      <c r="I26" s="427"/>
      <c r="J26" s="372">
        <v>0</v>
      </c>
      <c r="K26" s="427"/>
      <c r="L26" s="372">
        <v>0</v>
      </c>
      <c r="M26" s="427"/>
      <c r="N26" s="372">
        <v>0</v>
      </c>
      <c r="O26" s="427"/>
      <c r="P26" s="372">
        <v>0</v>
      </c>
      <c r="Q26" s="427"/>
      <c r="R26" s="372">
        <v>0</v>
      </c>
      <c r="S26" s="427"/>
      <c r="T26" s="372">
        <v>0</v>
      </c>
      <c r="U26" s="427"/>
      <c r="V26" s="372">
        <v>0</v>
      </c>
      <c r="W26" s="427"/>
      <c r="X26" s="372">
        <v>0</v>
      </c>
      <c r="Y26" s="427"/>
      <c r="Z26" s="372">
        <v>0</v>
      </c>
      <c r="AA26" s="427"/>
      <c r="AB26" s="372">
        <v>0</v>
      </c>
      <c r="AC26" s="427"/>
      <c r="AD26" s="372">
        <v>0</v>
      </c>
      <c r="AE26" s="427"/>
      <c r="AF26" s="372">
        <v>0</v>
      </c>
      <c r="AG26" s="427"/>
      <c r="AH26" s="372">
        <v>0</v>
      </c>
      <c r="AI26" s="427"/>
      <c r="AJ26" s="372">
        <v>0</v>
      </c>
      <c r="AK26" s="427"/>
      <c r="AL26" s="372">
        <v>0</v>
      </c>
      <c r="AM26" s="427"/>
      <c r="AN26" s="372">
        <v>0</v>
      </c>
      <c r="AO26" s="427"/>
      <c r="AP26" s="372">
        <v>0</v>
      </c>
      <c r="AQ26" s="427"/>
      <c r="AR26" s="372">
        <v>0</v>
      </c>
      <c r="AS26" s="427"/>
      <c r="AT26" s="372">
        <v>0</v>
      </c>
      <c r="AU26" s="427"/>
      <c r="AV26" s="372">
        <v>0</v>
      </c>
      <c r="AW26" s="427"/>
      <c r="AX26" s="372">
        <v>0</v>
      </c>
      <c r="AY26" s="427"/>
      <c r="AZ26" s="372">
        <v>0</v>
      </c>
      <c r="BA26" s="427"/>
      <c r="BB26" s="372">
        <v>0</v>
      </c>
      <c r="BC26" s="427"/>
      <c r="BD26" s="372">
        <v>0</v>
      </c>
      <c r="BE26" s="427"/>
      <c r="BF26" s="372">
        <v>0</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v>
      </c>
      <c r="G27" s="427"/>
      <c r="H27" s="375">
        <v>0</v>
      </c>
      <c r="I27" s="427"/>
      <c r="J27" s="375">
        <v>0</v>
      </c>
      <c r="K27" s="427"/>
      <c r="L27" s="375">
        <v>0</v>
      </c>
      <c r="M27" s="427"/>
      <c r="N27" s="375">
        <v>0</v>
      </c>
      <c r="O27" s="427"/>
      <c r="P27" s="375">
        <v>0</v>
      </c>
      <c r="Q27" s="427"/>
      <c r="R27" s="375">
        <v>0</v>
      </c>
      <c r="S27" s="427"/>
      <c r="T27" s="375">
        <v>0</v>
      </c>
      <c r="U27" s="427"/>
      <c r="V27" s="375">
        <v>0</v>
      </c>
      <c r="W27" s="427"/>
      <c r="X27" s="375">
        <v>0</v>
      </c>
      <c r="Y27" s="427"/>
      <c r="Z27" s="375">
        <v>0</v>
      </c>
      <c r="AA27" s="427"/>
      <c r="AB27" s="375">
        <v>0</v>
      </c>
      <c r="AC27" s="427"/>
      <c r="AD27" s="375">
        <v>0</v>
      </c>
      <c r="AE27" s="427"/>
      <c r="AF27" s="375">
        <v>0</v>
      </c>
      <c r="AG27" s="427"/>
      <c r="AH27" s="375">
        <v>0</v>
      </c>
      <c r="AI27" s="427"/>
      <c r="AJ27" s="375">
        <v>0</v>
      </c>
      <c r="AK27" s="427"/>
      <c r="AL27" s="375">
        <v>0</v>
      </c>
      <c r="AM27" s="427"/>
      <c r="AN27" s="375">
        <v>0</v>
      </c>
      <c r="AO27" s="427"/>
      <c r="AP27" s="375">
        <v>0</v>
      </c>
      <c r="AQ27" s="427"/>
      <c r="AR27" s="375">
        <v>0</v>
      </c>
      <c r="AS27" s="427"/>
      <c r="AT27" s="375">
        <v>0</v>
      </c>
      <c r="AU27" s="427"/>
      <c r="AV27" s="375">
        <v>0</v>
      </c>
      <c r="AW27" s="427"/>
      <c r="AX27" s="375">
        <v>0</v>
      </c>
      <c r="AY27" s="427"/>
      <c r="AZ27" s="375">
        <v>0</v>
      </c>
      <c r="BA27" s="427"/>
      <c r="BB27" s="375">
        <v>0</v>
      </c>
      <c r="BC27" s="427"/>
      <c r="BD27" s="375">
        <v>0</v>
      </c>
      <c r="BE27" s="427"/>
      <c r="BF27" s="375">
        <v>0</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3488.8256666666662</v>
      </c>
      <c r="G28" s="427"/>
      <c r="H28" s="375">
        <v>3835.5603333333333</v>
      </c>
      <c r="I28" s="427"/>
      <c r="J28" s="375">
        <v>3941.7019999999998</v>
      </c>
      <c r="K28" s="427"/>
      <c r="L28" s="375">
        <v>4345.4084999999995</v>
      </c>
      <c r="M28" s="427"/>
      <c r="N28" s="375">
        <v>4343.6773333333331</v>
      </c>
      <c r="O28" s="427"/>
      <c r="P28" s="375">
        <v>4481.4891666666663</v>
      </c>
      <c r="Q28" s="427"/>
      <c r="R28" s="375">
        <v>4580.0560000000005</v>
      </c>
      <c r="S28" s="427"/>
      <c r="T28" s="375">
        <v>5077.8721666666661</v>
      </c>
      <c r="U28" s="427"/>
      <c r="V28" s="375">
        <v>5172.5614999999998</v>
      </c>
      <c r="W28" s="427"/>
      <c r="X28" s="375">
        <v>5302.3049999999994</v>
      </c>
      <c r="Y28" s="427"/>
      <c r="Z28" s="375">
        <v>5629.0646666666662</v>
      </c>
      <c r="AA28" s="427"/>
      <c r="AB28" s="375">
        <v>5741.1753333333327</v>
      </c>
      <c r="AC28" s="427"/>
      <c r="AD28" s="375">
        <v>5976.300666666667</v>
      </c>
      <c r="AE28" s="427"/>
      <c r="AF28" s="375">
        <v>6476.646999999999</v>
      </c>
      <c r="AG28" s="427"/>
      <c r="AH28" s="375">
        <v>6703.461166666666</v>
      </c>
      <c r="AI28" s="427"/>
      <c r="AJ28" s="375">
        <v>6742.2283333333335</v>
      </c>
      <c r="AK28" s="427"/>
      <c r="AL28" s="375">
        <v>7146.8200000000006</v>
      </c>
      <c r="AM28" s="427"/>
      <c r="AN28" s="375">
        <v>7298.630000000001</v>
      </c>
      <c r="AO28" s="427"/>
      <c r="AP28" s="375">
        <v>7662.7233333333334</v>
      </c>
      <c r="AQ28" s="427"/>
      <c r="AR28" s="375">
        <v>4867.7933683333331</v>
      </c>
      <c r="AS28" s="427"/>
      <c r="AT28" s="375">
        <v>4917.7777900000001</v>
      </c>
      <c r="AU28" s="427"/>
      <c r="AV28" s="375">
        <v>1998.9335000000001</v>
      </c>
      <c r="AW28" s="427"/>
      <c r="AX28" s="375">
        <v>2433.444583333333</v>
      </c>
      <c r="AY28" s="427"/>
      <c r="AZ28" s="375">
        <v>3226.9800500000001</v>
      </c>
      <c r="BA28" s="427"/>
      <c r="BB28" s="375">
        <v>3045.6251637999999</v>
      </c>
      <c r="BC28" s="427"/>
      <c r="BD28" s="425">
        <v>5909.7173333333321</v>
      </c>
      <c r="BE28" s="427" t="s">
        <v>355</v>
      </c>
      <c r="BF28" s="375">
        <v>5812.6540299999997</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0</v>
      </c>
      <c r="G29" s="427"/>
      <c r="H29" s="375">
        <v>0</v>
      </c>
      <c r="I29" s="427"/>
      <c r="J29" s="375">
        <v>0</v>
      </c>
      <c r="K29" s="427"/>
      <c r="L29" s="375">
        <v>0</v>
      </c>
      <c r="M29" s="427"/>
      <c r="N29" s="375">
        <v>0</v>
      </c>
      <c r="O29" s="427"/>
      <c r="P29" s="375">
        <v>0</v>
      </c>
      <c r="Q29" s="427"/>
      <c r="R29" s="375">
        <v>0</v>
      </c>
      <c r="S29" s="427"/>
      <c r="T29" s="375">
        <v>0</v>
      </c>
      <c r="U29" s="427"/>
      <c r="V29" s="375">
        <v>0</v>
      </c>
      <c r="W29" s="427"/>
      <c r="X29" s="375">
        <v>0</v>
      </c>
      <c r="Y29" s="427"/>
      <c r="Z29" s="375">
        <v>0</v>
      </c>
      <c r="AA29" s="427"/>
      <c r="AB29" s="375">
        <v>0</v>
      </c>
      <c r="AC29" s="427"/>
      <c r="AD29" s="375">
        <v>0</v>
      </c>
      <c r="AE29" s="427"/>
      <c r="AF29" s="375">
        <v>0</v>
      </c>
      <c r="AG29" s="427"/>
      <c r="AH29" s="375">
        <v>0</v>
      </c>
      <c r="AI29" s="427"/>
      <c r="AJ29" s="375">
        <v>0</v>
      </c>
      <c r="AK29" s="427"/>
      <c r="AL29" s="375">
        <v>0</v>
      </c>
      <c r="AM29" s="427"/>
      <c r="AN29" s="375">
        <v>0</v>
      </c>
      <c r="AO29" s="427"/>
      <c r="AP29" s="375">
        <v>0</v>
      </c>
      <c r="AQ29" s="427"/>
      <c r="AR29" s="375">
        <v>0</v>
      </c>
      <c r="AS29" s="427"/>
      <c r="AT29" s="375">
        <v>0</v>
      </c>
      <c r="AU29" s="427"/>
      <c r="AV29" s="375">
        <v>0</v>
      </c>
      <c r="AW29" s="427"/>
      <c r="AX29" s="375">
        <v>0</v>
      </c>
      <c r="AY29" s="427"/>
      <c r="AZ29" s="375">
        <v>0</v>
      </c>
      <c r="BA29" s="427"/>
      <c r="BB29" s="375">
        <v>0</v>
      </c>
      <c r="BC29" s="427"/>
      <c r="BD29" s="375">
        <v>0</v>
      </c>
      <c r="BE29" s="427"/>
      <c r="BF29" s="375">
        <v>0</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0</v>
      </c>
      <c r="G31" s="427"/>
      <c r="H31" s="372">
        <v>0</v>
      </c>
      <c r="I31" s="427"/>
      <c r="J31" s="372">
        <v>0</v>
      </c>
      <c r="K31" s="427"/>
      <c r="L31" s="372">
        <v>0</v>
      </c>
      <c r="M31" s="427"/>
      <c r="N31" s="372">
        <v>0</v>
      </c>
      <c r="O31" s="427"/>
      <c r="P31" s="372">
        <v>0</v>
      </c>
      <c r="Q31" s="427"/>
      <c r="R31" s="372">
        <v>0</v>
      </c>
      <c r="S31" s="427"/>
      <c r="T31" s="372">
        <v>0</v>
      </c>
      <c r="U31" s="427"/>
      <c r="V31" s="372">
        <v>0</v>
      </c>
      <c r="W31" s="427"/>
      <c r="X31" s="372">
        <v>0</v>
      </c>
      <c r="Y31" s="427"/>
      <c r="Z31" s="372">
        <v>0</v>
      </c>
      <c r="AA31" s="427"/>
      <c r="AB31" s="372">
        <v>0</v>
      </c>
      <c r="AC31" s="427"/>
      <c r="AD31" s="372">
        <v>0</v>
      </c>
      <c r="AE31" s="427"/>
      <c r="AF31" s="372">
        <v>0</v>
      </c>
      <c r="AG31" s="427"/>
      <c r="AH31" s="372">
        <v>0</v>
      </c>
      <c r="AI31" s="427"/>
      <c r="AJ31" s="372">
        <v>0</v>
      </c>
      <c r="AK31" s="427"/>
      <c r="AL31" s="372">
        <v>0</v>
      </c>
      <c r="AM31" s="427"/>
      <c r="AN31" s="372">
        <v>0</v>
      </c>
      <c r="AO31" s="427"/>
      <c r="AP31" s="372">
        <v>0</v>
      </c>
      <c r="AQ31" s="427"/>
      <c r="AR31" s="372">
        <v>0</v>
      </c>
      <c r="AS31" s="427"/>
      <c r="AT31" s="372">
        <v>0</v>
      </c>
      <c r="AU31" s="427"/>
      <c r="AV31" s="372">
        <v>0</v>
      </c>
      <c r="AW31" s="427"/>
      <c r="AX31" s="372">
        <v>0</v>
      </c>
      <c r="AY31" s="427"/>
      <c r="AZ31" s="372">
        <v>0</v>
      </c>
      <c r="BA31" s="427"/>
      <c r="BB31" s="372">
        <v>0</v>
      </c>
      <c r="BC31" s="427"/>
      <c r="BD31" s="372">
        <v>0</v>
      </c>
      <c r="BE31" s="427"/>
      <c r="BF31" s="372">
        <v>0</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0</v>
      </c>
      <c r="G32" s="427"/>
      <c r="H32" s="372">
        <v>0</v>
      </c>
      <c r="I32" s="427"/>
      <c r="J32" s="372">
        <v>0</v>
      </c>
      <c r="K32" s="427"/>
      <c r="L32" s="372">
        <v>0</v>
      </c>
      <c r="M32" s="427"/>
      <c r="N32" s="372">
        <v>0</v>
      </c>
      <c r="O32" s="427"/>
      <c r="P32" s="372">
        <v>0</v>
      </c>
      <c r="Q32" s="427"/>
      <c r="R32" s="372">
        <v>0</v>
      </c>
      <c r="S32" s="427"/>
      <c r="T32" s="372">
        <v>0</v>
      </c>
      <c r="U32" s="427"/>
      <c r="V32" s="372">
        <v>0</v>
      </c>
      <c r="W32" s="427"/>
      <c r="X32" s="372">
        <v>0</v>
      </c>
      <c r="Y32" s="427"/>
      <c r="Z32" s="372">
        <v>0</v>
      </c>
      <c r="AA32" s="427"/>
      <c r="AB32" s="372">
        <v>0</v>
      </c>
      <c r="AC32" s="427"/>
      <c r="AD32" s="372">
        <v>0</v>
      </c>
      <c r="AE32" s="427"/>
      <c r="AF32" s="372">
        <v>0</v>
      </c>
      <c r="AG32" s="427"/>
      <c r="AH32" s="372">
        <v>0</v>
      </c>
      <c r="AI32" s="427"/>
      <c r="AJ32" s="372">
        <v>0</v>
      </c>
      <c r="AK32" s="427"/>
      <c r="AL32" s="372">
        <v>0</v>
      </c>
      <c r="AM32" s="427"/>
      <c r="AN32" s="372">
        <v>0</v>
      </c>
      <c r="AO32" s="427"/>
      <c r="AP32" s="372">
        <v>0</v>
      </c>
      <c r="AQ32" s="427"/>
      <c r="AR32" s="372">
        <v>0</v>
      </c>
      <c r="AS32" s="427"/>
      <c r="AT32" s="372">
        <v>0</v>
      </c>
      <c r="AU32" s="427"/>
      <c r="AV32" s="372">
        <v>0</v>
      </c>
      <c r="AW32" s="427"/>
      <c r="AX32" s="372">
        <v>0</v>
      </c>
      <c r="AY32" s="427"/>
      <c r="AZ32" s="372">
        <v>0</v>
      </c>
      <c r="BA32" s="427"/>
      <c r="BB32" s="372">
        <v>0</v>
      </c>
      <c r="BC32" s="427"/>
      <c r="BD32" s="372">
        <v>0</v>
      </c>
      <c r="BE32" s="427"/>
      <c r="BF32" s="372">
        <v>0</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0</v>
      </c>
      <c r="G34" s="427"/>
      <c r="H34" s="372">
        <v>0</v>
      </c>
      <c r="I34" s="427"/>
      <c r="J34" s="372">
        <v>0</v>
      </c>
      <c r="K34" s="427"/>
      <c r="L34" s="372">
        <v>0</v>
      </c>
      <c r="M34" s="427"/>
      <c r="N34" s="372">
        <v>0</v>
      </c>
      <c r="O34" s="427"/>
      <c r="P34" s="372">
        <v>0</v>
      </c>
      <c r="Q34" s="427"/>
      <c r="R34" s="372">
        <v>0</v>
      </c>
      <c r="S34" s="427"/>
      <c r="T34" s="372">
        <v>0</v>
      </c>
      <c r="U34" s="427"/>
      <c r="V34" s="372">
        <v>0</v>
      </c>
      <c r="W34" s="427"/>
      <c r="X34" s="372">
        <v>0</v>
      </c>
      <c r="Y34" s="427"/>
      <c r="Z34" s="372">
        <v>0</v>
      </c>
      <c r="AA34" s="427"/>
      <c r="AB34" s="372">
        <v>0</v>
      </c>
      <c r="AC34" s="427"/>
      <c r="AD34" s="372">
        <v>0</v>
      </c>
      <c r="AE34" s="427"/>
      <c r="AF34" s="372">
        <v>0</v>
      </c>
      <c r="AG34" s="427"/>
      <c r="AH34" s="372">
        <v>0</v>
      </c>
      <c r="AI34" s="427"/>
      <c r="AJ34" s="372">
        <v>0</v>
      </c>
      <c r="AK34" s="427"/>
      <c r="AL34" s="372">
        <v>0</v>
      </c>
      <c r="AM34" s="427"/>
      <c r="AN34" s="372">
        <v>0</v>
      </c>
      <c r="AO34" s="427"/>
      <c r="AP34" s="372">
        <v>0</v>
      </c>
      <c r="AQ34" s="427"/>
      <c r="AR34" s="372">
        <v>0</v>
      </c>
      <c r="AS34" s="427"/>
      <c r="AT34" s="372">
        <v>0</v>
      </c>
      <c r="AU34" s="427"/>
      <c r="AV34" s="372">
        <v>0</v>
      </c>
      <c r="AW34" s="427"/>
      <c r="AX34" s="372">
        <v>0</v>
      </c>
      <c r="AY34" s="427"/>
      <c r="AZ34" s="372">
        <v>0</v>
      </c>
      <c r="BA34" s="427"/>
      <c r="BB34" s="372">
        <v>0</v>
      </c>
      <c r="BC34" s="427"/>
      <c r="BD34" s="372">
        <v>0</v>
      </c>
      <c r="BE34" s="427"/>
      <c r="BF34" s="372">
        <v>0</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0</v>
      </c>
      <c r="G35" s="427"/>
      <c r="H35" s="372">
        <v>0</v>
      </c>
      <c r="I35" s="427"/>
      <c r="J35" s="372">
        <v>0</v>
      </c>
      <c r="K35" s="427"/>
      <c r="L35" s="372">
        <v>0</v>
      </c>
      <c r="M35" s="427"/>
      <c r="N35" s="372">
        <v>0</v>
      </c>
      <c r="O35" s="427"/>
      <c r="P35" s="372">
        <v>0</v>
      </c>
      <c r="Q35" s="427"/>
      <c r="R35" s="372">
        <v>0</v>
      </c>
      <c r="S35" s="427"/>
      <c r="T35" s="372">
        <v>0</v>
      </c>
      <c r="U35" s="427"/>
      <c r="V35" s="372">
        <v>0</v>
      </c>
      <c r="W35" s="427"/>
      <c r="X35" s="372">
        <v>0</v>
      </c>
      <c r="Y35" s="427"/>
      <c r="Z35" s="372">
        <v>0</v>
      </c>
      <c r="AA35" s="427"/>
      <c r="AB35" s="372">
        <v>0</v>
      </c>
      <c r="AC35" s="427"/>
      <c r="AD35" s="372">
        <v>0</v>
      </c>
      <c r="AE35" s="427"/>
      <c r="AF35" s="372">
        <v>0</v>
      </c>
      <c r="AG35" s="427"/>
      <c r="AH35" s="372">
        <v>0</v>
      </c>
      <c r="AI35" s="427"/>
      <c r="AJ35" s="372">
        <v>0</v>
      </c>
      <c r="AK35" s="427"/>
      <c r="AL35" s="372">
        <v>0</v>
      </c>
      <c r="AM35" s="427"/>
      <c r="AN35" s="372">
        <v>0</v>
      </c>
      <c r="AO35" s="427"/>
      <c r="AP35" s="372">
        <v>0</v>
      </c>
      <c r="AQ35" s="427"/>
      <c r="AR35" s="372">
        <v>0</v>
      </c>
      <c r="AS35" s="427"/>
      <c r="AT35" s="372">
        <v>0</v>
      </c>
      <c r="AU35" s="427"/>
      <c r="AV35" s="372">
        <v>0</v>
      </c>
      <c r="AW35" s="427"/>
      <c r="AX35" s="372">
        <v>0</v>
      </c>
      <c r="AY35" s="427"/>
      <c r="AZ35" s="372">
        <v>0</v>
      </c>
      <c r="BA35" s="427"/>
      <c r="BB35" s="372">
        <v>0</v>
      </c>
      <c r="BC35" s="427"/>
      <c r="BD35" s="372">
        <v>0</v>
      </c>
      <c r="BE35" s="427"/>
      <c r="BF35" s="372">
        <v>0</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3488.8256666666662</v>
      </c>
      <c r="G36" s="427"/>
      <c r="H36" s="370">
        <v>3835.5603333333333</v>
      </c>
      <c r="I36" s="427"/>
      <c r="J36" s="370">
        <v>3941.7019999999998</v>
      </c>
      <c r="K36" s="427"/>
      <c r="L36" s="370">
        <v>4345.4084999999995</v>
      </c>
      <c r="M36" s="427"/>
      <c r="N36" s="370">
        <v>4343.6773333333331</v>
      </c>
      <c r="O36" s="427"/>
      <c r="P36" s="370">
        <v>4481.4891666666663</v>
      </c>
      <c r="Q36" s="427"/>
      <c r="R36" s="370">
        <v>4580.0560000000005</v>
      </c>
      <c r="S36" s="427"/>
      <c r="T36" s="370">
        <v>5077.8721666666661</v>
      </c>
      <c r="U36" s="427"/>
      <c r="V36" s="370">
        <v>5172.5614999999998</v>
      </c>
      <c r="W36" s="427"/>
      <c r="X36" s="370">
        <v>5302.3049999999994</v>
      </c>
      <c r="Y36" s="427"/>
      <c r="Z36" s="370">
        <v>5629.0646666666662</v>
      </c>
      <c r="AA36" s="427"/>
      <c r="AB36" s="370">
        <v>5741.1753333333327</v>
      </c>
      <c r="AC36" s="427"/>
      <c r="AD36" s="370">
        <v>5976.300666666667</v>
      </c>
      <c r="AE36" s="427"/>
      <c r="AF36" s="370">
        <v>6476.646999999999</v>
      </c>
      <c r="AG36" s="427"/>
      <c r="AH36" s="370">
        <v>6703.461166666666</v>
      </c>
      <c r="AI36" s="427"/>
      <c r="AJ36" s="370">
        <v>6742.2283333333335</v>
      </c>
      <c r="AK36" s="427"/>
      <c r="AL36" s="370">
        <v>7146.8200000000006</v>
      </c>
      <c r="AM36" s="427"/>
      <c r="AN36" s="370">
        <v>7298.630000000001</v>
      </c>
      <c r="AO36" s="427"/>
      <c r="AP36" s="370">
        <v>7662.7233333333334</v>
      </c>
      <c r="AQ36" s="427"/>
      <c r="AR36" s="419">
        <v>4867.7933683333331</v>
      </c>
      <c r="AS36" s="427" t="s">
        <v>355</v>
      </c>
      <c r="AT36" s="370">
        <v>4917.7777900000001</v>
      </c>
      <c r="AU36" s="427"/>
      <c r="AV36" s="419">
        <v>1998.9335000000001</v>
      </c>
      <c r="AW36" s="427" t="s">
        <v>355</v>
      </c>
      <c r="AX36" s="370">
        <v>2433.444583333333</v>
      </c>
      <c r="AY36" s="427" t="s">
        <v>355</v>
      </c>
      <c r="AZ36" s="419">
        <v>3226.9800500000001</v>
      </c>
      <c r="BA36" s="427" t="s">
        <v>355</v>
      </c>
      <c r="BB36" s="370">
        <v>3045.6251637999999</v>
      </c>
      <c r="BC36" s="427"/>
      <c r="BD36" s="419">
        <v>5909.7173333333321</v>
      </c>
      <c r="BE36" s="427" t="s">
        <v>355</v>
      </c>
      <c r="BF36" s="370">
        <v>5812.6540299999997</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3488.8256666666662</v>
      </c>
      <c r="G37" s="427"/>
      <c r="H37" s="370">
        <v>3835.5603333333333</v>
      </c>
      <c r="I37" s="427"/>
      <c r="J37" s="370">
        <v>3941.7019999999998</v>
      </c>
      <c r="K37" s="427"/>
      <c r="L37" s="370">
        <v>4345.4084999999995</v>
      </c>
      <c r="M37" s="427"/>
      <c r="N37" s="370">
        <v>4343.6773333333331</v>
      </c>
      <c r="O37" s="427"/>
      <c r="P37" s="370">
        <v>4481.4891666666663</v>
      </c>
      <c r="Q37" s="427"/>
      <c r="R37" s="370">
        <v>4580.0560000000005</v>
      </c>
      <c r="S37" s="427"/>
      <c r="T37" s="370">
        <v>5077.8721666666661</v>
      </c>
      <c r="U37" s="427"/>
      <c r="V37" s="370">
        <v>5172.5614999999998</v>
      </c>
      <c r="W37" s="427"/>
      <c r="X37" s="370">
        <v>5302.3049999999994</v>
      </c>
      <c r="Y37" s="427"/>
      <c r="Z37" s="370">
        <v>5629.0646666666662</v>
      </c>
      <c r="AA37" s="427"/>
      <c r="AB37" s="370">
        <v>5741.1753333333327</v>
      </c>
      <c r="AC37" s="427"/>
      <c r="AD37" s="370">
        <v>5976.300666666667</v>
      </c>
      <c r="AE37" s="427"/>
      <c r="AF37" s="370">
        <v>6476.646999999999</v>
      </c>
      <c r="AG37" s="427"/>
      <c r="AH37" s="370">
        <v>6703.461166666666</v>
      </c>
      <c r="AI37" s="427"/>
      <c r="AJ37" s="370">
        <v>6742.2283333333335</v>
      </c>
      <c r="AK37" s="427"/>
      <c r="AL37" s="370">
        <v>7146.8200000000006</v>
      </c>
      <c r="AM37" s="427"/>
      <c r="AN37" s="370">
        <v>7298.630000000001</v>
      </c>
      <c r="AO37" s="427"/>
      <c r="AP37" s="370">
        <v>7662.7233333333334</v>
      </c>
      <c r="AQ37" s="427"/>
      <c r="AR37" s="419">
        <v>4867.7933683333331</v>
      </c>
      <c r="AS37" s="427" t="s">
        <v>355</v>
      </c>
      <c r="AT37" s="370">
        <v>4917.7777900000001</v>
      </c>
      <c r="AU37" s="427"/>
      <c r="AV37" s="419">
        <v>1998.9335000000001</v>
      </c>
      <c r="AW37" s="427" t="s">
        <v>355</v>
      </c>
      <c r="AX37" s="370">
        <v>2433.444583333333</v>
      </c>
      <c r="AY37" s="427" t="s">
        <v>355</v>
      </c>
      <c r="AZ37" s="419">
        <v>3226.9800500000001</v>
      </c>
      <c r="BA37" s="427" t="s">
        <v>355</v>
      </c>
      <c r="BB37" s="370">
        <v>3045.6251637999999</v>
      </c>
      <c r="BC37" s="427"/>
      <c r="BD37" s="419">
        <v>5909.7173333333321</v>
      </c>
      <c r="BE37" s="427" t="s">
        <v>355</v>
      </c>
      <c r="BF37" s="370">
        <v>5812.6540299999997</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0</v>
      </c>
      <c r="G38" s="427"/>
      <c r="H38" s="372">
        <v>0</v>
      </c>
      <c r="I38" s="427"/>
      <c r="J38" s="372">
        <v>0</v>
      </c>
      <c r="K38" s="427"/>
      <c r="L38" s="372">
        <v>0</v>
      </c>
      <c r="M38" s="427"/>
      <c r="N38" s="372">
        <v>0</v>
      </c>
      <c r="O38" s="427"/>
      <c r="P38" s="372">
        <v>0</v>
      </c>
      <c r="Q38" s="427"/>
      <c r="R38" s="372">
        <v>0</v>
      </c>
      <c r="S38" s="427"/>
      <c r="T38" s="372">
        <v>0</v>
      </c>
      <c r="U38" s="427"/>
      <c r="V38" s="372">
        <v>0</v>
      </c>
      <c r="W38" s="427"/>
      <c r="X38" s="372">
        <v>0</v>
      </c>
      <c r="Y38" s="427"/>
      <c r="Z38" s="372">
        <v>0</v>
      </c>
      <c r="AA38" s="427"/>
      <c r="AB38" s="372">
        <v>0</v>
      </c>
      <c r="AC38" s="427"/>
      <c r="AD38" s="372">
        <v>0</v>
      </c>
      <c r="AE38" s="427"/>
      <c r="AF38" s="372">
        <v>0</v>
      </c>
      <c r="AG38" s="427"/>
      <c r="AH38" s="372">
        <v>0</v>
      </c>
      <c r="AI38" s="427"/>
      <c r="AJ38" s="372">
        <v>0</v>
      </c>
      <c r="AK38" s="427"/>
      <c r="AL38" s="372">
        <v>0</v>
      </c>
      <c r="AM38" s="427"/>
      <c r="AN38" s="372">
        <v>0</v>
      </c>
      <c r="AO38" s="427"/>
      <c r="AP38" s="372">
        <v>0</v>
      </c>
      <c r="AQ38" s="427"/>
      <c r="AR38" s="372">
        <v>0</v>
      </c>
      <c r="AS38" s="427"/>
      <c r="AT38" s="372">
        <v>0</v>
      </c>
      <c r="AU38" s="427"/>
      <c r="AV38" s="372">
        <v>0</v>
      </c>
      <c r="AW38" s="427"/>
      <c r="AX38" s="372">
        <v>0</v>
      </c>
      <c r="AY38" s="427"/>
      <c r="AZ38" s="372">
        <v>0</v>
      </c>
      <c r="BA38" s="427"/>
      <c r="BB38" s="372">
        <v>0</v>
      </c>
      <c r="BC38" s="427"/>
      <c r="BD38" s="372">
        <v>0</v>
      </c>
      <c r="BE38" s="427"/>
      <c r="BF38" s="372">
        <v>0</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3488.8256666666662</v>
      </c>
      <c r="G39" s="427"/>
      <c r="H39" s="372">
        <v>3835.5603333333333</v>
      </c>
      <c r="I39" s="427"/>
      <c r="J39" s="372">
        <v>3941.7019999999998</v>
      </c>
      <c r="K39" s="427"/>
      <c r="L39" s="372">
        <v>4345.4084999999995</v>
      </c>
      <c r="M39" s="427"/>
      <c r="N39" s="372">
        <v>4343.6773333333331</v>
      </c>
      <c r="O39" s="427"/>
      <c r="P39" s="372">
        <v>4481.4891666666663</v>
      </c>
      <c r="Q39" s="427"/>
      <c r="R39" s="372">
        <v>4580.0560000000005</v>
      </c>
      <c r="S39" s="427"/>
      <c r="T39" s="372">
        <v>5077.8721666666661</v>
      </c>
      <c r="U39" s="427"/>
      <c r="V39" s="372">
        <v>5172.5614999999998</v>
      </c>
      <c r="W39" s="427"/>
      <c r="X39" s="372">
        <v>5302.3049999999994</v>
      </c>
      <c r="Y39" s="427"/>
      <c r="Z39" s="372">
        <v>5629.0646666666662</v>
      </c>
      <c r="AA39" s="427"/>
      <c r="AB39" s="372">
        <v>5741.1753333333327</v>
      </c>
      <c r="AC39" s="427"/>
      <c r="AD39" s="372">
        <v>5976.300666666667</v>
      </c>
      <c r="AE39" s="427"/>
      <c r="AF39" s="372">
        <v>6476.646999999999</v>
      </c>
      <c r="AG39" s="427"/>
      <c r="AH39" s="372">
        <v>6703.461166666666</v>
      </c>
      <c r="AI39" s="427"/>
      <c r="AJ39" s="372">
        <v>6742.2283333333335</v>
      </c>
      <c r="AK39" s="427"/>
      <c r="AL39" s="372">
        <v>7146.8200000000006</v>
      </c>
      <c r="AM39" s="427"/>
      <c r="AN39" s="372">
        <v>7298.630000000001</v>
      </c>
      <c r="AO39" s="427"/>
      <c r="AP39" s="372">
        <v>7662.7233333333334</v>
      </c>
      <c r="AQ39" s="427"/>
      <c r="AR39" s="372">
        <v>4867.7933683333331</v>
      </c>
      <c r="AS39" s="427"/>
      <c r="AT39" s="372">
        <v>4917.7777900000001</v>
      </c>
      <c r="AU39" s="427"/>
      <c r="AV39" s="372">
        <v>1998.9335000000001</v>
      </c>
      <c r="AW39" s="427"/>
      <c r="AX39" s="372">
        <v>2433.444583333333</v>
      </c>
      <c r="AY39" s="427"/>
      <c r="AZ39" s="372">
        <v>3226.9800500000001</v>
      </c>
      <c r="BA39" s="427"/>
      <c r="BB39" s="372">
        <v>3045.6251637999999</v>
      </c>
      <c r="BC39" s="427"/>
      <c r="BD39" s="424">
        <v>5909.7173333333321</v>
      </c>
      <c r="BE39" s="427" t="s">
        <v>355</v>
      </c>
      <c r="BF39" s="372">
        <v>5812.6540299999997</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0</v>
      </c>
      <c r="G40" s="427"/>
      <c r="H40" s="370">
        <v>0</v>
      </c>
      <c r="I40" s="427"/>
      <c r="J40" s="370">
        <v>0</v>
      </c>
      <c r="K40" s="427"/>
      <c r="L40" s="370">
        <v>0</v>
      </c>
      <c r="M40" s="427"/>
      <c r="N40" s="370">
        <v>0</v>
      </c>
      <c r="O40" s="427"/>
      <c r="P40" s="370">
        <v>0</v>
      </c>
      <c r="Q40" s="427"/>
      <c r="R40" s="370">
        <v>0</v>
      </c>
      <c r="S40" s="427"/>
      <c r="T40" s="370">
        <v>0</v>
      </c>
      <c r="U40" s="427"/>
      <c r="V40" s="370">
        <v>0</v>
      </c>
      <c r="W40" s="427"/>
      <c r="X40" s="370">
        <v>0</v>
      </c>
      <c r="Y40" s="427"/>
      <c r="Z40" s="370">
        <v>0</v>
      </c>
      <c r="AA40" s="427"/>
      <c r="AB40" s="370">
        <v>0</v>
      </c>
      <c r="AC40" s="427"/>
      <c r="AD40" s="370">
        <v>0</v>
      </c>
      <c r="AE40" s="427"/>
      <c r="AF40" s="370">
        <v>0</v>
      </c>
      <c r="AG40" s="427"/>
      <c r="AH40" s="370">
        <v>0</v>
      </c>
      <c r="AI40" s="427"/>
      <c r="AJ40" s="370">
        <v>0</v>
      </c>
      <c r="AK40" s="427"/>
      <c r="AL40" s="370">
        <v>0</v>
      </c>
      <c r="AM40" s="427"/>
      <c r="AN40" s="370">
        <v>0</v>
      </c>
      <c r="AO40" s="427"/>
      <c r="AP40" s="370">
        <v>0</v>
      </c>
      <c r="AQ40" s="427"/>
      <c r="AR40" s="370">
        <v>0</v>
      </c>
      <c r="AS40" s="427"/>
      <c r="AT40" s="370">
        <v>0</v>
      </c>
      <c r="AU40" s="427"/>
      <c r="AV40" s="370">
        <v>0</v>
      </c>
      <c r="AW40" s="427"/>
      <c r="AX40" s="370">
        <v>0</v>
      </c>
      <c r="AY40" s="427"/>
      <c r="AZ40" s="370">
        <v>0</v>
      </c>
      <c r="BA40" s="427"/>
      <c r="BB40" s="370">
        <v>0</v>
      </c>
      <c r="BC40" s="427"/>
      <c r="BD40" s="370">
        <v>0</v>
      </c>
      <c r="BE40" s="427"/>
      <c r="BF40" s="370">
        <v>0</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0</v>
      </c>
      <c r="G41" s="427"/>
      <c r="H41" s="370">
        <v>0</v>
      </c>
      <c r="I41" s="427"/>
      <c r="J41" s="370">
        <v>0</v>
      </c>
      <c r="K41" s="427"/>
      <c r="L41" s="370">
        <v>0</v>
      </c>
      <c r="M41" s="427"/>
      <c r="N41" s="370">
        <v>0</v>
      </c>
      <c r="O41" s="427"/>
      <c r="P41" s="370">
        <v>0</v>
      </c>
      <c r="Q41" s="427"/>
      <c r="R41" s="370">
        <v>0</v>
      </c>
      <c r="S41" s="427"/>
      <c r="T41" s="370">
        <v>0</v>
      </c>
      <c r="U41" s="427"/>
      <c r="V41" s="370">
        <v>0</v>
      </c>
      <c r="W41" s="427"/>
      <c r="X41" s="370">
        <v>0</v>
      </c>
      <c r="Y41" s="427"/>
      <c r="Z41" s="370">
        <v>0</v>
      </c>
      <c r="AA41" s="427"/>
      <c r="AB41" s="370">
        <v>0</v>
      </c>
      <c r="AC41" s="427"/>
      <c r="AD41" s="370">
        <v>0</v>
      </c>
      <c r="AE41" s="427"/>
      <c r="AF41" s="370">
        <v>0</v>
      </c>
      <c r="AG41" s="427"/>
      <c r="AH41" s="370">
        <v>0</v>
      </c>
      <c r="AI41" s="427"/>
      <c r="AJ41" s="370">
        <v>0</v>
      </c>
      <c r="AK41" s="427"/>
      <c r="AL41" s="370">
        <v>0</v>
      </c>
      <c r="AM41" s="427"/>
      <c r="AN41" s="370">
        <v>0</v>
      </c>
      <c r="AO41" s="427"/>
      <c r="AP41" s="370">
        <v>0</v>
      </c>
      <c r="AQ41" s="427"/>
      <c r="AR41" s="370">
        <v>0</v>
      </c>
      <c r="AS41" s="427"/>
      <c r="AT41" s="370">
        <v>0</v>
      </c>
      <c r="AU41" s="427"/>
      <c r="AV41" s="370">
        <v>0</v>
      </c>
      <c r="AW41" s="427"/>
      <c r="AX41" s="370">
        <v>0</v>
      </c>
      <c r="AY41" s="427"/>
      <c r="AZ41" s="370">
        <v>0</v>
      </c>
      <c r="BA41" s="427"/>
      <c r="BB41" s="370">
        <v>0</v>
      </c>
      <c r="BC41" s="427"/>
      <c r="BD41" s="370">
        <v>0</v>
      </c>
      <c r="BE41" s="427"/>
      <c r="BF41" s="370">
        <v>0</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0</v>
      </c>
      <c r="G42" s="427"/>
      <c r="H42" s="372">
        <v>0</v>
      </c>
      <c r="I42" s="427"/>
      <c r="J42" s="372">
        <v>0</v>
      </c>
      <c r="K42" s="427"/>
      <c r="L42" s="372">
        <v>0</v>
      </c>
      <c r="M42" s="427"/>
      <c r="N42" s="372">
        <v>0</v>
      </c>
      <c r="O42" s="427"/>
      <c r="P42" s="372">
        <v>0</v>
      </c>
      <c r="Q42" s="427"/>
      <c r="R42" s="372">
        <v>0</v>
      </c>
      <c r="S42" s="427"/>
      <c r="T42" s="372">
        <v>0</v>
      </c>
      <c r="U42" s="427"/>
      <c r="V42" s="372">
        <v>0</v>
      </c>
      <c r="W42" s="427"/>
      <c r="X42" s="372">
        <v>0</v>
      </c>
      <c r="Y42" s="427"/>
      <c r="Z42" s="372">
        <v>0</v>
      </c>
      <c r="AA42" s="427"/>
      <c r="AB42" s="372">
        <v>0</v>
      </c>
      <c r="AC42" s="427"/>
      <c r="AD42" s="372">
        <v>0</v>
      </c>
      <c r="AE42" s="427"/>
      <c r="AF42" s="372">
        <v>0</v>
      </c>
      <c r="AG42" s="427"/>
      <c r="AH42" s="372">
        <v>0</v>
      </c>
      <c r="AI42" s="427"/>
      <c r="AJ42" s="372">
        <v>0</v>
      </c>
      <c r="AK42" s="427"/>
      <c r="AL42" s="372">
        <v>0</v>
      </c>
      <c r="AM42" s="427"/>
      <c r="AN42" s="372">
        <v>0</v>
      </c>
      <c r="AO42" s="427"/>
      <c r="AP42" s="372">
        <v>0</v>
      </c>
      <c r="AQ42" s="427"/>
      <c r="AR42" s="372">
        <v>0</v>
      </c>
      <c r="AS42" s="427"/>
      <c r="AT42" s="372">
        <v>0</v>
      </c>
      <c r="AU42" s="427"/>
      <c r="AV42" s="372">
        <v>0</v>
      </c>
      <c r="AW42" s="427"/>
      <c r="AX42" s="372">
        <v>0</v>
      </c>
      <c r="AY42" s="427"/>
      <c r="AZ42" s="372">
        <v>0</v>
      </c>
      <c r="BA42" s="427"/>
      <c r="BB42" s="372">
        <v>0</v>
      </c>
      <c r="BC42" s="427"/>
      <c r="BD42" s="372">
        <v>0</v>
      </c>
      <c r="BE42" s="427"/>
      <c r="BF42" s="372">
        <v>0</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0</v>
      </c>
      <c r="G43" s="427"/>
      <c r="H43" s="372">
        <v>0</v>
      </c>
      <c r="I43" s="427"/>
      <c r="J43" s="372">
        <v>0</v>
      </c>
      <c r="K43" s="427"/>
      <c r="L43" s="372">
        <v>0</v>
      </c>
      <c r="M43" s="427"/>
      <c r="N43" s="372">
        <v>0</v>
      </c>
      <c r="O43" s="427"/>
      <c r="P43" s="372">
        <v>0</v>
      </c>
      <c r="Q43" s="427"/>
      <c r="R43" s="372">
        <v>0</v>
      </c>
      <c r="S43" s="427"/>
      <c r="T43" s="372">
        <v>0</v>
      </c>
      <c r="U43" s="427"/>
      <c r="V43" s="372">
        <v>0</v>
      </c>
      <c r="W43" s="427"/>
      <c r="X43" s="372">
        <v>0</v>
      </c>
      <c r="Y43" s="427"/>
      <c r="Z43" s="372">
        <v>0</v>
      </c>
      <c r="AA43" s="427"/>
      <c r="AB43" s="372">
        <v>0</v>
      </c>
      <c r="AC43" s="427"/>
      <c r="AD43" s="372">
        <v>0</v>
      </c>
      <c r="AE43" s="427"/>
      <c r="AF43" s="372">
        <v>0</v>
      </c>
      <c r="AG43" s="427"/>
      <c r="AH43" s="372">
        <v>0</v>
      </c>
      <c r="AI43" s="427"/>
      <c r="AJ43" s="372">
        <v>0</v>
      </c>
      <c r="AK43" s="427"/>
      <c r="AL43" s="372">
        <v>0</v>
      </c>
      <c r="AM43" s="427"/>
      <c r="AN43" s="372">
        <v>0</v>
      </c>
      <c r="AO43" s="427"/>
      <c r="AP43" s="372">
        <v>0</v>
      </c>
      <c r="AQ43" s="427"/>
      <c r="AR43" s="372">
        <v>0</v>
      </c>
      <c r="AS43" s="427"/>
      <c r="AT43" s="372">
        <v>0</v>
      </c>
      <c r="AU43" s="427"/>
      <c r="AV43" s="372">
        <v>0</v>
      </c>
      <c r="AW43" s="427"/>
      <c r="AX43" s="372">
        <v>0</v>
      </c>
      <c r="AY43" s="427"/>
      <c r="AZ43" s="372">
        <v>0</v>
      </c>
      <c r="BA43" s="427"/>
      <c r="BB43" s="372">
        <v>0</v>
      </c>
      <c r="BC43" s="427"/>
      <c r="BD43" s="372">
        <v>0</v>
      </c>
      <c r="BE43" s="427"/>
      <c r="BF43" s="372">
        <v>0</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0</v>
      </c>
      <c r="G44" s="427"/>
      <c r="H44" s="372">
        <v>0</v>
      </c>
      <c r="I44" s="427"/>
      <c r="J44" s="372">
        <v>0</v>
      </c>
      <c r="K44" s="427"/>
      <c r="L44" s="372">
        <v>0</v>
      </c>
      <c r="M44" s="427"/>
      <c r="N44" s="372">
        <v>0</v>
      </c>
      <c r="O44" s="427"/>
      <c r="P44" s="372">
        <v>0</v>
      </c>
      <c r="Q44" s="427"/>
      <c r="R44" s="372">
        <v>0</v>
      </c>
      <c r="S44" s="427"/>
      <c r="T44" s="372">
        <v>0</v>
      </c>
      <c r="U44" s="427"/>
      <c r="V44" s="372">
        <v>0</v>
      </c>
      <c r="W44" s="427"/>
      <c r="X44" s="372">
        <v>0</v>
      </c>
      <c r="Y44" s="427"/>
      <c r="Z44" s="372">
        <v>0</v>
      </c>
      <c r="AA44" s="427"/>
      <c r="AB44" s="372">
        <v>0</v>
      </c>
      <c r="AC44" s="427"/>
      <c r="AD44" s="372">
        <v>0</v>
      </c>
      <c r="AE44" s="427"/>
      <c r="AF44" s="372">
        <v>0</v>
      </c>
      <c r="AG44" s="427"/>
      <c r="AH44" s="372">
        <v>0</v>
      </c>
      <c r="AI44" s="427"/>
      <c r="AJ44" s="372">
        <v>0</v>
      </c>
      <c r="AK44" s="427"/>
      <c r="AL44" s="372">
        <v>0</v>
      </c>
      <c r="AM44" s="427"/>
      <c r="AN44" s="372">
        <v>0</v>
      </c>
      <c r="AO44" s="427"/>
      <c r="AP44" s="372">
        <v>0</v>
      </c>
      <c r="AQ44" s="427"/>
      <c r="AR44" s="372">
        <v>0</v>
      </c>
      <c r="AS44" s="427"/>
      <c r="AT44" s="372">
        <v>0</v>
      </c>
      <c r="AU44" s="427"/>
      <c r="AV44" s="372">
        <v>0</v>
      </c>
      <c r="AW44" s="427"/>
      <c r="AX44" s="372">
        <v>0</v>
      </c>
      <c r="AY44" s="427"/>
      <c r="AZ44" s="372">
        <v>0</v>
      </c>
      <c r="BA44" s="427"/>
      <c r="BB44" s="372">
        <v>0</v>
      </c>
      <c r="BC44" s="427"/>
      <c r="BD44" s="372">
        <v>0</v>
      </c>
      <c r="BE44" s="427"/>
      <c r="BF44" s="372">
        <v>0</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0</v>
      </c>
      <c r="G45" s="427"/>
      <c r="H45" s="370">
        <v>0</v>
      </c>
      <c r="I45" s="427"/>
      <c r="J45" s="370">
        <v>0</v>
      </c>
      <c r="K45" s="427"/>
      <c r="L45" s="370">
        <v>0</v>
      </c>
      <c r="M45" s="427"/>
      <c r="N45" s="370">
        <v>0</v>
      </c>
      <c r="O45" s="427"/>
      <c r="P45" s="370">
        <v>0</v>
      </c>
      <c r="Q45" s="427"/>
      <c r="R45" s="370">
        <v>0</v>
      </c>
      <c r="S45" s="427"/>
      <c r="T45" s="370">
        <v>0</v>
      </c>
      <c r="U45" s="427"/>
      <c r="V45" s="370">
        <v>0</v>
      </c>
      <c r="W45" s="427"/>
      <c r="X45" s="370">
        <v>0</v>
      </c>
      <c r="Y45" s="427"/>
      <c r="Z45" s="370">
        <v>0</v>
      </c>
      <c r="AA45" s="427"/>
      <c r="AB45" s="370">
        <v>0</v>
      </c>
      <c r="AC45" s="427"/>
      <c r="AD45" s="370">
        <v>0</v>
      </c>
      <c r="AE45" s="427"/>
      <c r="AF45" s="370">
        <v>0</v>
      </c>
      <c r="AG45" s="427"/>
      <c r="AH45" s="370">
        <v>0</v>
      </c>
      <c r="AI45" s="427"/>
      <c r="AJ45" s="370">
        <v>0</v>
      </c>
      <c r="AK45" s="427"/>
      <c r="AL45" s="370">
        <v>0</v>
      </c>
      <c r="AM45" s="427"/>
      <c r="AN45" s="370">
        <v>0</v>
      </c>
      <c r="AO45" s="427"/>
      <c r="AP45" s="370">
        <v>0</v>
      </c>
      <c r="AQ45" s="427"/>
      <c r="AR45" s="370">
        <v>0</v>
      </c>
      <c r="AS45" s="427"/>
      <c r="AT45" s="370">
        <v>0</v>
      </c>
      <c r="AU45" s="427"/>
      <c r="AV45" s="370">
        <v>0</v>
      </c>
      <c r="AW45" s="427"/>
      <c r="AX45" s="370">
        <v>0</v>
      </c>
      <c r="AY45" s="427"/>
      <c r="AZ45" s="370">
        <v>0</v>
      </c>
      <c r="BA45" s="427"/>
      <c r="BB45" s="370">
        <v>0</v>
      </c>
      <c r="BC45" s="427"/>
      <c r="BD45" s="370">
        <v>0</v>
      </c>
      <c r="BE45" s="427"/>
      <c r="BF45" s="370">
        <v>0</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0</v>
      </c>
      <c r="G46" s="427"/>
      <c r="H46" s="372">
        <v>0</v>
      </c>
      <c r="I46" s="427"/>
      <c r="J46" s="372">
        <v>0</v>
      </c>
      <c r="K46" s="427"/>
      <c r="L46" s="372">
        <v>0</v>
      </c>
      <c r="M46" s="427"/>
      <c r="N46" s="372">
        <v>0</v>
      </c>
      <c r="O46" s="427"/>
      <c r="P46" s="372">
        <v>0</v>
      </c>
      <c r="Q46" s="427"/>
      <c r="R46" s="372">
        <v>0</v>
      </c>
      <c r="S46" s="427"/>
      <c r="T46" s="372">
        <v>0</v>
      </c>
      <c r="U46" s="427"/>
      <c r="V46" s="372">
        <v>0</v>
      </c>
      <c r="W46" s="427"/>
      <c r="X46" s="372">
        <v>0</v>
      </c>
      <c r="Y46" s="427"/>
      <c r="Z46" s="372">
        <v>0</v>
      </c>
      <c r="AA46" s="427"/>
      <c r="AB46" s="372">
        <v>0</v>
      </c>
      <c r="AC46" s="427"/>
      <c r="AD46" s="372">
        <v>0</v>
      </c>
      <c r="AE46" s="427"/>
      <c r="AF46" s="372">
        <v>0</v>
      </c>
      <c r="AG46" s="427"/>
      <c r="AH46" s="372">
        <v>0</v>
      </c>
      <c r="AI46" s="427"/>
      <c r="AJ46" s="372">
        <v>0</v>
      </c>
      <c r="AK46" s="427"/>
      <c r="AL46" s="372">
        <v>0</v>
      </c>
      <c r="AM46" s="427"/>
      <c r="AN46" s="372">
        <v>0</v>
      </c>
      <c r="AO46" s="427"/>
      <c r="AP46" s="372">
        <v>0</v>
      </c>
      <c r="AQ46" s="427"/>
      <c r="AR46" s="372">
        <v>0</v>
      </c>
      <c r="AS46" s="427"/>
      <c r="AT46" s="372">
        <v>0</v>
      </c>
      <c r="AU46" s="427"/>
      <c r="AV46" s="372">
        <v>0</v>
      </c>
      <c r="AW46" s="427"/>
      <c r="AX46" s="372">
        <v>0</v>
      </c>
      <c r="AY46" s="427"/>
      <c r="AZ46" s="372">
        <v>0</v>
      </c>
      <c r="BA46" s="427"/>
      <c r="BB46" s="372">
        <v>0</v>
      </c>
      <c r="BC46" s="427"/>
      <c r="BD46" s="372">
        <v>0</v>
      </c>
      <c r="BE46" s="427"/>
      <c r="BF46" s="372">
        <v>0</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v>
      </c>
      <c r="G47" s="427"/>
      <c r="H47" s="372">
        <v>0</v>
      </c>
      <c r="I47" s="427"/>
      <c r="J47" s="372">
        <v>0</v>
      </c>
      <c r="K47" s="427"/>
      <c r="L47" s="372">
        <v>0</v>
      </c>
      <c r="M47" s="427"/>
      <c r="N47" s="372">
        <v>0</v>
      </c>
      <c r="O47" s="427"/>
      <c r="P47" s="372">
        <v>0</v>
      </c>
      <c r="Q47" s="427"/>
      <c r="R47" s="372">
        <v>0</v>
      </c>
      <c r="S47" s="427"/>
      <c r="T47" s="372">
        <v>0</v>
      </c>
      <c r="U47" s="427"/>
      <c r="V47" s="372">
        <v>0</v>
      </c>
      <c r="W47" s="427"/>
      <c r="X47" s="372">
        <v>0</v>
      </c>
      <c r="Y47" s="427"/>
      <c r="Z47" s="372">
        <v>0</v>
      </c>
      <c r="AA47" s="427"/>
      <c r="AB47" s="372">
        <v>0</v>
      </c>
      <c r="AC47" s="427"/>
      <c r="AD47" s="372">
        <v>0</v>
      </c>
      <c r="AE47" s="427"/>
      <c r="AF47" s="372">
        <v>0</v>
      </c>
      <c r="AG47" s="427"/>
      <c r="AH47" s="372">
        <v>0</v>
      </c>
      <c r="AI47" s="427"/>
      <c r="AJ47" s="372">
        <v>0</v>
      </c>
      <c r="AK47" s="427"/>
      <c r="AL47" s="372">
        <v>0</v>
      </c>
      <c r="AM47" s="427"/>
      <c r="AN47" s="372">
        <v>0</v>
      </c>
      <c r="AO47" s="427"/>
      <c r="AP47" s="372">
        <v>0</v>
      </c>
      <c r="AQ47" s="427"/>
      <c r="AR47" s="372">
        <v>0</v>
      </c>
      <c r="AS47" s="427"/>
      <c r="AT47" s="372">
        <v>0</v>
      </c>
      <c r="AU47" s="427"/>
      <c r="AV47" s="372">
        <v>0</v>
      </c>
      <c r="AW47" s="427"/>
      <c r="AX47" s="372">
        <v>0</v>
      </c>
      <c r="AY47" s="427"/>
      <c r="AZ47" s="372">
        <v>0</v>
      </c>
      <c r="BA47" s="427"/>
      <c r="BB47" s="372">
        <v>0</v>
      </c>
      <c r="BC47" s="427"/>
      <c r="BD47" s="372">
        <v>0</v>
      </c>
      <c r="BE47" s="427"/>
      <c r="BF47" s="372">
        <v>0</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v>
      </c>
      <c r="G48" s="427"/>
      <c r="H48" s="372">
        <v>0</v>
      </c>
      <c r="I48" s="427"/>
      <c r="J48" s="372">
        <v>0</v>
      </c>
      <c r="K48" s="427"/>
      <c r="L48" s="372">
        <v>0</v>
      </c>
      <c r="M48" s="427"/>
      <c r="N48" s="372">
        <v>0</v>
      </c>
      <c r="O48" s="427"/>
      <c r="P48" s="372">
        <v>0</v>
      </c>
      <c r="Q48" s="427"/>
      <c r="R48" s="372">
        <v>0</v>
      </c>
      <c r="S48" s="427"/>
      <c r="T48" s="372">
        <v>0</v>
      </c>
      <c r="U48" s="427"/>
      <c r="V48" s="372">
        <v>0</v>
      </c>
      <c r="W48" s="427"/>
      <c r="X48" s="372">
        <v>0</v>
      </c>
      <c r="Y48" s="427"/>
      <c r="Z48" s="372">
        <v>0</v>
      </c>
      <c r="AA48" s="427"/>
      <c r="AB48" s="372">
        <v>0</v>
      </c>
      <c r="AC48" s="427"/>
      <c r="AD48" s="372">
        <v>0</v>
      </c>
      <c r="AE48" s="427"/>
      <c r="AF48" s="372">
        <v>0</v>
      </c>
      <c r="AG48" s="427"/>
      <c r="AH48" s="372">
        <v>0</v>
      </c>
      <c r="AI48" s="427"/>
      <c r="AJ48" s="372">
        <v>0</v>
      </c>
      <c r="AK48" s="427"/>
      <c r="AL48" s="372">
        <v>0</v>
      </c>
      <c r="AM48" s="427"/>
      <c r="AN48" s="372">
        <v>0</v>
      </c>
      <c r="AO48" s="427"/>
      <c r="AP48" s="372">
        <v>0</v>
      </c>
      <c r="AQ48" s="427"/>
      <c r="AR48" s="372">
        <v>0</v>
      </c>
      <c r="AS48" s="427"/>
      <c r="AT48" s="372">
        <v>0</v>
      </c>
      <c r="AU48" s="427"/>
      <c r="AV48" s="372">
        <v>0</v>
      </c>
      <c r="AW48" s="427"/>
      <c r="AX48" s="372">
        <v>0</v>
      </c>
      <c r="AY48" s="427"/>
      <c r="AZ48" s="372">
        <v>0</v>
      </c>
      <c r="BA48" s="427"/>
      <c r="BB48" s="372">
        <v>0</v>
      </c>
      <c r="BC48" s="427"/>
      <c r="BD48" s="372">
        <v>0</v>
      </c>
      <c r="BE48" s="427"/>
      <c r="BF48" s="372">
        <v>0</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0</v>
      </c>
      <c r="G49" s="427"/>
      <c r="H49" s="372">
        <v>0</v>
      </c>
      <c r="I49" s="427"/>
      <c r="J49" s="372">
        <v>0</v>
      </c>
      <c r="K49" s="427"/>
      <c r="L49" s="372">
        <v>0</v>
      </c>
      <c r="M49" s="427"/>
      <c r="N49" s="372">
        <v>0</v>
      </c>
      <c r="O49" s="427"/>
      <c r="P49" s="372">
        <v>0</v>
      </c>
      <c r="Q49" s="427"/>
      <c r="R49" s="372">
        <v>0</v>
      </c>
      <c r="S49" s="427"/>
      <c r="T49" s="372">
        <v>0</v>
      </c>
      <c r="U49" s="427"/>
      <c r="V49" s="372">
        <v>0</v>
      </c>
      <c r="W49" s="427"/>
      <c r="X49" s="372">
        <v>0</v>
      </c>
      <c r="Y49" s="427"/>
      <c r="Z49" s="372">
        <v>0</v>
      </c>
      <c r="AA49" s="427"/>
      <c r="AB49" s="372">
        <v>0</v>
      </c>
      <c r="AC49" s="427"/>
      <c r="AD49" s="372">
        <v>0</v>
      </c>
      <c r="AE49" s="427"/>
      <c r="AF49" s="372">
        <v>0</v>
      </c>
      <c r="AG49" s="427"/>
      <c r="AH49" s="372">
        <v>0</v>
      </c>
      <c r="AI49" s="427"/>
      <c r="AJ49" s="372">
        <v>0</v>
      </c>
      <c r="AK49" s="427"/>
      <c r="AL49" s="372">
        <v>0</v>
      </c>
      <c r="AM49" s="427"/>
      <c r="AN49" s="372">
        <v>0</v>
      </c>
      <c r="AO49" s="427"/>
      <c r="AP49" s="372">
        <v>0</v>
      </c>
      <c r="AQ49" s="427"/>
      <c r="AR49" s="372">
        <v>0</v>
      </c>
      <c r="AS49" s="427"/>
      <c r="AT49" s="372">
        <v>0</v>
      </c>
      <c r="AU49" s="427"/>
      <c r="AV49" s="372">
        <v>0</v>
      </c>
      <c r="AW49" s="427"/>
      <c r="AX49" s="372">
        <v>0</v>
      </c>
      <c r="AY49" s="427"/>
      <c r="AZ49" s="372">
        <v>0</v>
      </c>
      <c r="BA49" s="427"/>
      <c r="BB49" s="372">
        <v>0</v>
      </c>
      <c r="BC49" s="427"/>
      <c r="BD49" s="372">
        <v>0</v>
      </c>
      <c r="BE49" s="427"/>
      <c r="BF49" s="372">
        <v>0</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0</v>
      </c>
      <c r="G50" s="427"/>
      <c r="H50" s="372">
        <v>0</v>
      </c>
      <c r="I50" s="427"/>
      <c r="J50" s="372">
        <v>0</v>
      </c>
      <c r="K50" s="427"/>
      <c r="L50" s="372">
        <v>0</v>
      </c>
      <c r="M50" s="427"/>
      <c r="N50" s="372">
        <v>0</v>
      </c>
      <c r="O50" s="427"/>
      <c r="P50" s="372">
        <v>0</v>
      </c>
      <c r="Q50" s="427"/>
      <c r="R50" s="372">
        <v>0</v>
      </c>
      <c r="S50" s="427"/>
      <c r="T50" s="372">
        <v>0</v>
      </c>
      <c r="U50" s="427"/>
      <c r="V50" s="372">
        <v>0</v>
      </c>
      <c r="W50" s="427"/>
      <c r="X50" s="372">
        <v>0</v>
      </c>
      <c r="Y50" s="427"/>
      <c r="Z50" s="372">
        <v>0</v>
      </c>
      <c r="AA50" s="427"/>
      <c r="AB50" s="372">
        <v>0</v>
      </c>
      <c r="AC50" s="427"/>
      <c r="AD50" s="372">
        <v>0</v>
      </c>
      <c r="AE50" s="427"/>
      <c r="AF50" s="372">
        <v>0</v>
      </c>
      <c r="AG50" s="427"/>
      <c r="AH50" s="372">
        <v>0</v>
      </c>
      <c r="AI50" s="427"/>
      <c r="AJ50" s="372">
        <v>0</v>
      </c>
      <c r="AK50" s="427"/>
      <c r="AL50" s="372">
        <v>0</v>
      </c>
      <c r="AM50" s="427"/>
      <c r="AN50" s="372">
        <v>0</v>
      </c>
      <c r="AO50" s="427"/>
      <c r="AP50" s="372">
        <v>0</v>
      </c>
      <c r="AQ50" s="427"/>
      <c r="AR50" s="372">
        <v>0</v>
      </c>
      <c r="AS50" s="427"/>
      <c r="AT50" s="372">
        <v>0</v>
      </c>
      <c r="AU50" s="427"/>
      <c r="AV50" s="372">
        <v>0</v>
      </c>
      <c r="AW50" s="427"/>
      <c r="AX50" s="372">
        <v>0</v>
      </c>
      <c r="AY50" s="427"/>
      <c r="AZ50" s="372">
        <v>0</v>
      </c>
      <c r="BA50" s="427"/>
      <c r="BB50" s="372">
        <v>0</v>
      </c>
      <c r="BC50" s="427"/>
      <c r="BD50" s="372">
        <v>0</v>
      </c>
      <c r="BE50" s="427"/>
      <c r="BF50" s="372">
        <v>0</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0</v>
      </c>
      <c r="G51" s="427"/>
      <c r="H51" s="370">
        <v>0</v>
      </c>
      <c r="I51" s="427"/>
      <c r="J51" s="370">
        <v>0</v>
      </c>
      <c r="K51" s="427"/>
      <c r="L51" s="370">
        <v>0</v>
      </c>
      <c r="M51" s="427"/>
      <c r="N51" s="370">
        <v>0</v>
      </c>
      <c r="O51" s="427"/>
      <c r="P51" s="370">
        <v>0</v>
      </c>
      <c r="Q51" s="427"/>
      <c r="R51" s="370">
        <v>0</v>
      </c>
      <c r="S51" s="427"/>
      <c r="T51" s="370">
        <v>0</v>
      </c>
      <c r="U51" s="427"/>
      <c r="V51" s="370">
        <v>0</v>
      </c>
      <c r="W51" s="427"/>
      <c r="X51" s="370">
        <v>0</v>
      </c>
      <c r="Y51" s="427"/>
      <c r="Z51" s="370">
        <v>0</v>
      </c>
      <c r="AA51" s="427"/>
      <c r="AB51" s="370">
        <v>0</v>
      </c>
      <c r="AC51" s="427"/>
      <c r="AD51" s="370">
        <v>0</v>
      </c>
      <c r="AE51" s="427"/>
      <c r="AF51" s="370">
        <v>0</v>
      </c>
      <c r="AG51" s="427"/>
      <c r="AH51" s="370">
        <v>0</v>
      </c>
      <c r="AI51" s="427"/>
      <c r="AJ51" s="370">
        <v>0</v>
      </c>
      <c r="AK51" s="427"/>
      <c r="AL51" s="370">
        <v>0</v>
      </c>
      <c r="AM51" s="427"/>
      <c r="AN51" s="370">
        <v>0</v>
      </c>
      <c r="AO51" s="427"/>
      <c r="AP51" s="370">
        <v>0</v>
      </c>
      <c r="AQ51" s="427"/>
      <c r="AR51" s="370">
        <v>0</v>
      </c>
      <c r="AS51" s="427"/>
      <c r="AT51" s="370">
        <v>0</v>
      </c>
      <c r="AU51" s="427"/>
      <c r="AV51" s="370">
        <v>0</v>
      </c>
      <c r="AW51" s="427"/>
      <c r="AX51" s="370">
        <v>0</v>
      </c>
      <c r="AY51" s="427"/>
      <c r="AZ51" s="370">
        <v>0</v>
      </c>
      <c r="BA51" s="427"/>
      <c r="BB51" s="370">
        <v>0</v>
      </c>
      <c r="BC51" s="427"/>
      <c r="BD51" s="370">
        <v>0</v>
      </c>
      <c r="BE51" s="427"/>
      <c r="BF51" s="370">
        <v>0</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0</v>
      </c>
      <c r="G52" s="427"/>
      <c r="H52" s="370">
        <v>0</v>
      </c>
      <c r="I52" s="427"/>
      <c r="J52" s="370">
        <v>0</v>
      </c>
      <c r="K52" s="427"/>
      <c r="L52" s="370">
        <v>0</v>
      </c>
      <c r="M52" s="427"/>
      <c r="N52" s="370">
        <v>0</v>
      </c>
      <c r="O52" s="427"/>
      <c r="P52" s="370">
        <v>0</v>
      </c>
      <c r="Q52" s="427"/>
      <c r="R52" s="370">
        <v>0</v>
      </c>
      <c r="S52" s="427"/>
      <c r="T52" s="370">
        <v>0</v>
      </c>
      <c r="U52" s="427"/>
      <c r="V52" s="370">
        <v>0</v>
      </c>
      <c r="W52" s="427"/>
      <c r="X52" s="370">
        <v>0</v>
      </c>
      <c r="Y52" s="427"/>
      <c r="Z52" s="370">
        <v>0</v>
      </c>
      <c r="AA52" s="427"/>
      <c r="AB52" s="370">
        <v>0</v>
      </c>
      <c r="AC52" s="427"/>
      <c r="AD52" s="370">
        <v>0</v>
      </c>
      <c r="AE52" s="427"/>
      <c r="AF52" s="370">
        <v>0</v>
      </c>
      <c r="AG52" s="427"/>
      <c r="AH52" s="370">
        <v>0</v>
      </c>
      <c r="AI52" s="427"/>
      <c r="AJ52" s="370">
        <v>0</v>
      </c>
      <c r="AK52" s="427"/>
      <c r="AL52" s="370">
        <v>0</v>
      </c>
      <c r="AM52" s="427"/>
      <c r="AN52" s="370">
        <v>0</v>
      </c>
      <c r="AO52" s="427"/>
      <c r="AP52" s="370">
        <v>0</v>
      </c>
      <c r="AQ52" s="427"/>
      <c r="AR52" s="370">
        <v>0</v>
      </c>
      <c r="AS52" s="427"/>
      <c r="AT52" s="370">
        <v>0</v>
      </c>
      <c r="AU52" s="427"/>
      <c r="AV52" s="370">
        <v>0</v>
      </c>
      <c r="AW52" s="427"/>
      <c r="AX52" s="370">
        <v>0</v>
      </c>
      <c r="AY52" s="427"/>
      <c r="AZ52" s="370">
        <v>0</v>
      </c>
      <c r="BA52" s="427"/>
      <c r="BB52" s="370">
        <v>0</v>
      </c>
      <c r="BC52" s="427"/>
      <c r="BD52" s="370">
        <v>0</v>
      </c>
      <c r="BE52" s="427"/>
      <c r="BF52" s="370">
        <v>0</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0</v>
      </c>
      <c r="G54" s="427"/>
      <c r="H54" s="372">
        <v>0</v>
      </c>
      <c r="I54" s="427"/>
      <c r="J54" s="372">
        <v>0</v>
      </c>
      <c r="K54" s="427"/>
      <c r="L54" s="372">
        <v>0</v>
      </c>
      <c r="M54" s="427"/>
      <c r="N54" s="372">
        <v>0</v>
      </c>
      <c r="O54" s="427"/>
      <c r="P54" s="372">
        <v>0</v>
      </c>
      <c r="Q54" s="427"/>
      <c r="R54" s="372">
        <v>0</v>
      </c>
      <c r="S54" s="427"/>
      <c r="T54" s="372">
        <v>0</v>
      </c>
      <c r="U54" s="427"/>
      <c r="V54" s="372">
        <v>0</v>
      </c>
      <c r="W54" s="427"/>
      <c r="X54" s="372">
        <v>0</v>
      </c>
      <c r="Y54" s="427"/>
      <c r="Z54" s="372">
        <v>0</v>
      </c>
      <c r="AA54" s="427"/>
      <c r="AB54" s="372">
        <v>0</v>
      </c>
      <c r="AC54" s="427"/>
      <c r="AD54" s="372">
        <v>0</v>
      </c>
      <c r="AE54" s="427"/>
      <c r="AF54" s="372">
        <v>0</v>
      </c>
      <c r="AG54" s="427"/>
      <c r="AH54" s="372">
        <v>0</v>
      </c>
      <c r="AI54" s="427"/>
      <c r="AJ54" s="372">
        <v>0</v>
      </c>
      <c r="AK54" s="427"/>
      <c r="AL54" s="372">
        <v>0</v>
      </c>
      <c r="AM54" s="427"/>
      <c r="AN54" s="372">
        <v>0</v>
      </c>
      <c r="AO54" s="427"/>
      <c r="AP54" s="372">
        <v>0</v>
      </c>
      <c r="AQ54" s="427"/>
      <c r="AR54" s="372">
        <v>0</v>
      </c>
      <c r="AS54" s="427"/>
      <c r="AT54" s="372">
        <v>0</v>
      </c>
      <c r="AU54" s="427"/>
      <c r="AV54" s="372">
        <v>0</v>
      </c>
      <c r="AW54" s="427"/>
      <c r="AX54" s="372">
        <v>0</v>
      </c>
      <c r="AY54" s="427"/>
      <c r="AZ54" s="372">
        <v>0</v>
      </c>
      <c r="BA54" s="427"/>
      <c r="BB54" s="372">
        <v>0</v>
      </c>
      <c r="BC54" s="427"/>
      <c r="BD54" s="372">
        <v>0</v>
      </c>
      <c r="BE54" s="427"/>
      <c r="BF54" s="372">
        <v>0</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v>
      </c>
      <c r="G55" s="427"/>
      <c r="H55" s="372">
        <v>0</v>
      </c>
      <c r="I55" s="427"/>
      <c r="J55" s="372">
        <v>0</v>
      </c>
      <c r="K55" s="427"/>
      <c r="L55" s="372">
        <v>0</v>
      </c>
      <c r="M55" s="427"/>
      <c r="N55" s="372">
        <v>0</v>
      </c>
      <c r="O55" s="427"/>
      <c r="P55" s="372">
        <v>0</v>
      </c>
      <c r="Q55" s="427"/>
      <c r="R55" s="372">
        <v>0</v>
      </c>
      <c r="S55" s="427"/>
      <c r="T55" s="372">
        <v>0</v>
      </c>
      <c r="U55" s="427"/>
      <c r="V55" s="372">
        <v>0</v>
      </c>
      <c r="W55" s="427"/>
      <c r="X55" s="372">
        <v>0</v>
      </c>
      <c r="Y55" s="427"/>
      <c r="Z55" s="372">
        <v>0</v>
      </c>
      <c r="AA55" s="427"/>
      <c r="AB55" s="372">
        <v>0</v>
      </c>
      <c r="AC55" s="427"/>
      <c r="AD55" s="372">
        <v>0</v>
      </c>
      <c r="AE55" s="427"/>
      <c r="AF55" s="372">
        <v>0</v>
      </c>
      <c r="AG55" s="427"/>
      <c r="AH55" s="372">
        <v>0</v>
      </c>
      <c r="AI55" s="427"/>
      <c r="AJ55" s="372">
        <v>0</v>
      </c>
      <c r="AK55" s="427"/>
      <c r="AL55" s="372">
        <v>0</v>
      </c>
      <c r="AM55" s="427"/>
      <c r="AN55" s="372">
        <v>0</v>
      </c>
      <c r="AO55" s="427"/>
      <c r="AP55" s="372">
        <v>0</v>
      </c>
      <c r="AQ55" s="427"/>
      <c r="AR55" s="372">
        <v>0</v>
      </c>
      <c r="AS55" s="427"/>
      <c r="AT55" s="372">
        <v>0</v>
      </c>
      <c r="AU55" s="427"/>
      <c r="AV55" s="372">
        <v>0</v>
      </c>
      <c r="AW55" s="427"/>
      <c r="AX55" s="372">
        <v>0</v>
      </c>
      <c r="AY55" s="427"/>
      <c r="AZ55" s="372">
        <v>0</v>
      </c>
      <c r="BA55" s="427"/>
      <c r="BB55" s="372">
        <v>0</v>
      </c>
      <c r="BC55" s="427"/>
      <c r="BD55" s="372">
        <v>0</v>
      </c>
      <c r="BE55" s="427"/>
      <c r="BF55" s="372">
        <v>0</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0</v>
      </c>
      <c r="G56" s="427"/>
      <c r="H56" s="375">
        <v>0</v>
      </c>
      <c r="I56" s="427"/>
      <c r="J56" s="375">
        <v>0</v>
      </c>
      <c r="K56" s="427"/>
      <c r="L56" s="375">
        <v>0</v>
      </c>
      <c r="M56" s="427"/>
      <c r="N56" s="375">
        <v>0</v>
      </c>
      <c r="O56" s="427"/>
      <c r="P56" s="375">
        <v>0</v>
      </c>
      <c r="Q56" s="427"/>
      <c r="R56" s="375">
        <v>0</v>
      </c>
      <c r="S56" s="427"/>
      <c r="T56" s="375">
        <v>0</v>
      </c>
      <c r="U56" s="427"/>
      <c r="V56" s="375">
        <v>0</v>
      </c>
      <c r="W56" s="427"/>
      <c r="X56" s="375">
        <v>0</v>
      </c>
      <c r="Y56" s="427"/>
      <c r="Z56" s="375">
        <v>0</v>
      </c>
      <c r="AA56" s="427"/>
      <c r="AB56" s="375">
        <v>0</v>
      </c>
      <c r="AC56" s="427"/>
      <c r="AD56" s="375">
        <v>0</v>
      </c>
      <c r="AE56" s="427"/>
      <c r="AF56" s="375">
        <v>0</v>
      </c>
      <c r="AG56" s="427"/>
      <c r="AH56" s="375">
        <v>0</v>
      </c>
      <c r="AI56" s="427"/>
      <c r="AJ56" s="375">
        <v>0</v>
      </c>
      <c r="AK56" s="427"/>
      <c r="AL56" s="375">
        <v>0</v>
      </c>
      <c r="AM56" s="427"/>
      <c r="AN56" s="375">
        <v>0</v>
      </c>
      <c r="AO56" s="427"/>
      <c r="AP56" s="375">
        <v>0</v>
      </c>
      <c r="AQ56" s="427"/>
      <c r="AR56" s="375">
        <v>0</v>
      </c>
      <c r="AS56" s="427"/>
      <c r="AT56" s="375">
        <v>0</v>
      </c>
      <c r="AU56" s="427"/>
      <c r="AV56" s="375">
        <v>0</v>
      </c>
      <c r="AW56" s="427"/>
      <c r="AX56" s="375">
        <v>0</v>
      </c>
      <c r="AY56" s="427"/>
      <c r="AZ56" s="375">
        <v>0</v>
      </c>
      <c r="BA56" s="427"/>
      <c r="BB56" s="375">
        <v>0</v>
      </c>
      <c r="BC56" s="427"/>
      <c r="BD56" s="375">
        <v>0</v>
      </c>
      <c r="BE56" s="427"/>
      <c r="BF56" s="375">
        <v>0</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v>
      </c>
      <c r="G57" s="427"/>
      <c r="H57" s="375">
        <v>0</v>
      </c>
      <c r="I57" s="427"/>
      <c r="J57" s="375">
        <v>0</v>
      </c>
      <c r="K57" s="427"/>
      <c r="L57" s="375">
        <v>0</v>
      </c>
      <c r="M57" s="427"/>
      <c r="N57" s="375">
        <v>0</v>
      </c>
      <c r="O57" s="427"/>
      <c r="P57" s="375">
        <v>0</v>
      </c>
      <c r="Q57" s="427"/>
      <c r="R57" s="375">
        <v>0</v>
      </c>
      <c r="S57" s="427"/>
      <c r="T57" s="375">
        <v>0</v>
      </c>
      <c r="U57" s="427"/>
      <c r="V57" s="375">
        <v>0</v>
      </c>
      <c r="W57" s="427"/>
      <c r="X57" s="375">
        <v>0</v>
      </c>
      <c r="Y57" s="427"/>
      <c r="Z57" s="375">
        <v>0</v>
      </c>
      <c r="AA57" s="427"/>
      <c r="AB57" s="375">
        <v>0</v>
      </c>
      <c r="AC57" s="427"/>
      <c r="AD57" s="375">
        <v>0</v>
      </c>
      <c r="AE57" s="427"/>
      <c r="AF57" s="375">
        <v>0</v>
      </c>
      <c r="AG57" s="427"/>
      <c r="AH57" s="375">
        <v>0</v>
      </c>
      <c r="AI57" s="427"/>
      <c r="AJ57" s="375">
        <v>0</v>
      </c>
      <c r="AK57" s="427"/>
      <c r="AL57" s="375">
        <v>0</v>
      </c>
      <c r="AM57" s="427"/>
      <c r="AN57" s="375">
        <v>0</v>
      </c>
      <c r="AO57" s="427"/>
      <c r="AP57" s="375">
        <v>0</v>
      </c>
      <c r="AQ57" s="427"/>
      <c r="AR57" s="375">
        <v>0</v>
      </c>
      <c r="AS57" s="427"/>
      <c r="AT57" s="375">
        <v>0</v>
      </c>
      <c r="AU57" s="427"/>
      <c r="AV57" s="375">
        <v>0</v>
      </c>
      <c r="AW57" s="427"/>
      <c r="AX57" s="375">
        <v>0</v>
      </c>
      <c r="AY57" s="427"/>
      <c r="AZ57" s="375">
        <v>0</v>
      </c>
      <c r="BA57" s="427"/>
      <c r="BB57" s="375">
        <v>0</v>
      </c>
      <c r="BC57" s="427"/>
      <c r="BD57" s="375">
        <v>0</v>
      </c>
      <c r="BE57" s="427"/>
      <c r="BF57" s="375">
        <v>0</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0</v>
      </c>
      <c r="G58" s="427"/>
      <c r="H58" s="370">
        <v>0</v>
      </c>
      <c r="I58" s="427"/>
      <c r="J58" s="370">
        <v>0</v>
      </c>
      <c r="K58" s="427"/>
      <c r="L58" s="370">
        <v>0</v>
      </c>
      <c r="M58" s="427"/>
      <c r="N58" s="370">
        <v>0</v>
      </c>
      <c r="O58" s="427"/>
      <c r="P58" s="370">
        <v>0</v>
      </c>
      <c r="Q58" s="427"/>
      <c r="R58" s="370">
        <v>0</v>
      </c>
      <c r="S58" s="427"/>
      <c r="T58" s="370">
        <v>0</v>
      </c>
      <c r="U58" s="427"/>
      <c r="V58" s="370">
        <v>0</v>
      </c>
      <c r="W58" s="427"/>
      <c r="X58" s="370">
        <v>0</v>
      </c>
      <c r="Y58" s="427"/>
      <c r="Z58" s="370">
        <v>0</v>
      </c>
      <c r="AA58" s="427"/>
      <c r="AB58" s="370">
        <v>0</v>
      </c>
      <c r="AC58" s="427"/>
      <c r="AD58" s="370">
        <v>0</v>
      </c>
      <c r="AE58" s="427"/>
      <c r="AF58" s="370">
        <v>0</v>
      </c>
      <c r="AG58" s="427"/>
      <c r="AH58" s="370">
        <v>0</v>
      </c>
      <c r="AI58" s="427"/>
      <c r="AJ58" s="370">
        <v>0</v>
      </c>
      <c r="AK58" s="427"/>
      <c r="AL58" s="370">
        <v>0</v>
      </c>
      <c r="AM58" s="427"/>
      <c r="AN58" s="370">
        <v>0</v>
      </c>
      <c r="AO58" s="427"/>
      <c r="AP58" s="370">
        <v>0</v>
      </c>
      <c r="AQ58" s="427"/>
      <c r="AR58" s="370">
        <v>0</v>
      </c>
      <c r="AS58" s="427"/>
      <c r="AT58" s="370">
        <v>0</v>
      </c>
      <c r="AU58" s="427"/>
      <c r="AV58" s="370">
        <v>0</v>
      </c>
      <c r="AW58" s="427"/>
      <c r="AX58" s="370">
        <v>0</v>
      </c>
      <c r="AY58" s="427"/>
      <c r="AZ58" s="370">
        <v>0</v>
      </c>
      <c r="BA58" s="427"/>
      <c r="BB58" s="370">
        <v>0</v>
      </c>
      <c r="BC58" s="427"/>
      <c r="BD58" s="370">
        <v>0</v>
      </c>
      <c r="BE58" s="427"/>
      <c r="BF58" s="370">
        <v>0</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0</v>
      </c>
      <c r="G59" s="427"/>
      <c r="H59" s="372">
        <v>0</v>
      </c>
      <c r="I59" s="427"/>
      <c r="J59" s="372">
        <v>0</v>
      </c>
      <c r="K59" s="427"/>
      <c r="L59" s="372">
        <v>0</v>
      </c>
      <c r="M59" s="427"/>
      <c r="N59" s="372">
        <v>0</v>
      </c>
      <c r="O59" s="427"/>
      <c r="P59" s="372">
        <v>0</v>
      </c>
      <c r="Q59" s="427"/>
      <c r="R59" s="372">
        <v>0</v>
      </c>
      <c r="S59" s="427"/>
      <c r="T59" s="372">
        <v>0</v>
      </c>
      <c r="U59" s="427"/>
      <c r="V59" s="372">
        <v>0</v>
      </c>
      <c r="W59" s="427"/>
      <c r="X59" s="372">
        <v>0</v>
      </c>
      <c r="Y59" s="427"/>
      <c r="Z59" s="372">
        <v>0</v>
      </c>
      <c r="AA59" s="427"/>
      <c r="AB59" s="372">
        <v>0</v>
      </c>
      <c r="AC59" s="427"/>
      <c r="AD59" s="372">
        <v>0</v>
      </c>
      <c r="AE59" s="427"/>
      <c r="AF59" s="372">
        <v>0</v>
      </c>
      <c r="AG59" s="427"/>
      <c r="AH59" s="372">
        <v>0</v>
      </c>
      <c r="AI59" s="427"/>
      <c r="AJ59" s="372">
        <v>0</v>
      </c>
      <c r="AK59" s="427"/>
      <c r="AL59" s="372">
        <v>0</v>
      </c>
      <c r="AM59" s="427"/>
      <c r="AN59" s="372">
        <v>0</v>
      </c>
      <c r="AO59" s="427"/>
      <c r="AP59" s="372">
        <v>0</v>
      </c>
      <c r="AQ59" s="427"/>
      <c r="AR59" s="372">
        <v>0</v>
      </c>
      <c r="AS59" s="427"/>
      <c r="AT59" s="372">
        <v>0</v>
      </c>
      <c r="AU59" s="427"/>
      <c r="AV59" s="372">
        <v>0</v>
      </c>
      <c r="AW59" s="427"/>
      <c r="AX59" s="372">
        <v>0</v>
      </c>
      <c r="AY59" s="427"/>
      <c r="AZ59" s="372">
        <v>0</v>
      </c>
      <c r="BA59" s="427"/>
      <c r="BB59" s="372">
        <v>0</v>
      </c>
      <c r="BC59" s="427"/>
      <c r="BD59" s="372">
        <v>0</v>
      </c>
      <c r="BE59" s="427"/>
      <c r="BF59" s="372">
        <v>0</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0</v>
      </c>
      <c r="G60" s="427"/>
      <c r="H60" s="372">
        <v>0</v>
      </c>
      <c r="I60" s="427"/>
      <c r="J60" s="372">
        <v>0</v>
      </c>
      <c r="K60" s="427"/>
      <c r="L60" s="372">
        <v>0</v>
      </c>
      <c r="M60" s="427"/>
      <c r="N60" s="372">
        <v>0</v>
      </c>
      <c r="O60" s="427"/>
      <c r="P60" s="372">
        <v>0</v>
      </c>
      <c r="Q60" s="427"/>
      <c r="R60" s="372">
        <v>0</v>
      </c>
      <c r="S60" s="427"/>
      <c r="T60" s="372">
        <v>0</v>
      </c>
      <c r="U60" s="427"/>
      <c r="V60" s="372">
        <v>0</v>
      </c>
      <c r="W60" s="427"/>
      <c r="X60" s="372">
        <v>0</v>
      </c>
      <c r="Y60" s="427"/>
      <c r="Z60" s="372">
        <v>0</v>
      </c>
      <c r="AA60" s="427"/>
      <c r="AB60" s="372">
        <v>0</v>
      </c>
      <c r="AC60" s="427"/>
      <c r="AD60" s="372">
        <v>0</v>
      </c>
      <c r="AE60" s="427"/>
      <c r="AF60" s="372">
        <v>0</v>
      </c>
      <c r="AG60" s="427"/>
      <c r="AH60" s="372">
        <v>0</v>
      </c>
      <c r="AI60" s="427"/>
      <c r="AJ60" s="372">
        <v>0</v>
      </c>
      <c r="AK60" s="427"/>
      <c r="AL60" s="372">
        <v>0</v>
      </c>
      <c r="AM60" s="427"/>
      <c r="AN60" s="372">
        <v>0</v>
      </c>
      <c r="AO60" s="427"/>
      <c r="AP60" s="372">
        <v>0</v>
      </c>
      <c r="AQ60" s="427"/>
      <c r="AR60" s="372">
        <v>0</v>
      </c>
      <c r="AS60" s="427"/>
      <c r="AT60" s="372">
        <v>0</v>
      </c>
      <c r="AU60" s="427"/>
      <c r="AV60" s="372">
        <v>0</v>
      </c>
      <c r="AW60" s="427"/>
      <c r="AX60" s="372">
        <v>0</v>
      </c>
      <c r="AY60" s="427"/>
      <c r="AZ60" s="372">
        <v>0</v>
      </c>
      <c r="BA60" s="427"/>
      <c r="BB60" s="372">
        <v>0</v>
      </c>
      <c r="BC60" s="427"/>
      <c r="BD60" s="372">
        <v>0</v>
      </c>
      <c r="BE60" s="427"/>
      <c r="BF60" s="372">
        <v>0</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v>
      </c>
      <c r="G61" s="427"/>
      <c r="H61" s="372">
        <v>0</v>
      </c>
      <c r="I61" s="427"/>
      <c r="J61" s="372">
        <v>0</v>
      </c>
      <c r="K61" s="427"/>
      <c r="L61" s="372">
        <v>0</v>
      </c>
      <c r="M61" s="427"/>
      <c r="N61" s="372">
        <v>0</v>
      </c>
      <c r="O61" s="427"/>
      <c r="P61" s="372">
        <v>0</v>
      </c>
      <c r="Q61" s="427"/>
      <c r="R61" s="372">
        <v>0</v>
      </c>
      <c r="S61" s="427"/>
      <c r="T61" s="372">
        <v>0</v>
      </c>
      <c r="U61" s="427"/>
      <c r="V61" s="372">
        <v>0</v>
      </c>
      <c r="W61" s="427"/>
      <c r="X61" s="372">
        <v>0</v>
      </c>
      <c r="Y61" s="427"/>
      <c r="Z61" s="372">
        <v>0</v>
      </c>
      <c r="AA61" s="427"/>
      <c r="AB61" s="372">
        <v>0</v>
      </c>
      <c r="AC61" s="427"/>
      <c r="AD61" s="372">
        <v>0</v>
      </c>
      <c r="AE61" s="427"/>
      <c r="AF61" s="372">
        <v>0</v>
      </c>
      <c r="AG61" s="427"/>
      <c r="AH61" s="372">
        <v>0</v>
      </c>
      <c r="AI61" s="427"/>
      <c r="AJ61" s="372">
        <v>0</v>
      </c>
      <c r="AK61" s="427"/>
      <c r="AL61" s="372">
        <v>0</v>
      </c>
      <c r="AM61" s="427"/>
      <c r="AN61" s="372">
        <v>0</v>
      </c>
      <c r="AO61" s="427"/>
      <c r="AP61" s="372">
        <v>0</v>
      </c>
      <c r="AQ61" s="427"/>
      <c r="AR61" s="372">
        <v>0</v>
      </c>
      <c r="AS61" s="427"/>
      <c r="AT61" s="372">
        <v>0</v>
      </c>
      <c r="AU61" s="427"/>
      <c r="AV61" s="372">
        <v>0</v>
      </c>
      <c r="AW61" s="427"/>
      <c r="AX61" s="372">
        <v>0</v>
      </c>
      <c r="AY61" s="427"/>
      <c r="AZ61" s="372">
        <v>0</v>
      </c>
      <c r="BA61" s="427"/>
      <c r="BB61" s="372">
        <v>0</v>
      </c>
      <c r="BC61" s="427"/>
      <c r="BD61" s="372">
        <v>0</v>
      </c>
      <c r="BE61" s="427"/>
      <c r="BF61" s="372">
        <v>0</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0</v>
      </c>
      <c r="G62" s="427"/>
      <c r="H62" s="370">
        <v>0</v>
      </c>
      <c r="I62" s="427"/>
      <c r="J62" s="370">
        <v>0</v>
      </c>
      <c r="K62" s="427"/>
      <c r="L62" s="370">
        <v>0</v>
      </c>
      <c r="M62" s="427"/>
      <c r="N62" s="370">
        <v>0</v>
      </c>
      <c r="O62" s="427"/>
      <c r="P62" s="370">
        <v>0</v>
      </c>
      <c r="Q62" s="427"/>
      <c r="R62" s="370">
        <v>0</v>
      </c>
      <c r="S62" s="427"/>
      <c r="T62" s="370">
        <v>0</v>
      </c>
      <c r="U62" s="427"/>
      <c r="V62" s="370">
        <v>0</v>
      </c>
      <c r="W62" s="427"/>
      <c r="X62" s="370">
        <v>0</v>
      </c>
      <c r="Y62" s="427"/>
      <c r="Z62" s="370">
        <v>0</v>
      </c>
      <c r="AA62" s="427"/>
      <c r="AB62" s="370">
        <v>0</v>
      </c>
      <c r="AC62" s="427"/>
      <c r="AD62" s="370">
        <v>0</v>
      </c>
      <c r="AE62" s="427"/>
      <c r="AF62" s="370">
        <v>0</v>
      </c>
      <c r="AG62" s="427"/>
      <c r="AH62" s="370">
        <v>0</v>
      </c>
      <c r="AI62" s="427"/>
      <c r="AJ62" s="370">
        <v>0</v>
      </c>
      <c r="AK62" s="427"/>
      <c r="AL62" s="370">
        <v>0</v>
      </c>
      <c r="AM62" s="427"/>
      <c r="AN62" s="370">
        <v>0</v>
      </c>
      <c r="AO62" s="427"/>
      <c r="AP62" s="370">
        <v>0</v>
      </c>
      <c r="AQ62" s="427"/>
      <c r="AR62" s="370">
        <v>0</v>
      </c>
      <c r="AS62" s="427"/>
      <c r="AT62" s="370">
        <v>0</v>
      </c>
      <c r="AU62" s="427"/>
      <c r="AV62" s="370">
        <v>0</v>
      </c>
      <c r="AW62" s="427"/>
      <c r="AX62" s="370">
        <v>0</v>
      </c>
      <c r="AY62" s="427"/>
      <c r="AZ62" s="370">
        <v>0</v>
      </c>
      <c r="BA62" s="427"/>
      <c r="BB62" s="370">
        <v>0</v>
      </c>
      <c r="BC62" s="427"/>
      <c r="BD62" s="370">
        <v>0</v>
      </c>
      <c r="BE62" s="427"/>
      <c r="BF62" s="370">
        <v>0</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v>0</v>
      </c>
      <c r="G63" s="427"/>
      <c r="H63" s="379">
        <v>0</v>
      </c>
      <c r="I63" s="427"/>
      <c r="J63" s="379">
        <v>0</v>
      </c>
      <c r="K63" s="427"/>
      <c r="L63" s="379">
        <v>0</v>
      </c>
      <c r="M63" s="427"/>
      <c r="N63" s="379">
        <v>0</v>
      </c>
      <c r="O63" s="427"/>
      <c r="P63" s="379">
        <v>0</v>
      </c>
      <c r="Q63" s="427"/>
      <c r="R63" s="379">
        <v>0</v>
      </c>
      <c r="S63" s="427"/>
      <c r="T63" s="379">
        <v>0</v>
      </c>
      <c r="U63" s="427"/>
      <c r="V63" s="379">
        <v>0</v>
      </c>
      <c r="W63" s="427"/>
      <c r="X63" s="379">
        <v>0</v>
      </c>
      <c r="Y63" s="427"/>
      <c r="Z63" s="379">
        <v>0</v>
      </c>
      <c r="AA63" s="427"/>
      <c r="AB63" s="379">
        <v>0</v>
      </c>
      <c r="AC63" s="427"/>
      <c r="AD63" s="379">
        <v>0</v>
      </c>
      <c r="AE63" s="427"/>
      <c r="AF63" s="379">
        <v>0</v>
      </c>
      <c r="AG63" s="427"/>
      <c r="AH63" s="379">
        <v>0</v>
      </c>
      <c r="AI63" s="427"/>
      <c r="AJ63" s="379">
        <v>0</v>
      </c>
      <c r="AK63" s="427"/>
      <c r="AL63" s="379">
        <v>0</v>
      </c>
      <c r="AM63" s="427"/>
      <c r="AN63" s="379">
        <v>0</v>
      </c>
      <c r="AO63" s="427"/>
      <c r="AP63" s="379">
        <v>0</v>
      </c>
      <c r="AQ63" s="427"/>
      <c r="AR63" s="379">
        <v>0</v>
      </c>
      <c r="AS63" s="427"/>
      <c r="AT63" s="379">
        <v>0</v>
      </c>
      <c r="AU63" s="427"/>
      <c r="AV63" s="379">
        <v>0</v>
      </c>
      <c r="AW63" s="427"/>
      <c r="AX63" s="379">
        <v>0</v>
      </c>
      <c r="AY63" s="427"/>
      <c r="AZ63" s="379">
        <v>0</v>
      </c>
      <c r="BA63" s="427"/>
      <c r="BB63" s="379">
        <v>0</v>
      </c>
      <c r="BC63" s="427"/>
      <c r="BD63" s="379">
        <v>0</v>
      </c>
      <c r="BE63" s="427"/>
      <c r="BF63" s="379">
        <v>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0</v>
      </c>
      <c r="G64" s="427"/>
      <c r="H64" s="370">
        <v>0</v>
      </c>
      <c r="I64" s="427"/>
      <c r="J64" s="370">
        <v>0</v>
      </c>
      <c r="K64" s="427"/>
      <c r="L64" s="370">
        <v>0</v>
      </c>
      <c r="M64" s="427"/>
      <c r="N64" s="370">
        <v>0</v>
      </c>
      <c r="O64" s="427"/>
      <c r="P64" s="370">
        <v>0</v>
      </c>
      <c r="Q64" s="427"/>
      <c r="R64" s="370">
        <v>0</v>
      </c>
      <c r="S64" s="427"/>
      <c r="T64" s="370">
        <v>0</v>
      </c>
      <c r="U64" s="427"/>
      <c r="V64" s="370">
        <v>0</v>
      </c>
      <c r="W64" s="427"/>
      <c r="X64" s="370">
        <v>0</v>
      </c>
      <c r="Y64" s="427"/>
      <c r="Z64" s="370">
        <v>0</v>
      </c>
      <c r="AA64" s="427"/>
      <c r="AB64" s="370">
        <v>0</v>
      </c>
      <c r="AC64" s="427"/>
      <c r="AD64" s="370">
        <v>0</v>
      </c>
      <c r="AE64" s="427"/>
      <c r="AF64" s="370">
        <v>0</v>
      </c>
      <c r="AG64" s="427"/>
      <c r="AH64" s="370">
        <v>0</v>
      </c>
      <c r="AI64" s="427"/>
      <c r="AJ64" s="370">
        <v>0</v>
      </c>
      <c r="AK64" s="427"/>
      <c r="AL64" s="370">
        <v>0</v>
      </c>
      <c r="AM64" s="427"/>
      <c r="AN64" s="370">
        <v>0</v>
      </c>
      <c r="AO64" s="427"/>
      <c r="AP64" s="370">
        <v>0</v>
      </c>
      <c r="AQ64" s="427"/>
      <c r="AR64" s="370">
        <v>0</v>
      </c>
      <c r="AS64" s="427"/>
      <c r="AT64" s="370">
        <v>0</v>
      </c>
      <c r="AU64" s="427"/>
      <c r="AV64" s="370">
        <v>0</v>
      </c>
      <c r="AW64" s="427"/>
      <c r="AX64" s="370">
        <v>0</v>
      </c>
      <c r="AY64" s="427"/>
      <c r="AZ64" s="370">
        <v>0</v>
      </c>
      <c r="BA64" s="427"/>
      <c r="BB64" s="370">
        <v>0</v>
      </c>
      <c r="BC64" s="427"/>
      <c r="BD64" s="370">
        <v>0</v>
      </c>
      <c r="BE64" s="427"/>
      <c r="BF64" s="370">
        <v>0</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0</v>
      </c>
      <c r="G66" s="427"/>
      <c r="H66" s="372">
        <v>0</v>
      </c>
      <c r="I66" s="427"/>
      <c r="J66" s="372">
        <v>0</v>
      </c>
      <c r="K66" s="427"/>
      <c r="L66" s="372">
        <v>0</v>
      </c>
      <c r="M66" s="427"/>
      <c r="N66" s="372">
        <v>0</v>
      </c>
      <c r="O66" s="427"/>
      <c r="P66" s="372">
        <v>0</v>
      </c>
      <c r="Q66" s="427"/>
      <c r="R66" s="372">
        <v>0</v>
      </c>
      <c r="S66" s="427"/>
      <c r="T66" s="372">
        <v>0</v>
      </c>
      <c r="U66" s="427"/>
      <c r="V66" s="372">
        <v>0</v>
      </c>
      <c r="W66" s="427"/>
      <c r="X66" s="372">
        <v>0</v>
      </c>
      <c r="Y66" s="427"/>
      <c r="Z66" s="372">
        <v>0</v>
      </c>
      <c r="AA66" s="427"/>
      <c r="AB66" s="372">
        <v>0</v>
      </c>
      <c r="AC66" s="427"/>
      <c r="AD66" s="372">
        <v>0</v>
      </c>
      <c r="AE66" s="427"/>
      <c r="AF66" s="372">
        <v>0</v>
      </c>
      <c r="AG66" s="427"/>
      <c r="AH66" s="372">
        <v>0</v>
      </c>
      <c r="AI66" s="427"/>
      <c r="AJ66" s="372">
        <v>0</v>
      </c>
      <c r="AK66" s="427"/>
      <c r="AL66" s="372">
        <v>0</v>
      </c>
      <c r="AM66" s="427"/>
      <c r="AN66" s="372">
        <v>0</v>
      </c>
      <c r="AO66" s="427"/>
      <c r="AP66" s="372">
        <v>0</v>
      </c>
      <c r="AQ66" s="427"/>
      <c r="AR66" s="372">
        <v>0</v>
      </c>
      <c r="AS66" s="427"/>
      <c r="AT66" s="372">
        <v>0</v>
      </c>
      <c r="AU66" s="427"/>
      <c r="AV66" s="372">
        <v>0</v>
      </c>
      <c r="AW66" s="427"/>
      <c r="AX66" s="372">
        <v>0</v>
      </c>
      <c r="AY66" s="427"/>
      <c r="AZ66" s="372">
        <v>0</v>
      </c>
      <c r="BA66" s="427"/>
      <c r="BB66" s="372">
        <v>0</v>
      </c>
      <c r="BC66" s="427"/>
      <c r="BD66" s="372">
        <v>0</v>
      </c>
      <c r="BE66" s="427"/>
      <c r="BF66" s="372">
        <v>0</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0</v>
      </c>
      <c r="G67" s="427"/>
      <c r="H67" s="372">
        <v>0</v>
      </c>
      <c r="I67" s="427"/>
      <c r="J67" s="372">
        <v>0</v>
      </c>
      <c r="K67" s="427"/>
      <c r="L67" s="372">
        <v>0</v>
      </c>
      <c r="M67" s="427"/>
      <c r="N67" s="372">
        <v>0</v>
      </c>
      <c r="O67" s="427"/>
      <c r="P67" s="372">
        <v>0</v>
      </c>
      <c r="Q67" s="427"/>
      <c r="R67" s="372">
        <v>0</v>
      </c>
      <c r="S67" s="427"/>
      <c r="T67" s="372">
        <v>0</v>
      </c>
      <c r="U67" s="427"/>
      <c r="V67" s="372">
        <v>0</v>
      </c>
      <c r="W67" s="427"/>
      <c r="X67" s="372">
        <v>0</v>
      </c>
      <c r="Y67" s="427"/>
      <c r="Z67" s="372">
        <v>0</v>
      </c>
      <c r="AA67" s="427"/>
      <c r="AB67" s="372">
        <v>0</v>
      </c>
      <c r="AC67" s="427"/>
      <c r="AD67" s="372">
        <v>0</v>
      </c>
      <c r="AE67" s="427"/>
      <c r="AF67" s="372">
        <v>0</v>
      </c>
      <c r="AG67" s="427"/>
      <c r="AH67" s="372">
        <v>0</v>
      </c>
      <c r="AI67" s="427"/>
      <c r="AJ67" s="372">
        <v>0</v>
      </c>
      <c r="AK67" s="427"/>
      <c r="AL67" s="372">
        <v>0</v>
      </c>
      <c r="AM67" s="427"/>
      <c r="AN67" s="372">
        <v>0</v>
      </c>
      <c r="AO67" s="427"/>
      <c r="AP67" s="372">
        <v>0</v>
      </c>
      <c r="AQ67" s="427"/>
      <c r="AR67" s="372">
        <v>0</v>
      </c>
      <c r="AS67" s="427"/>
      <c r="AT67" s="372">
        <v>0</v>
      </c>
      <c r="AU67" s="427"/>
      <c r="AV67" s="372">
        <v>0</v>
      </c>
      <c r="AW67" s="427"/>
      <c r="AX67" s="372">
        <v>0</v>
      </c>
      <c r="AY67" s="427"/>
      <c r="AZ67" s="372">
        <v>0</v>
      </c>
      <c r="BA67" s="427"/>
      <c r="BB67" s="372">
        <v>0</v>
      </c>
      <c r="BC67" s="427"/>
      <c r="BD67" s="372">
        <v>0</v>
      </c>
      <c r="BE67" s="427"/>
      <c r="BF67" s="372">
        <v>0</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v>
      </c>
      <c r="G68" s="427"/>
      <c r="H68" s="375">
        <v>0</v>
      </c>
      <c r="I68" s="427"/>
      <c r="J68" s="375">
        <v>0</v>
      </c>
      <c r="K68" s="427"/>
      <c r="L68" s="375">
        <v>0</v>
      </c>
      <c r="M68" s="427"/>
      <c r="N68" s="375">
        <v>0</v>
      </c>
      <c r="O68" s="427"/>
      <c r="P68" s="375">
        <v>0</v>
      </c>
      <c r="Q68" s="427"/>
      <c r="R68" s="375">
        <v>0</v>
      </c>
      <c r="S68" s="427"/>
      <c r="T68" s="375">
        <v>0</v>
      </c>
      <c r="U68" s="427"/>
      <c r="V68" s="375">
        <v>0</v>
      </c>
      <c r="W68" s="427"/>
      <c r="X68" s="375">
        <v>0</v>
      </c>
      <c r="Y68" s="427"/>
      <c r="Z68" s="375">
        <v>0</v>
      </c>
      <c r="AA68" s="427"/>
      <c r="AB68" s="375">
        <v>0</v>
      </c>
      <c r="AC68" s="427"/>
      <c r="AD68" s="375">
        <v>0</v>
      </c>
      <c r="AE68" s="427"/>
      <c r="AF68" s="375">
        <v>0</v>
      </c>
      <c r="AG68" s="427"/>
      <c r="AH68" s="375">
        <v>0</v>
      </c>
      <c r="AI68" s="427"/>
      <c r="AJ68" s="375">
        <v>0</v>
      </c>
      <c r="AK68" s="427"/>
      <c r="AL68" s="375">
        <v>0</v>
      </c>
      <c r="AM68" s="427"/>
      <c r="AN68" s="375">
        <v>0</v>
      </c>
      <c r="AO68" s="427"/>
      <c r="AP68" s="375">
        <v>0</v>
      </c>
      <c r="AQ68" s="427"/>
      <c r="AR68" s="375">
        <v>0</v>
      </c>
      <c r="AS68" s="427"/>
      <c r="AT68" s="375">
        <v>0</v>
      </c>
      <c r="AU68" s="427"/>
      <c r="AV68" s="375">
        <v>0</v>
      </c>
      <c r="AW68" s="427"/>
      <c r="AX68" s="375">
        <v>0</v>
      </c>
      <c r="AY68" s="427"/>
      <c r="AZ68" s="375">
        <v>0</v>
      </c>
      <c r="BA68" s="427"/>
      <c r="BB68" s="375">
        <v>0</v>
      </c>
      <c r="BC68" s="427"/>
      <c r="BD68" s="375">
        <v>0</v>
      </c>
      <c r="BE68" s="427"/>
      <c r="BF68" s="375">
        <v>0</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v>
      </c>
      <c r="G70" s="427"/>
      <c r="H70" s="372">
        <v>0</v>
      </c>
      <c r="I70" s="427"/>
      <c r="J70" s="372">
        <v>0</v>
      </c>
      <c r="K70" s="427"/>
      <c r="L70" s="372">
        <v>0</v>
      </c>
      <c r="M70" s="427"/>
      <c r="N70" s="372">
        <v>0</v>
      </c>
      <c r="O70" s="427"/>
      <c r="P70" s="372">
        <v>0</v>
      </c>
      <c r="Q70" s="427"/>
      <c r="R70" s="372">
        <v>0</v>
      </c>
      <c r="S70" s="427"/>
      <c r="T70" s="372">
        <v>0</v>
      </c>
      <c r="U70" s="427"/>
      <c r="V70" s="372">
        <v>0</v>
      </c>
      <c r="W70" s="427"/>
      <c r="X70" s="372">
        <v>0</v>
      </c>
      <c r="Y70" s="427"/>
      <c r="Z70" s="372">
        <v>0</v>
      </c>
      <c r="AA70" s="427"/>
      <c r="AB70" s="372">
        <v>0</v>
      </c>
      <c r="AC70" s="427"/>
      <c r="AD70" s="372">
        <v>0</v>
      </c>
      <c r="AE70" s="427"/>
      <c r="AF70" s="372">
        <v>0</v>
      </c>
      <c r="AG70" s="427"/>
      <c r="AH70" s="372">
        <v>0</v>
      </c>
      <c r="AI70" s="427"/>
      <c r="AJ70" s="372">
        <v>0</v>
      </c>
      <c r="AK70" s="427"/>
      <c r="AL70" s="372">
        <v>0</v>
      </c>
      <c r="AM70" s="427"/>
      <c r="AN70" s="372">
        <v>0</v>
      </c>
      <c r="AO70" s="427"/>
      <c r="AP70" s="372">
        <v>0</v>
      </c>
      <c r="AQ70" s="427"/>
      <c r="AR70" s="372">
        <v>0</v>
      </c>
      <c r="AS70" s="427"/>
      <c r="AT70" s="372">
        <v>0</v>
      </c>
      <c r="AU70" s="427"/>
      <c r="AV70" s="372">
        <v>0</v>
      </c>
      <c r="AW70" s="427"/>
      <c r="AX70" s="372">
        <v>0</v>
      </c>
      <c r="AY70" s="427"/>
      <c r="AZ70" s="372">
        <v>0</v>
      </c>
      <c r="BA70" s="427"/>
      <c r="BB70" s="372">
        <v>0</v>
      </c>
      <c r="BC70" s="427"/>
      <c r="BD70" s="372">
        <v>0</v>
      </c>
      <c r="BE70" s="427"/>
      <c r="BF70" s="372">
        <v>0</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v>
      </c>
      <c r="G71" s="427"/>
      <c r="H71" s="372">
        <v>0</v>
      </c>
      <c r="I71" s="427"/>
      <c r="J71" s="372">
        <v>0</v>
      </c>
      <c r="K71" s="427"/>
      <c r="L71" s="372">
        <v>0</v>
      </c>
      <c r="M71" s="427"/>
      <c r="N71" s="372">
        <v>0</v>
      </c>
      <c r="O71" s="427"/>
      <c r="P71" s="372">
        <v>0</v>
      </c>
      <c r="Q71" s="427"/>
      <c r="R71" s="372">
        <v>0</v>
      </c>
      <c r="S71" s="427"/>
      <c r="T71" s="372">
        <v>0</v>
      </c>
      <c r="U71" s="427"/>
      <c r="V71" s="372">
        <v>0</v>
      </c>
      <c r="W71" s="427"/>
      <c r="X71" s="372">
        <v>0</v>
      </c>
      <c r="Y71" s="427"/>
      <c r="Z71" s="372">
        <v>0</v>
      </c>
      <c r="AA71" s="427"/>
      <c r="AB71" s="372">
        <v>0</v>
      </c>
      <c r="AC71" s="427"/>
      <c r="AD71" s="372">
        <v>0</v>
      </c>
      <c r="AE71" s="427"/>
      <c r="AF71" s="372">
        <v>0</v>
      </c>
      <c r="AG71" s="427"/>
      <c r="AH71" s="372">
        <v>0</v>
      </c>
      <c r="AI71" s="427"/>
      <c r="AJ71" s="372">
        <v>0</v>
      </c>
      <c r="AK71" s="427"/>
      <c r="AL71" s="372">
        <v>0</v>
      </c>
      <c r="AM71" s="427"/>
      <c r="AN71" s="372">
        <v>0</v>
      </c>
      <c r="AO71" s="427"/>
      <c r="AP71" s="372">
        <v>0</v>
      </c>
      <c r="AQ71" s="427"/>
      <c r="AR71" s="372">
        <v>0</v>
      </c>
      <c r="AS71" s="427"/>
      <c r="AT71" s="372">
        <v>0</v>
      </c>
      <c r="AU71" s="427"/>
      <c r="AV71" s="372">
        <v>0</v>
      </c>
      <c r="AW71" s="427"/>
      <c r="AX71" s="372">
        <v>0</v>
      </c>
      <c r="AY71" s="427"/>
      <c r="AZ71" s="372">
        <v>0</v>
      </c>
      <c r="BA71" s="427"/>
      <c r="BB71" s="372">
        <v>0</v>
      </c>
      <c r="BC71" s="427"/>
      <c r="BD71" s="372">
        <v>0</v>
      </c>
      <c r="BE71" s="427"/>
      <c r="BF71" s="372">
        <v>0</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0</v>
      </c>
      <c r="G72" s="427"/>
      <c r="H72" s="370">
        <v>0</v>
      </c>
      <c r="I72" s="427"/>
      <c r="J72" s="370">
        <v>0</v>
      </c>
      <c r="K72" s="427"/>
      <c r="L72" s="370">
        <v>0</v>
      </c>
      <c r="M72" s="427"/>
      <c r="N72" s="370">
        <v>0</v>
      </c>
      <c r="O72" s="427"/>
      <c r="P72" s="370">
        <v>0</v>
      </c>
      <c r="Q72" s="427"/>
      <c r="R72" s="370">
        <v>0</v>
      </c>
      <c r="S72" s="427"/>
      <c r="T72" s="370">
        <v>0</v>
      </c>
      <c r="U72" s="427"/>
      <c r="V72" s="370">
        <v>0</v>
      </c>
      <c r="W72" s="427"/>
      <c r="X72" s="370">
        <v>0</v>
      </c>
      <c r="Y72" s="427"/>
      <c r="Z72" s="370">
        <v>0</v>
      </c>
      <c r="AA72" s="427"/>
      <c r="AB72" s="370">
        <v>0</v>
      </c>
      <c r="AC72" s="427"/>
      <c r="AD72" s="370">
        <v>0</v>
      </c>
      <c r="AE72" s="427"/>
      <c r="AF72" s="370">
        <v>0</v>
      </c>
      <c r="AG72" s="427"/>
      <c r="AH72" s="370">
        <v>0</v>
      </c>
      <c r="AI72" s="427"/>
      <c r="AJ72" s="370">
        <v>0</v>
      </c>
      <c r="AK72" s="427"/>
      <c r="AL72" s="370">
        <v>0</v>
      </c>
      <c r="AM72" s="427"/>
      <c r="AN72" s="370">
        <v>0</v>
      </c>
      <c r="AO72" s="427"/>
      <c r="AP72" s="370">
        <v>0</v>
      </c>
      <c r="AQ72" s="427"/>
      <c r="AR72" s="370">
        <v>0</v>
      </c>
      <c r="AS72" s="427"/>
      <c r="AT72" s="370">
        <v>0</v>
      </c>
      <c r="AU72" s="427"/>
      <c r="AV72" s="370">
        <v>0</v>
      </c>
      <c r="AW72" s="427"/>
      <c r="AX72" s="370">
        <v>0</v>
      </c>
      <c r="AY72" s="427"/>
      <c r="AZ72" s="370">
        <v>0</v>
      </c>
      <c r="BA72" s="427"/>
      <c r="BB72" s="370">
        <v>0</v>
      </c>
      <c r="BC72" s="427"/>
      <c r="BD72" s="370">
        <v>0</v>
      </c>
      <c r="BE72" s="427"/>
      <c r="BF72" s="370">
        <v>0</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0</v>
      </c>
      <c r="G73" s="427"/>
      <c r="H73" s="372">
        <v>0</v>
      </c>
      <c r="I73" s="427"/>
      <c r="J73" s="372">
        <v>0</v>
      </c>
      <c r="K73" s="427"/>
      <c r="L73" s="372">
        <v>0</v>
      </c>
      <c r="M73" s="427"/>
      <c r="N73" s="372">
        <v>0</v>
      </c>
      <c r="O73" s="427"/>
      <c r="P73" s="372">
        <v>0</v>
      </c>
      <c r="Q73" s="427"/>
      <c r="R73" s="372">
        <v>0</v>
      </c>
      <c r="S73" s="427"/>
      <c r="T73" s="372">
        <v>0</v>
      </c>
      <c r="U73" s="427"/>
      <c r="V73" s="372">
        <v>0</v>
      </c>
      <c r="W73" s="427"/>
      <c r="X73" s="372">
        <v>0</v>
      </c>
      <c r="Y73" s="427"/>
      <c r="Z73" s="372">
        <v>0</v>
      </c>
      <c r="AA73" s="427"/>
      <c r="AB73" s="372">
        <v>0</v>
      </c>
      <c r="AC73" s="427"/>
      <c r="AD73" s="372">
        <v>0</v>
      </c>
      <c r="AE73" s="427"/>
      <c r="AF73" s="372">
        <v>0</v>
      </c>
      <c r="AG73" s="427"/>
      <c r="AH73" s="372">
        <v>0</v>
      </c>
      <c r="AI73" s="427"/>
      <c r="AJ73" s="372">
        <v>0</v>
      </c>
      <c r="AK73" s="427"/>
      <c r="AL73" s="372">
        <v>0</v>
      </c>
      <c r="AM73" s="427"/>
      <c r="AN73" s="372">
        <v>0</v>
      </c>
      <c r="AO73" s="427"/>
      <c r="AP73" s="372">
        <v>0</v>
      </c>
      <c r="AQ73" s="427"/>
      <c r="AR73" s="372">
        <v>0</v>
      </c>
      <c r="AS73" s="427"/>
      <c r="AT73" s="372">
        <v>0</v>
      </c>
      <c r="AU73" s="427"/>
      <c r="AV73" s="372">
        <v>0</v>
      </c>
      <c r="AW73" s="427"/>
      <c r="AX73" s="372">
        <v>0</v>
      </c>
      <c r="AY73" s="427"/>
      <c r="AZ73" s="372">
        <v>0</v>
      </c>
      <c r="BA73" s="427"/>
      <c r="BB73" s="372">
        <v>0</v>
      </c>
      <c r="BC73" s="427"/>
      <c r="BD73" s="372">
        <v>0</v>
      </c>
      <c r="BE73" s="427"/>
      <c r="BF73" s="372">
        <v>0</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v>
      </c>
      <c r="G74" s="427"/>
      <c r="H74" s="372">
        <v>0</v>
      </c>
      <c r="I74" s="427"/>
      <c r="J74" s="372">
        <v>0</v>
      </c>
      <c r="K74" s="427"/>
      <c r="L74" s="372">
        <v>0</v>
      </c>
      <c r="M74" s="427"/>
      <c r="N74" s="372">
        <v>0</v>
      </c>
      <c r="O74" s="427"/>
      <c r="P74" s="372">
        <v>0</v>
      </c>
      <c r="Q74" s="427"/>
      <c r="R74" s="372">
        <v>0</v>
      </c>
      <c r="S74" s="427"/>
      <c r="T74" s="372">
        <v>0</v>
      </c>
      <c r="U74" s="427"/>
      <c r="V74" s="372">
        <v>0</v>
      </c>
      <c r="W74" s="427"/>
      <c r="X74" s="372">
        <v>0</v>
      </c>
      <c r="Y74" s="427"/>
      <c r="Z74" s="372">
        <v>0</v>
      </c>
      <c r="AA74" s="427"/>
      <c r="AB74" s="372">
        <v>0</v>
      </c>
      <c r="AC74" s="427"/>
      <c r="AD74" s="372">
        <v>0</v>
      </c>
      <c r="AE74" s="427"/>
      <c r="AF74" s="372">
        <v>0</v>
      </c>
      <c r="AG74" s="427"/>
      <c r="AH74" s="372">
        <v>0</v>
      </c>
      <c r="AI74" s="427"/>
      <c r="AJ74" s="372">
        <v>0</v>
      </c>
      <c r="AK74" s="427"/>
      <c r="AL74" s="372">
        <v>0</v>
      </c>
      <c r="AM74" s="427"/>
      <c r="AN74" s="372">
        <v>0</v>
      </c>
      <c r="AO74" s="427"/>
      <c r="AP74" s="372">
        <v>0</v>
      </c>
      <c r="AQ74" s="427"/>
      <c r="AR74" s="372">
        <v>0</v>
      </c>
      <c r="AS74" s="427"/>
      <c r="AT74" s="372">
        <v>0</v>
      </c>
      <c r="AU74" s="427"/>
      <c r="AV74" s="372">
        <v>0</v>
      </c>
      <c r="AW74" s="427"/>
      <c r="AX74" s="372">
        <v>0</v>
      </c>
      <c r="AY74" s="427"/>
      <c r="AZ74" s="372">
        <v>0</v>
      </c>
      <c r="BA74" s="427"/>
      <c r="BB74" s="372">
        <v>0</v>
      </c>
      <c r="BC74" s="427"/>
      <c r="BD74" s="372">
        <v>0</v>
      </c>
      <c r="BE74" s="427"/>
      <c r="BF74" s="372">
        <v>0</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v>
      </c>
      <c r="G75" s="427"/>
      <c r="H75" s="372">
        <v>0</v>
      </c>
      <c r="I75" s="427"/>
      <c r="J75" s="372">
        <v>0</v>
      </c>
      <c r="K75" s="427"/>
      <c r="L75" s="372">
        <v>0</v>
      </c>
      <c r="M75" s="427"/>
      <c r="N75" s="372">
        <v>0</v>
      </c>
      <c r="O75" s="427"/>
      <c r="P75" s="372">
        <v>0</v>
      </c>
      <c r="Q75" s="427"/>
      <c r="R75" s="372">
        <v>0</v>
      </c>
      <c r="S75" s="427"/>
      <c r="T75" s="372">
        <v>0</v>
      </c>
      <c r="U75" s="427"/>
      <c r="V75" s="372">
        <v>0</v>
      </c>
      <c r="W75" s="427"/>
      <c r="X75" s="372">
        <v>0</v>
      </c>
      <c r="Y75" s="427"/>
      <c r="Z75" s="372">
        <v>0</v>
      </c>
      <c r="AA75" s="427"/>
      <c r="AB75" s="372">
        <v>0</v>
      </c>
      <c r="AC75" s="427"/>
      <c r="AD75" s="372">
        <v>0</v>
      </c>
      <c r="AE75" s="427"/>
      <c r="AF75" s="372">
        <v>0</v>
      </c>
      <c r="AG75" s="427"/>
      <c r="AH75" s="372">
        <v>0</v>
      </c>
      <c r="AI75" s="427"/>
      <c r="AJ75" s="372">
        <v>0</v>
      </c>
      <c r="AK75" s="427"/>
      <c r="AL75" s="372">
        <v>0</v>
      </c>
      <c r="AM75" s="427"/>
      <c r="AN75" s="372">
        <v>0</v>
      </c>
      <c r="AO75" s="427"/>
      <c r="AP75" s="372">
        <v>0</v>
      </c>
      <c r="AQ75" s="427"/>
      <c r="AR75" s="372">
        <v>0</v>
      </c>
      <c r="AS75" s="427"/>
      <c r="AT75" s="372">
        <v>0</v>
      </c>
      <c r="AU75" s="427"/>
      <c r="AV75" s="372">
        <v>0</v>
      </c>
      <c r="AW75" s="427"/>
      <c r="AX75" s="372">
        <v>0</v>
      </c>
      <c r="AY75" s="427"/>
      <c r="AZ75" s="372">
        <v>0</v>
      </c>
      <c r="BA75" s="427"/>
      <c r="BB75" s="372">
        <v>0</v>
      </c>
      <c r="BC75" s="427"/>
      <c r="BD75" s="372">
        <v>0</v>
      </c>
      <c r="BE75" s="427"/>
      <c r="BF75" s="372">
        <v>0</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0</v>
      </c>
      <c r="G76" s="427"/>
      <c r="H76" s="372">
        <v>0</v>
      </c>
      <c r="I76" s="427"/>
      <c r="J76" s="372">
        <v>0</v>
      </c>
      <c r="K76" s="427"/>
      <c r="L76" s="372">
        <v>0</v>
      </c>
      <c r="M76" s="427"/>
      <c r="N76" s="372">
        <v>0</v>
      </c>
      <c r="O76" s="427"/>
      <c r="P76" s="372">
        <v>0</v>
      </c>
      <c r="Q76" s="427"/>
      <c r="R76" s="372">
        <v>0</v>
      </c>
      <c r="S76" s="427"/>
      <c r="T76" s="372">
        <v>0</v>
      </c>
      <c r="U76" s="427"/>
      <c r="V76" s="372">
        <v>0</v>
      </c>
      <c r="W76" s="427"/>
      <c r="X76" s="372">
        <v>0</v>
      </c>
      <c r="Y76" s="427"/>
      <c r="Z76" s="372">
        <v>0</v>
      </c>
      <c r="AA76" s="427"/>
      <c r="AB76" s="372">
        <v>0</v>
      </c>
      <c r="AC76" s="427"/>
      <c r="AD76" s="372">
        <v>0</v>
      </c>
      <c r="AE76" s="427"/>
      <c r="AF76" s="372">
        <v>0</v>
      </c>
      <c r="AG76" s="427"/>
      <c r="AH76" s="372">
        <v>0</v>
      </c>
      <c r="AI76" s="427"/>
      <c r="AJ76" s="372">
        <v>0</v>
      </c>
      <c r="AK76" s="427"/>
      <c r="AL76" s="372">
        <v>0</v>
      </c>
      <c r="AM76" s="427"/>
      <c r="AN76" s="372">
        <v>0</v>
      </c>
      <c r="AO76" s="427"/>
      <c r="AP76" s="372">
        <v>0</v>
      </c>
      <c r="AQ76" s="427"/>
      <c r="AR76" s="372">
        <v>0</v>
      </c>
      <c r="AS76" s="427"/>
      <c r="AT76" s="372">
        <v>0</v>
      </c>
      <c r="AU76" s="427"/>
      <c r="AV76" s="372">
        <v>0</v>
      </c>
      <c r="AW76" s="427"/>
      <c r="AX76" s="372">
        <v>0</v>
      </c>
      <c r="AY76" s="427"/>
      <c r="AZ76" s="372">
        <v>0</v>
      </c>
      <c r="BA76" s="427"/>
      <c r="BB76" s="372">
        <v>0</v>
      </c>
      <c r="BC76" s="427"/>
      <c r="BD76" s="372">
        <v>0</v>
      </c>
      <c r="BE76" s="427"/>
      <c r="BF76" s="372">
        <v>0</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0</v>
      </c>
      <c r="G77" s="427"/>
      <c r="H77" s="370">
        <v>0</v>
      </c>
      <c r="I77" s="427"/>
      <c r="J77" s="370">
        <v>0</v>
      </c>
      <c r="K77" s="427"/>
      <c r="L77" s="370">
        <v>0</v>
      </c>
      <c r="M77" s="427"/>
      <c r="N77" s="370">
        <v>0</v>
      </c>
      <c r="O77" s="427"/>
      <c r="P77" s="370">
        <v>0</v>
      </c>
      <c r="Q77" s="427"/>
      <c r="R77" s="370">
        <v>0</v>
      </c>
      <c r="S77" s="427"/>
      <c r="T77" s="370">
        <v>0</v>
      </c>
      <c r="U77" s="427"/>
      <c r="V77" s="370">
        <v>0</v>
      </c>
      <c r="W77" s="427"/>
      <c r="X77" s="370">
        <v>0</v>
      </c>
      <c r="Y77" s="427"/>
      <c r="Z77" s="370">
        <v>0</v>
      </c>
      <c r="AA77" s="427"/>
      <c r="AB77" s="370">
        <v>0</v>
      </c>
      <c r="AC77" s="427"/>
      <c r="AD77" s="370">
        <v>0</v>
      </c>
      <c r="AE77" s="427"/>
      <c r="AF77" s="370">
        <v>0</v>
      </c>
      <c r="AG77" s="427"/>
      <c r="AH77" s="370">
        <v>0</v>
      </c>
      <c r="AI77" s="427"/>
      <c r="AJ77" s="370">
        <v>0</v>
      </c>
      <c r="AK77" s="427"/>
      <c r="AL77" s="370">
        <v>0</v>
      </c>
      <c r="AM77" s="427"/>
      <c r="AN77" s="370">
        <v>0</v>
      </c>
      <c r="AO77" s="427"/>
      <c r="AP77" s="370">
        <v>0</v>
      </c>
      <c r="AQ77" s="427"/>
      <c r="AR77" s="370">
        <v>0</v>
      </c>
      <c r="AS77" s="427"/>
      <c r="AT77" s="370">
        <v>0</v>
      </c>
      <c r="AU77" s="427"/>
      <c r="AV77" s="370">
        <v>0</v>
      </c>
      <c r="AW77" s="427"/>
      <c r="AX77" s="370">
        <v>0</v>
      </c>
      <c r="AY77" s="427"/>
      <c r="AZ77" s="370">
        <v>0</v>
      </c>
      <c r="BA77" s="427"/>
      <c r="BB77" s="370">
        <v>0</v>
      </c>
      <c r="BC77" s="427"/>
      <c r="BD77" s="370">
        <v>0</v>
      </c>
      <c r="BE77" s="427"/>
      <c r="BF77" s="370">
        <v>0</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0</v>
      </c>
      <c r="G78" s="427"/>
      <c r="H78" s="370">
        <v>0</v>
      </c>
      <c r="I78" s="427"/>
      <c r="J78" s="370">
        <v>0</v>
      </c>
      <c r="K78" s="427"/>
      <c r="L78" s="370">
        <v>0</v>
      </c>
      <c r="M78" s="427"/>
      <c r="N78" s="370">
        <v>0</v>
      </c>
      <c r="O78" s="427"/>
      <c r="P78" s="370">
        <v>0</v>
      </c>
      <c r="Q78" s="427"/>
      <c r="R78" s="370">
        <v>0</v>
      </c>
      <c r="S78" s="427"/>
      <c r="T78" s="370">
        <v>0</v>
      </c>
      <c r="U78" s="427"/>
      <c r="V78" s="370">
        <v>0</v>
      </c>
      <c r="W78" s="427"/>
      <c r="X78" s="370">
        <v>0</v>
      </c>
      <c r="Y78" s="427"/>
      <c r="Z78" s="370">
        <v>0</v>
      </c>
      <c r="AA78" s="427"/>
      <c r="AB78" s="370">
        <v>0</v>
      </c>
      <c r="AC78" s="427"/>
      <c r="AD78" s="370">
        <v>0</v>
      </c>
      <c r="AE78" s="427"/>
      <c r="AF78" s="370">
        <v>0</v>
      </c>
      <c r="AG78" s="427"/>
      <c r="AH78" s="370">
        <v>0</v>
      </c>
      <c r="AI78" s="427"/>
      <c r="AJ78" s="370">
        <v>0</v>
      </c>
      <c r="AK78" s="427"/>
      <c r="AL78" s="370">
        <v>0</v>
      </c>
      <c r="AM78" s="427"/>
      <c r="AN78" s="370">
        <v>0</v>
      </c>
      <c r="AO78" s="427"/>
      <c r="AP78" s="370">
        <v>0</v>
      </c>
      <c r="AQ78" s="427"/>
      <c r="AR78" s="370">
        <v>0</v>
      </c>
      <c r="AS78" s="427"/>
      <c r="AT78" s="370">
        <v>0</v>
      </c>
      <c r="AU78" s="427"/>
      <c r="AV78" s="370">
        <v>0</v>
      </c>
      <c r="AW78" s="427"/>
      <c r="AX78" s="370">
        <v>0</v>
      </c>
      <c r="AY78" s="427"/>
      <c r="AZ78" s="370">
        <v>0</v>
      </c>
      <c r="BA78" s="427"/>
      <c r="BB78" s="370">
        <v>0</v>
      </c>
      <c r="BC78" s="427"/>
      <c r="BD78" s="370">
        <v>0</v>
      </c>
      <c r="BE78" s="427"/>
      <c r="BF78" s="370">
        <v>0</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0</v>
      </c>
      <c r="G79" s="427"/>
      <c r="H79" s="370">
        <v>0</v>
      </c>
      <c r="I79" s="427"/>
      <c r="J79" s="370">
        <v>0</v>
      </c>
      <c r="K79" s="427"/>
      <c r="L79" s="370">
        <v>0</v>
      </c>
      <c r="M79" s="427"/>
      <c r="N79" s="370">
        <v>0</v>
      </c>
      <c r="O79" s="427"/>
      <c r="P79" s="370">
        <v>0</v>
      </c>
      <c r="Q79" s="427"/>
      <c r="R79" s="370">
        <v>0</v>
      </c>
      <c r="S79" s="427"/>
      <c r="T79" s="370">
        <v>0</v>
      </c>
      <c r="U79" s="427"/>
      <c r="V79" s="370">
        <v>0</v>
      </c>
      <c r="W79" s="427"/>
      <c r="X79" s="370">
        <v>0</v>
      </c>
      <c r="Y79" s="427"/>
      <c r="Z79" s="370">
        <v>0</v>
      </c>
      <c r="AA79" s="427"/>
      <c r="AB79" s="370">
        <v>0</v>
      </c>
      <c r="AC79" s="427"/>
      <c r="AD79" s="370">
        <v>0</v>
      </c>
      <c r="AE79" s="427"/>
      <c r="AF79" s="370">
        <v>0</v>
      </c>
      <c r="AG79" s="427"/>
      <c r="AH79" s="370">
        <v>0</v>
      </c>
      <c r="AI79" s="427"/>
      <c r="AJ79" s="370">
        <v>0</v>
      </c>
      <c r="AK79" s="427"/>
      <c r="AL79" s="370">
        <v>0</v>
      </c>
      <c r="AM79" s="427"/>
      <c r="AN79" s="370">
        <v>0</v>
      </c>
      <c r="AO79" s="427"/>
      <c r="AP79" s="370">
        <v>0</v>
      </c>
      <c r="AQ79" s="427"/>
      <c r="AR79" s="370">
        <v>0</v>
      </c>
      <c r="AS79" s="427"/>
      <c r="AT79" s="370">
        <v>0</v>
      </c>
      <c r="AU79" s="427"/>
      <c r="AV79" s="370">
        <v>0</v>
      </c>
      <c r="AW79" s="427"/>
      <c r="AX79" s="370">
        <v>0</v>
      </c>
      <c r="AY79" s="427"/>
      <c r="AZ79" s="370">
        <v>0</v>
      </c>
      <c r="BA79" s="427"/>
      <c r="BB79" s="370">
        <v>0</v>
      </c>
      <c r="BC79" s="427"/>
      <c r="BD79" s="370">
        <v>0</v>
      </c>
      <c r="BE79" s="427"/>
      <c r="BF79" s="370">
        <v>0</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0</v>
      </c>
      <c r="G80" s="427"/>
      <c r="H80" s="372">
        <v>0</v>
      </c>
      <c r="I80" s="427"/>
      <c r="J80" s="372">
        <v>0</v>
      </c>
      <c r="K80" s="427"/>
      <c r="L80" s="372">
        <v>0</v>
      </c>
      <c r="M80" s="427"/>
      <c r="N80" s="372">
        <v>0</v>
      </c>
      <c r="O80" s="427"/>
      <c r="P80" s="372">
        <v>0</v>
      </c>
      <c r="Q80" s="427"/>
      <c r="R80" s="372">
        <v>0</v>
      </c>
      <c r="S80" s="427"/>
      <c r="T80" s="372">
        <v>0</v>
      </c>
      <c r="U80" s="427"/>
      <c r="V80" s="372">
        <v>0</v>
      </c>
      <c r="W80" s="427"/>
      <c r="X80" s="372">
        <v>0</v>
      </c>
      <c r="Y80" s="427"/>
      <c r="Z80" s="372">
        <v>0</v>
      </c>
      <c r="AA80" s="427"/>
      <c r="AB80" s="372">
        <v>0</v>
      </c>
      <c r="AC80" s="427"/>
      <c r="AD80" s="372">
        <v>0</v>
      </c>
      <c r="AE80" s="427"/>
      <c r="AF80" s="372">
        <v>0</v>
      </c>
      <c r="AG80" s="427"/>
      <c r="AH80" s="372">
        <v>0</v>
      </c>
      <c r="AI80" s="427"/>
      <c r="AJ80" s="372">
        <v>0</v>
      </c>
      <c r="AK80" s="427"/>
      <c r="AL80" s="372">
        <v>0</v>
      </c>
      <c r="AM80" s="427"/>
      <c r="AN80" s="372">
        <v>0</v>
      </c>
      <c r="AO80" s="427"/>
      <c r="AP80" s="372">
        <v>0</v>
      </c>
      <c r="AQ80" s="427"/>
      <c r="AR80" s="372">
        <v>0</v>
      </c>
      <c r="AS80" s="427"/>
      <c r="AT80" s="372">
        <v>0</v>
      </c>
      <c r="AU80" s="427"/>
      <c r="AV80" s="372">
        <v>0</v>
      </c>
      <c r="AW80" s="427"/>
      <c r="AX80" s="372">
        <v>0</v>
      </c>
      <c r="AY80" s="427"/>
      <c r="AZ80" s="372">
        <v>0</v>
      </c>
      <c r="BA80" s="427"/>
      <c r="BB80" s="372">
        <v>0</v>
      </c>
      <c r="BC80" s="427"/>
      <c r="BD80" s="372">
        <v>0</v>
      </c>
      <c r="BE80" s="427"/>
      <c r="BF80" s="372">
        <v>0</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0</v>
      </c>
      <c r="G81" s="427"/>
      <c r="H81" s="372">
        <v>0</v>
      </c>
      <c r="I81" s="427"/>
      <c r="J81" s="372">
        <v>0</v>
      </c>
      <c r="K81" s="427"/>
      <c r="L81" s="372">
        <v>0</v>
      </c>
      <c r="M81" s="427"/>
      <c r="N81" s="372">
        <v>0</v>
      </c>
      <c r="O81" s="427"/>
      <c r="P81" s="372">
        <v>0</v>
      </c>
      <c r="Q81" s="427"/>
      <c r="R81" s="372">
        <v>0</v>
      </c>
      <c r="S81" s="427"/>
      <c r="T81" s="372">
        <v>0</v>
      </c>
      <c r="U81" s="427"/>
      <c r="V81" s="372">
        <v>0</v>
      </c>
      <c r="W81" s="427"/>
      <c r="X81" s="372">
        <v>0</v>
      </c>
      <c r="Y81" s="427"/>
      <c r="Z81" s="372">
        <v>0</v>
      </c>
      <c r="AA81" s="427"/>
      <c r="AB81" s="372">
        <v>0</v>
      </c>
      <c r="AC81" s="427"/>
      <c r="AD81" s="372">
        <v>0</v>
      </c>
      <c r="AE81" s="427"/>
      <c r="AF81" s="372">
        <v>0</v>
      </c>
      <c r="AG81" s="427"/>
      <c r="AH81" s="372">
        <v>0</v>
      </c>
      <c r="AI81" s="427"/>
      <c r="AJ81" s="372">
        <v>0</v>
      </c>
      <c r="AK81" s="427"/>
      <c r="AL81" s="372">
        <v>0</v>
      </c>
      <c r="AM81" s="427"/>
      <c r="AN81" s="372">
        <v>0</v>
      </c>
      <c r="AO81" s="427"/>
      <c r="AP81" s="372">
        <v>0</v>
      </c>
      <c r="AQ81" s="427"/>
      <c r="AR81" s="372">
        <v>0</v>
      </c>
      <c r="AS81" s="427"/>
      <c r="AT81" s="372">
        <v>0</v>
      </c>
      <c r="AU81" s="427"/>
      <c r="AV81" s="372">
        <v>0</v>
      </c>
      <c r="AW81" s="427"/>
      <c r="AX81" s="372">
        <v>0</v>
      </c>
      <c r="AY81" s="427"/>
      <c r="AZ81" s="372">
        <v>0</v>
      </c>
      <c r="BA81" s="427"/>
      <c r="BB81" s="372">
        <v>0</v>
      </c>
      <c r="BC81" s="427"/>
      <c r="BD81" s="372">
        <v>0</v>
      </c>
      <c r="BE81" s="427"/>
      <c r="BF81" s="372">
        <v>0</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0</v>
      </c>
      <c r="G82" s="427"/>
      <c r="H82" s="370">
        <v>0</v>
      </c>
      <c r="I82" s="427"/>
      <c r="J82" s="370">
        <v>0</v>
      </c>
      <c r="K82" s="427"/>
      <c r="L82" s="370">
        <v>0</v>
      </c>
      <c r="M82" s="427"/>
      <c r="N82" s="370">
        <v>0</v>
      </c>
      <c r="O82" s="427"/>
      <c r="P82" s="370">
        <v>0</v>
      </c>
      <c r="Q82" s="427"/>
      <c r="R82" s="370">
        <v>0</v>
      </c>
      <c r="S82" s="427"/>
      <c r="T82" s="370">
        <v>0</v>
      </c>
      <c r="U82" s="427"/>
      <c r="V82" s="370">
        <v>0</v>
      </c>
      <c r="W82" s="427"/>
      <c r="X82" s="370">
        <v>0</v>
      </c>
      <c r="Y82" s="427"/>
      <c r="Z82" s="370">
        <v>0</v>
      </c>
      <c r="AA82" s="427"/>
      <c r="AB82" s="370">
        <v>0</v>
      </c>
      <c r="AC82" s="427"/>
      <c r="AD82" s="370">
        <v>0</v>
      </c>
      <c r="AE82" s="427"/>
      <c r="AF82" s="370">
        <v>0</v>
      </c>
      <c r="AG82" s="427"/>
      <c r="AH82" s="370">
        <v>0</v>
      </c>
      <c r="AI82" s="427"/>
      <c r="AJ82" s="370">
        <v>0</v>
      </c>
      <c r="AK82" s="427"/>
      <c r="AL82" s="370">
        <v>0</v>
      </c>
      <c r="AM82" s="427"/>
      <c r="AN82" s="370">
        <v>0</v>
      </c>
      <c r="AO82" s="427"/>
      <c r="AP82" s="370">
        <v>0</v>
      </c>
      <c r="AQ82" s="427"/>
      <c r="AR82" s="370">
        <v>0</v>
      </c>
      <c r="AS82" s="427"/>
      <c r="AT82" s="370">
        <v>0</v>
      </c>
      <c r="AU82" s="427"/>
      <c r="AV82" s="370">
        <v>0</v>
      </c>
      <c r="AW82" s="427"/>
      <c r="AX82" s="370">
        <v>0</v>
      </c>
      <c r="AY82" s="427"/>
      <c r="AZ82" s="370">
        <v>0</v>
      </c>
      <c r="BA82" s="427"/>
      <c r="BB82" s="370">
        <v>0</v>
      </c>
      <c r="BC82" s="427"/>
      <c r="BD82" s="370">
        <v>0</v>
      </c>
      <c r="BE82" s="427"/>
      <c r="BF82" s="370">
        <v>0</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0</v>
      </c>
      <c r="G83" s="427"/>
      <c r="H83" s="372">
        <v>0</v>
      </c>
      <c r="I83" s="427"/>
      <c r="J83" s="372">
        <v>0</v>
      </c>
      <c r="K83" s="427"/>
      <c r="L83" s="372">
        <v>0</v>
      </c>
      <c r="M83" s="427"/>
      <c r="N83" s="372">
        <v>0</v>
      </c>
      <c r="O83" s="427"/>
      <c r="P83" s="372">
        <v>0</v>
      </c>
      <c r="Q83" s="427"/>
      <c r="R83" s="372">
        <v>0</v>
      </c>
      <c r="S83" s="427"/>
      <c r="T83" s="372">
        <v>0</v>
      </c>
      <c r="U83" s="427"/>
      <c r="V83" s="372">
        <v>0</v>
      </c>
      <c r="W83" s="427"/>
      <c r="X83" s="372">
        <v>0</v>
      </c>
      <c r="Y83" s="427"/>
      <c r="Z83" s="372">
        <v>0</v>
      </c>
      <c r="AA83" s="427"/>
      <c r="AB83" s="372">
        <v>0</v>
      </c>
      <c r="AC83" s="427"/>
      <c r="AD83" s="372">
        <v>0</v>
      </c>
      <c r="AE83" s="427"/>
      <c r="AF83" s="372">
        <v>0</v>
      </c>
      <c r="AG83" s="427"/>
      <c r="AH83" s="372">
        <v>0</v>
      </c>
      <c r="AI83" s="427"/>
      <c r="AJ83" s="372">
        <v>0</v>
      </c>
      <c r="AK83" s="427"/>
      <c r="AL83" s="372">
        <v>0</v>
      </c>
      <c r="AM83" s="427"/>
      <c r="AN83" s="372">
        <v>0</v>
      </c>
      <c r="AO83" s="427"/>
      <c r="AP83" s="372">
        <v>0</v>
      </c>
      <c r="AQ83" s="427"/>
      <c r="AR83" s="372">
        <v>0</v>
      </c>
      <c r="AS83" s="427"/>
      <c r="AT83" s="372">
        <v>0</v>
      </c>
      <c r="AU83" s="427"/>
      <c r="AV83" s="372">
        <v>0</v>
      </c>
      <c r="AW83" s="427"/>
      <c r="AX83" s="372">
        <v>0</v>
      </c>
      <c r="AY83" s="427"/>
      <c r="AZ83" s="372">
        <v>0</v>
      </c>
      <c r="BA83" s="427"/>
      <c r="BB83" s="372">
        <v>0</v>
      </c>
      <c r="BC83" s="427"/>
      <c r="BD83" s="372">
        <v>0</v>
      </c>
      <c r="BE83" s="427"/>
      <c r="BF83" s="372">
        <v>0</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0</v>
      </c>
      <c r="G84" s="427"/>
      <c r="H84" s="372">
        <v>0</v>
      </c>
      <c r="I84" s="427"/>
      <c r="J84" s="372">
        <v>0</v>
      </c>
      <c r="K84" s="427"/>
      <c r="L84" s="372">
        <v>0</v>
      </c>
      <c r="M84" s="427"/>
      <c r="N84" s="372">
        <v>0</v>
      </c>
      <c r="O84" s="427"/>
      <c r="P84" s="372">
        <v>0</v>
      </c>
      <c r="Q84" s="427"/>
      <c r="R84" s="372">
        <v>0</v>
      </c>
      <c r="S84" s="427"/>
      <c r="T84" s="372">
        <v>0</v>
      </c>
      <c r="U84" s="427"/>
      <c r="V84" s="372">
        <v>0</v>
      </c>
      <c r="W84" s="427"/>
      <c r="X84" s="372">
        <v>0</v>
      </c>
      <c r="Y84" s="427"/>
      <c r="Z84" s="372">
        <v>0</v>
      </c>
      <c r="AA84" s="427"/>
      <c r="AB84" s="372">
        <v>0</v>
      </c>
      <c r="AC84" s="427"/>
      <c r="AD84" s="372">
        <v>0</v>
      </c>
      <c r="AE84" s="427"/>
      <c r="AF84" s="372">
        <v>0</v>
      </c>
      <c r="AG84" s="427"/>
      <c r="AH84" s="372">
        <v>0</v>
      </c>
      <c r="AI84" s="427"/>
      <c r="AJ84" s="372">
        <v>0</v>
      </c>
      <c r="AK84" s="427"/>
      <c r="AL84" s="372">
        <v>0</v>
      </c>
      <c r="AM84" s="427"/>
      <c r="AN84" s="372">
        <v>0</v>
      </c>
      <c r="AO84" s="427"/>
      <c r="AP84" s="372">
        <v>0</v>
      </c>
      <c r="AQ84" s="427"/>
      <c r="AR84" s="372">
        <v>0</v>
      </c>
      <c r="AS84" s="427"/>
      <c r="AT84" s="372">
        <v>0</v>
      </c>
      <c r="AU84" s="427"/>
      <c r="AV84" s="372">
        <v>0</v>
      </c>
      <c r="AW84" s="427"/>
      <c r="AX84" s="372">
        <v>0</v>
      </c>
      <c r="AY84" s="427"/>
      <c r="AZ84" s="372">
        <v>0</v>
      </c>
      <c r="BA84" s="427"/>
      <c r="BB84" s="372">
        <v>0</v>
      </c>
      <c r="BC84" s="427"/>
      <c r="BD84" s="372">
        <v>0</v>
      </c>
      <c r="BE84" s="427"/>
      <c r="BF84" s="372">
        <v>0</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0</v>
      </c>
      <c r="G85" s="427"/>
      <c r="H85" s="370">
        <v>0</v>
      </c>
      <c r="I85" s="427"/>
      <c r="J85" s="370">
        <v>0</v>
      </c>
      <c r="K85" s="427"/>
      <c r="L85" s="370">
        <v>0</v>
      </c>
      <c r="M85" s="427"/>
      <c r="N85" s="370">
        <v>0</v>
      </c>
      <c r="O85" s="427"/>
      <c r="P85" s="370">
        <v>0</v>
      </c>
      <c r="Q85" s="427"/>
      <c r="R85" s="370">
        <v>0</v>
      </c>
      <c r="S85" s="427"/>
      <c r="T85" s="370">
        <v>0</v>
      </c>
      <c r="U85" s="427"/>
      <c r="V85" s="370">
        <v>0</v>
      </c>
      <c r="W85" s="427"/>
      <c r="X85" s="370">
        <v>0</v>
      </c>
      <c r="Y85" s="427"/>
      <c r="Z85" s="370">
        <v>0</v>
      </c>
      <c r="AA85" s="427"/>
      <c r="AB85" s="370">
        <v>0</v>
      </c>
      <c r="AC85" s="427"/>
      <c r="AD85" s="370">
        <v>0</v>
      </c>
      <c r="AE85" s="427"/>
      <c r="AF85" s="370">
        <v>0</v>
      </c>
      <c r="AG85" s="427"/>
      <c r="AH85" s="370">
        <v>0</v>
      </c>
      <c r="AI85" s="427"/>
      <c r="AJ85" s="370">
        <v>0</v>
      </c>
      <c r="AK85" s="427"/>
      <c r="AL85" s="370">
        <v>0</v>
      </c>
      <c r="AM85" s="427"/>
      <c r="AN85" s="370">
        <v>0</v>
      </c>
      <c r="AO85" s="427"/>
      <c r="AP85" s="370">
        <v>0</v>
      </c>
      <c r="AQ85" s="427"/>
      <c r="AR85" s="370">
        <v>0</v>
      </c>
      <c r="AS85" s="427"/>
      <c r="AT85" s="370">
        <v>0</v>
      </c>
      <c r="AU85" s="427"/>
      <c r="AV85" s="370">
        <v>0</v>
      </c>
      <c r="AW85" s="427"/>
      <c r="AX85" s="370">
        <v>0</v>
      </c>
      <c r="AY85" s="427"/>
      <c r="AZ85" s="370">
        <v>0</v>
      </c>
      <c r="BA85" s="427"/>
      <c r="BB85" s="370">
        <v>0</v>
      </c>
      <c r="BC85" s="427"/>
      <c r="BD85" s="370">
        <v>0</v>
      </c>
      <c r="BE85" s="427"/>
      <c r="BF85" s="370">
        <v>0</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0</v>
      </c>
      <c r="G86" s="427"/>
      <c r="H86" s="372">
        <v>0</v>
      </c>
      <c r="I86" s="427"/>
      <c r="J86" s="372">
        <v>0</v>
      </c>
      <c r="K86" s="427"/>
      <c r="L86" s="372">
        <v>0</v>
      </c>
      <c r="M86" s="427"/>
      <c r="N86" s="372">
        <v>0</v>
      </c>
      <c r="O86" s="427"/>
      <c r="P86" s="372">
        <v>0</v>
      </c>
      <c r="Q86" s="427"/>
      <c r="R86" s="372">
        <v>0</v>
      </c>
      <c r="S86" s="427"/>
      <c r="T86" s="372">
        <v>0</v>
      </c>
      <c r="U86" s="427"/>
      <c r="V86" s="372">
        <v>0</v>
      </c>
      <c r="W86" s="427"/>
      <c r="X86" s="372">
        <v>0</v>
      </c>
      <c r="Y86" s="427"/>
      <c r="Z86" s="372">
        <v>0</v>
      </c>
      <c r="AA86" s="427"/>
      <c r="AB86" s="372">
        <v>0</v>
      </c>
      <c r="AC86" s="427"/>
      <c r="AD86" s="372">
        <v>0</v>
      </c>
      <c r="AE86" s="427"/>
      <c r="AF86" s="372">
        <v>0</v>
      </c>
      <c r="AG86" s="427"/>
      <c r="AH86" s="372">
        <v>0</v>
      </c>
      <c r="AI86" s="427"/>
      <c r="AJ86" s="372">
        <v>0</v>
      </c>
      <c r="AK86" s="427"/>
      <c r="AL86" s="372">
        <v>0</v>
      </c>
      <c r="AM86" s="427"/>
      <c r="AN86" s="372">
        <v>0</v>
      </c>
      <c r="AO86" s="427"/>
      <c r="AP86" s="372">
        <v>0</v>
      </c>
      <c r="AQ86" s="427"/>
      <c r="AR86" s="372">
        <v>0</v>
      </c>
      <c r="AS86" s="427"/>
      <c r="AT86" s="372">
        <v>0</v>
      </c>
      <c r="AU86" s="427"/>
      <c r="AV86" s="372">
        <v>0</v>
      </c>
      <c r="AW86" s="427"/>
      <c r="AX86" s="372">
        <v>0</v>
      </c>
      <c r="AY86" s="427"/>
      <c r="AZ86" s="372">
        <v>0</v>
      </c>
      <c r="BA86" s="427"/>
      <c r="BB86" s="372">
        <v>0</v>
      </c>
      <c r="BC86" s="427"/>
      <c r="BD86" s="372">
        <v>0</v>
      </c>
      <c r="BE86" s="427"/>
      <c r="BF86" s="372">
        <v>0</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v>
      </c>
      <c r="G87" s="427"/>
      <c r="H87" s="372">
        <v>0</v>
      </c>
      <c r="I87" s="427"/>
      <c r="J87" s="372">
        <v>0</v>
      </c>
      <c r="K87" s="427"/>
      <c r="L87" s="372">
        <v>0</v>
      </c>
      <c r="M87" s="427"/>
      <c r="N87" s="372">
        <v>0</v>
      </c>
      <c r="O87" s="427"/>
      <c r="P87" s="372">
        <v>0</v>
      </c>
      <c r="Q87" s="427"/>
      <c r="R87" s="372">
        <v>0</v>
      </c>
      <c r="S87" s="427"/>
      <c r="T87" s="372">
        <v>0</v>
      </c>
      <c r="U87" s="427"/>
      <c r="V87" s="372">
        <v>0</v>
      </c>
      <c r="W87" s="427"/>
      <c r="X87" s="372">
        <v>0</v>
      </c>
      <c r="Y87" s="427"/>
      <c r="Z87" s="372">
        <v>0</v>
      </c>
      <c r="AA87" s="427"/>
      <c r="AB87" s="372">
        <v>0</v>
      </c>
      <c r="AC87" s="427"/>
      <c r="AD87" s="372">
        <v>0</v>
      </c>
      <c r="AE87" s="427"/>
      <c r="AF87" s="372">
        <v>0</v>
      </c>
      <c r="AG87" s="427"/>
      <c r="AH87" s="372">
        <v>0</v>
      </c>
      <c r="AI87" s="427"/>
      <c r="AJ87" s="372">
        <v>0</v>
      </c>
      <c r="AK87" s="427"/>
      <c r="AL87" s="372">
        <v>0</v>
      </c>
      <c r="AM87" s="427"/>
      <c r="AN87" s="372">
        <v>0</v>
      </c>
      <c r="AO87" s="427"/>
      <c r="AP87" s="372">
        <v>0</v>
      </c>
      <c r="AQ87" s="427"/>
      <c r="AR87" s="372">
        <v>0</v>
      </c>
      <c r="AS87" s="427"/>
      <c r="AT87" s="372">
        <v>0</v>
      </c>
      <c r="AU87" s="427"/>
      <c r="AV87" s="372">
        <v>0</v>
      </c>
      <c r="AW87" s="427"/>
      <c r="AX87" s="372">
        <v>0</v>
      </c>
      <c r="AY87" s="427"/>
      <c r="AZ87" s="372">
        <v>0</v>
      </c>
      <c r="BA87" s="427"/>
      <c r="BB87" s="372">
        <v>0</v>
      </c>
      <c r="BC87" s="427"/>
      <c r="BD87" s="372">
        <v>0</v>
      </c>
      <c r="BE87" s="427"/>
      <c r="BF87" s="372">
        <v>0</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v>
      </c>
      <c r="G88" s="427"/>
      <c r="H88" s="372">
        <v>0</v>
      </c>
      <c r="I88" s="427"/>
      <c r="J88" s="372">
        <v>0</v>
      </c>
      <c r="K88" s="427"/>
      <c r="L88" s="372">
        <v>0</v>
      </c>
      <c r="M88" s="427"/>
      <c r="N88" s="372">
        <v>0</v>
      </c>
      <c r="O88" s="427"/>
      <c r="P88" s="372">
        <v>0</v>
      </c>
      <c r="Q88" s="427"/>
      <c r="R88" s="372">
        <v>0</v>
      </c>
      <c r="S88" s="427"/>
      <c r="T88" s="372">
        <v>0</v>
      </c>
      <c r="U88" s="427"/>
      <c r="V88" s="372">
        <v>0</v>
      </c>
      <c r="W88" s="427"/>
      <c r="X88" s="372">
        <v>0</v>
      </c>
      <c r="Y88" s="427"/>
      <c r="Z88" s="372">
        <v>0</v>
      </c>
      <c r="AA88" s="427"/>
      <c r="AB88" s="372">
        <v>0</v>
      </c>
      <c r="AC88" s="427"/>
      <c r="AD88" s="372">
        <v>0</v>
      </c>
      <c r="AE88" s="427"/>
      <c r="AF88" s="372">
        <v>0</v>
      </c>
      <c r="AG88" s="427"/>
      <c r="AH88" s="372">
        <v>0</v>
      </c>
      <c r="AI88" s="427"/>
      <c r="AJ88" s="372">
        <v>0</v>
      </c>
      <c r="AK88" s="427"/>
      <c r="AL88" s="372">
        <v>0</v>
      </c>
      <c r="AM88" s="427"/>
      <c r="AN88" s="372">
        <v>0</v>
      </c>
      <c r="AO88" s="427"/>
      <c r="AP88" s="372">
        <v>0</v>
      </c>
      <c r="AQ88" s="427"/>
      <c r="AR88" s="372">
        <v>0</v>
      </c>
      <c r="AS88" s="427"/>
      <c r="AT88" s="372">
        <v>0</v>
      </c>
      <c r="AU88" s="427"/>
      <c r="AV88" s="372">
        <v>0</v>
      </c>
      <c r="AW88" s="427"/>
      <c r="AX88" s="372">
        <v>0</v>
      </c>
      <c r="AY88" s="427"/>
      <c r="AZ88" s="372">
        <v>0</v>
      </c>
      <c r="BA88" s="427"/>
      <c r="BB88" s="372">
        <v>0</v>
      </c>
      <c r="BC88" s="427"/>
      <c r="BD88" s="372">
        <v>0</v>
      </c>
      <c r="BE88" s="427"/>
      <c r="BF88" s="372">
        <v>0</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402">
        <v>0</v>
      </c>
      <c r="I89" s="427"/>
      <c r="J89" s="402">
        <v>0</v>
      </c>
      <c r="K89" s="427"/>
      <c r="L89" s="402">
        <v>0</v>
      </c>
      <c r="M89" s="427"/>
      <c r="N89" s="402">
        <v>0</v>
      </c>
      <c r="O89" s="427"/>
      <c r="P89" s="402">
        <v>0</v>
      </c>
      <c r="Q89" s="427"/>
      <c r="R89" s="402">
        <v>0</v>
      </c>
      <c r="S89" s="427"/>
      <c r="T89" s="402">
        <v>0</v>
      </c>
      <c r="U89" s="427"/>
      <c r="V89" s="402">
        <v>0</v>
      </c>
      <c r="W89" s="427"/>
      <c r="X89" s="402">
        <v>0</v>
      </c>
      <c r="Y89" s="427"/>
      <c r="Z89" s="402">
        <v>0</v>
      </c>
      <c r="AA89" s="427"/>
      <c r="AB89" s="402">
        <v>0</v>
      </c>
      <c r="AC89" s="427"/>
      <c r="AD89" s="402">
        <v>0</v>
      </c>
      <c r="AE89" s="427"/>
      <c r="AF89" s="402">
        <v>0</v>
      </c>
      <c r="AG89" s="427"/>
      <c r="AH89" s="402">
        <v>0</v>
      </c>
      <c r="AI89" s="427"/>
      <c r="AJ89" s="402">
        <v>0</v>
      </c>
      <c r="AK89" s="427"/>
      <c r="AL89" s="402">
        <v>0</v>
      </c>
      <c r="AM89" s="427"/>
      <c r="AN89" s="402">
        <v>0</v>
      </c>
      <c r="AO89" s="427"/>
      <c r="AP89" s="402">
        <v>0</v>
      </c>
      <c r="AQ89" s="427"/>
      <c r="AR89" s="402">
        <v>0</v>
      </c>
      <c r="AS89" s="427"/>
      <c r="AT89" s="402">
        <v>0</v>
      </c>
      <c r="AU89" s="427"/>
      <c r="AV89" s="370">
        <v>0</v>
      </c>
      <c r="AW89" s="427"/>
      <c r="AX89" s="370">
        <v>0</v>
      </c>
      <c r="AY89" s="427"/>
      <c r="AZ89" s="370">
        <v>0</v>
      </c>
      <c r="BA89" s="427"/>
      <c r="BB89" s="370">
        <v>0</v>
      </c>
      <c r="BC89" s="427"/>
      <c r="BD89" s="370">
        <v>0</v>
      </c>
      <c r="BE89" s="427"/>
      <c r="BF89" s="370">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0</v>
      </c>
      <c r="AQ90" s="427"/>
      <c r="AR90" s="370">
        <v>0</v>
      </c>
      <c r="AS90" s="427"/>
      <c r="AT90" s="370">
        <v>0</v>
      </c>
      <c r="AU90" s="427"/>
      <c r="AV90" s="370">
        <v>0</v>
      </c>
      <c r="AW90" s="427"/>
      <c r="AX90" s="370">
        <v>0</v>
      </c>
      <c r="AY90" s="427"/>
      <c r="AZ90" s="370">
        <v>0</v>
      </c>
      <c r="BA90" s="427"/>
      <c r="BB90" s="370">
        <v>0</v>
      </c>
      <c r="BC90" s="427"/>
      <c r="BD90" s="370">
        <v>0</v>
      </c>
      <c r="BE90" s="427"/>
      <c r="BF90" s="370">
        <v>0</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0</v>
      </c>
      <c r="G91" s="426"/>
      <c r="H91" s="403">
        <v>0</v>
      </c>
      <c r="I91" s="426"/>
      <c r="J91" s="403">
        <v>0</v>
      </c>
      <c r="K91" s="426"/>
      <c r="L91" s="403">
        <v>0</v>
      </c>
      <c r="M91" s="426"/>
      <c r="N91" s="403">
        <v>0</v>
      </c>
      <c r="O91" s="426"/>
      <c r="P91" s="403">
        <v>0</v>
      </c>
      <c r="Q91" s="426"/>
      <c r="R91" s="403">
        <v>0</v>
      </c>
      <c r="S91" s="426"/>
      <c r="T91" s="403">
        <v>0</v>
      </c>
      <c r="U91" s="426"/>
      <c r="V91" s="403">
        <v>0</v>
      </c>
      <c r="W91" s="426"/>
      <c r="X91" s="403">
        <v>0</v>
      </c>
      <c r="Y91" s="426"/>
      <c r="Z91" s="403">
        <v>0</v>
      </c>
      <c r="AA91" s="426"/>
      <c r="AB91" s="403">
        <v>0</v>
      </c>
      <c r="AC91" s="426"/>
      <c r="AD91" s="403">
        <v>0</v>
      </c>
      <c r="AE91" s="426"/>
      <c r="AF91" s="403">
        <v>0</v>
      </c>
      <c r="AG91" s="426"/>
      <c r="AH91" s="403">
        <v>0</v>
      </c>
      <c r="AI91" s="426"/>
      <c r="AJ91" s="403">
        <v>0</v>
      </c>
      <c r="AK91" s="426"/>
      <c r="AL91" s="403">
        <v>0</v>
      </c>
      <c r="AM91" s="426"/>
      <c r="AN91" s="403">
        <v>0</v>
      </c>
      <c r="AO91" s="426"/>
      <c r="AP91" s="403">
        <v>0</v>
      </c>
      <c r="AQ91" s="426"/>
      <c r="AR91" s="403">
        <v>0</v>
      </c>
      <c r="AS91" s="426"/>
      <c r="AT91" s="403">
        <v>0</v>
      </c>
      <c r="AU91" s="426"/>
      <c r="AV91" s="381">
        <v>0</v>
      </c>
      <c r="AW91" s="426"/>
      <c r="AX91" s="381">
        <v>0</v>
      </c>
      <c r="AY91" s="426"/>
      <c r="AZ91" s="381">
        <v>0</v>
      </c>
      <c r="BA91" s="426"/>
      <c r="BB91" s="381">
        <v>0</v>
      </c>
      <c r="BC91" s="426"/>
      <c r="BD91" s="381">
        <v>0</v>
      </c>
      <c r="BE91" s="426"/>
      <c r="BF91" s="381">
        <v>0</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0</v>
      </c>
      <c r="G92" s="427"/>
      <c r="H92" s="404">
        <v>0</v>
      </c>
      <c r="I92" s="427"/>
      <c r="J92" s="404">
        <v>0</v>
      </c>
      <c r="K92" s="427"/>
      <c r="L92" s="404">
        <v>0</v>
      </c>
      <c r="M92" s="427"/>
      <c r="N92" s="404">
        <v>0</v>
      </c>
      <c r="O92" s="427"/>
      <c r="P92" s="404">
        <v>0</v>
      </c>
      <c r="Q92" s="427"/>
      <c r="R92" s="404">
        <v>0</v>
      </c>
      <c r="S92" s="427"/>
      <c r="T92" s="404">
        <v>0</v>
      </c>
      <c r="U92" s="427"/>
      <c r="V92" s="404">
        <v>0</v>
      </c>
      <c r="W92" s="427"/>
      <c r="X92" s="404">
        <v>0</v>
      </c>
      <c r="Y92" s="427"/>
      <c r="Z92" s="404">
        <v>0</v>
      </c>
      <c r="AA92" s="427"/>
      <c r="AB92" s="404">
        <v>0</v>
      </c>
      <c r="AC92" s="427"/>
      <c r="AD92" s="404">
        <v>0</v>
      </c>
      <c r="AE92" s="427"/>
      <c r="AF92" s="404">
        <v>0</v>
      </c>
      <c r="AG92" s="427"/>
      <c r="AH92" s="404">
        <v>0</v>
      </c>
      <c r="AI92" s="427"/>
      <c r="AJ92" s="404">
        <v>0</v>
      </c>
      <c r="AK92" s="427"/>
      <c r="AL92" s="404">
        <v>0</v>
      </c>
      <c r="AM92" s="427"/>
      <c r="AN92" s="404">
        <v>0</v>
      </c>
      <c r="AO92" s="427"/>
      <c r="AP92" s="404">
        <v>0</v>
      </c>
      <c r="AQ92" s="427"/>
      <c r="AR92" s="404">
        <v>0</v>
      </c>
      <c r="AS92" s="427"/>
      <c r="AT92" s="404">
        <v>0</v>
      </c>
      <c r="AU92" s="427"/>
      <c r="AV92" s="383">
        <v>0</v>
      </c>
      <c r="AW92" s="427"/>
      <c r="AX92" s="383">
        <v>0</v>
      </c>
      <c r="AY92" s="427"/>
      <c r="AZ92" s="383">
        <v>0</v>
      </c>
      <c r="BA92" s="427"/>
      <c r="BB92" s="383">
        <v>0</v>
      </c>
      <c r="BC92" s="427"/>
      <c r="BD92" s="383">
        <v>0</v>
      </c>
      <c r="BE92" s="427"/>
      <c r="BF92" s="383">
        <v>0</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404">
        <v>0</v>
      </c>
      <c r="I93" s="427"/>
      <c r="J93" s="404">
        <v>0</v>
      </c>
      <c r="K93" s="427"/>
      <c r="L93" s="404">
        <v>0</v>
      </c>
      <c r="M93" s="427"/>
      <c r="N93" s="404">
        <v>0</v>
      </c>
      <c r="O93" s="427"/>
      <c r="P93" s="404">
        <v>0</v>
      </c>
      <c r="Q93" s="427"/>
      <c r="R93" s="404">
        <v>0</v>
      </c>
      <c r="S93" s="427"/>
      <c r="T93" s="404">
        <v>0</v>
      </c>
      <c r="U93" s="427"/>
      <c r="V93" s="404">
        <v>0</v>
      </c>
      <c r="W93" s="427"/>
      <c r="X93" s="404">
        <v>0</v>
      </c>
      <c r="Y93" s="427"/>
      <c r="Z93" s="404">
        <v>0</v>
      </c>
      <c r="AA93" s="427"/>
      <c r="AB93" s="404">
        <v>0</v>
      </c>
      <c r="AC93" s="427"/>
      <c r="AD93" s="404">
        <v>0</v>
      </c>
      <c r="AE93" s="427"/>
      <c r="AF93" s="404">
        <v>0</v>
      </c>
      <c r="AG93" s="427"/>
      <c r="AH93" s="404">
        <v>0</v>
      </c>
      <c r="AI93" s="427"/>
      <c r="AJ93" s="404">
        <v>0</v>
      </c>
      <c r="AK93" s="427"/>
      <c r="AL93" s="404">
        <v>0</v>
      </c>
      <c r="AM93" s="427"/>
      <c r="AN93" s="404">
        <v>0</v>
      </c>
      <c r="AO93" s="427"/>
      <c r="AP93" s="404">
        <v>0</v>
      </c>
      <c r="AQ93" s="427"/>
      <c r="AR93" s="404">
        <v>0</v>
      </c>
      <c r="AS93" s="427"/>
      <c r="AT93" s="404">
        <v>0</v>
      </c>
      <c r="AU93" s="427"/>
      <c r="AV93" s="383">
        <v>0</v>
      </c>
      <c r="AW93" s="427"/>
      <c r="AX93" s="383">
        <v>0</v>
      </c>
      <c r="AY93" s="427"/>
      <c r="AZ93" s="383">
        <v>0</v>
      </c>
      <c r="BA93" s="427"/>
      <c r="BB93" s="383">
        <v>0</v>
      </c>
      <c r="BC93" s="427"/>
      <c r="BD93" s="383">
        <v>0</v>
      </c>
      <c r="BE93" s="427"/>
      <c r="BF93" s="383">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405">
        <v>0</v>
      </c>
      <c r="I94" s="429"/>
      <c r="J94" s="405">
        <v>0</v>
      </c>
      <c r="K94" s="429"/>
      <c r="L94" s="405">
        <v>0</v>
      </c>
      <c r="M94" s="429"/>
      <c r="N94" s="405">
        <v>0</v>
      </c>
      <c r="O94" s="429"/>
      <c r="P94" s="405">
        <v>0</v>
      </c>
      <c r="Q94" s="429"/>
      <c r="R94" s="405">
        <v>0</v>
      </c>
      <c r="S94" s="429"/>
      <c r="T94" s="405">
        <v>0</v>
      </c>
      <c r="U94" s="429"/>
      <c r="V94" s="405">
        <v>0</v>
      </c>
      <c r="W94" s="429"/>
      <c r="X94" s="405">
        <v>0</v>
      </c>
      <c r="Y94" s="429"/>
      <c r="Z94" s="405">
        <v>0</v>
      </c>
      <c r="AA94" s="429"/>
      <c r="AB94" s="405">
        <v>0</v>
      </c>
      <c r="AC94" s="429"/>
      <c r="AD94" s="405">
        <v>0</v>
      </c>
      <c r="AE94" s="429"/>
      <c r="AF94" s="405">
        <v>0</v>
      </c>
      <c r="AG94" s="429"/>
      <c r="AH94" s="405">
        <v>0</v>
      </c>
      <c r="AI94" s="429"/>
      <c r="AJ94" s="405">
        <v>0</v>
      </c>
      <c r="AK94" s="429"/>
      <c r="AL94" s="405">
        <v>0</v>
      </c>
      <c r="AM94" s="429"/>
      <c r="AN94" s="405">
        <v>0</v>
      </c>
      <c r="AO94" s="429"/>
      <c r="AP94" s="405">
        <v>0</v>
      </c>
      <c r="AQ94" s="429"/>
      <c r="AR94" s="405">
        <v>0</v>
      </c>
      <c r="AS94" s="429"/>
      <c r="AT94" s="40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f>F91+F5</f>
        <v>10466.476999999999</v>
      </c>
      <c r="G95" s="427"/>
      <c r="H95" s="381">
        <f>H91+H5</f>
        <v>11506.681</v>
      </c>
      <c r="I95" s="427"/>
      <c r="J95" s="381">
        <f>J91+J5</f>
        <v>11825.106</v>
      </c>
      <c r="K95" s="427"/>
      <c r="L95" s="381">
        <f>L91+L5</f>
        <v>13036.225499999999</v>
      </c>
      <c r="M95" s="427"/>
      <c r="N95" s="381">
        <f>N91+N5</f>
        <v>13031.031999999999</v>
      </c>
      <c r="O95" s="427"/>
      <c r="P95" s="381">
        <f>P91+P5</f>
        <v>13444.467499999999</v>
      </c>
      <c r="Q95" s="427"/>
      <c r="R95" s="381">
        <f>R91+R5</f>
        <v>13740.168000000001</v>
      </c>
      <c r="S95" s="427"/>
      <c r="T95" s="381">
        <f>T91+T5</f>
        <v>15233.616499999998</v>
      </c>
      <c r="U95" s="427"/>
      <c r="V95" s="381">
        <f>V91+V5</f>
        <v>15517.684499999999</v>
      </c>
      <c r="W95" s="427"/>
      <c r="X95" s="381">
        <f>X91+X5</f>
        <v>15906.914999999997</v>
      </c>
      <c r="Y95" s="427"/>
      <c r="Z95" s="381">
        <f>Z91+Z5</f>
        <v>16887.194</v>
      </c>
      <c r="AA95" s="427"/>
      <c r="AB95" s="381">
        <f>AB91+AB5</f>
        <v>17223.525999999998</v>
      </c>
      <c r="AC95" s="427"/>
      <c r="AD95" s="381">
        <f>AD91+AD5</f>
        <v>17928.902000000002</v>
      </c>
      <c r="AE95" s="427"/>
      <c r="AF95" s="381">
        <f>AF91+AF5</f>
        <v>19429.940999999999</v>
      </c>
      <c r="AG95" s="427"/>
      <c r="AH95" s="381">
        <f>AH91+AH5</f>
        <v>20110.383499999996</v>
      </c>
      <c r="AI95" s="427"/>
      <c r="AJ95" s="381">
        <f>AJ91+AJ5</f>
        <v>20226.685000000001</v>
      </c>
      <c r="AK95" s="427"/>
      <c r="AL95" s="381">
        <f>AL91+AL5</f>
        <v>21440.460000000003</v>
      </c>
      <c r="AM95" s="427"/>
      <c r="AN95" s="381">
        <f>AN91+AN5</f>
        <v>21895.890000000003</v>
      </c>
      <c r="AO95" s="427"/>
      <c r="AP95" s="381">
        <f>AP91+AP5</f>
        <v>22988.17</v>
      </c>
      <c r="AQ95" s="427"/>
      <c r="AR95" s="381">
        <f>AR91+AR5</f>
        <v>14603.380105</v>
      </c>
      <c r="AS95" s="427"/>
      <c r="AT95" s="381">
        <f>AT91+AT5</f>
        <v>14753.33337</v>
      </c>
      <c r="AU95" s="427"/>
      <c r="AV95" s="381">
        <f>AV91+AV5</f>
        <v>5996.8005000000003</v>
      </c>
      <c r="AW95" s="427"/>
      <c r="AX95" s="381">
        <f>AX91+AX5</f>
        <v>7300.3337499999989</v>
      </c>
      <c r="AY95" s="427"/>
      <c r="AZ95" s="381">
        <f>AZ91+AZ5</f>
        <v>9680.9401500000004</v>
      </c>
      <c r="BA95" s="427"/>
      <c r="BB95" s="381">
        <f>BB91+BB5</f>
        <v>9136.8754914000001</v>
      </c>
      <c r="BC95" s="427"/>
      <c r="BD95" s="381">
        <f>BD91+BD5</f>
        <v>17729.151999999995</v>
      </c>
      <c r="BE95" s="427"/>
      <c r="BF95" s="381">
        <f>BF91+BF5</f>
        <v>17437.962090000001</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404" t="s">
        <v>700</v>
      </c>
      <c r="I96" s="436"/>
      <c r="J96" s="404" t="s">
        <v>700</v>
      </c>
      <c r="K96" s="427"/>
      <c r="L96" s="404" t="s">
        <v>700</v>
      </c>
      <c r="M96" s="427"/>
      <c r="N96" s="404" t="s">
        <v>700</v>
      </c>
      <c r="O96" s="427"/>
      <c r="P96" s="404" t="s">
        <v>700</v>
      </c>
      <c r="Q96" s="427"/>
      <c r="R96" s="404" t="s">
        <v>700</v>
      </c>
      <c r="S96" s="427"/>
      <c r="T96" s="404" t="s">
        <v>700</v>
      </c>
      <c r="U96" s="427"/>
      <c r="V96" s="404" t="s">
        <v>700</v>
      </c>
      <c r="W96" s="427"/>
      <c r="X96" s="404" t="s">
        <v>700</v>
      </c>
      <c r="Y96" s="427"/>
      <c r="Z96" s="404" t="s">
        <v>700</v>
      </c>
      <c r="AA96" s="427"/>
      <c r="AB96" s="404" t="s">
        <v>700</v>
      </c>
      <c r="AC96" s="427"/>
      <c r="AD96" s="404" t="s">
        <v>700</v>
      </c>
      <c r="AE96" s="427"/>
      <c r="AF96" s="404" t="s">
        <v>700</v>
      </c>
      <c r="AG96" s="427"/>
      <c r="AH96" s="404" t="s">
        <v>700</v>
      </c>
      <c r="AI96" s="427"/>
      <c r="AJ96" s="404" t="s">
        <v>700</v>
      </c>
      <c r="AK96" s="427"/>
      <c r="AL96" s="404" t="s">
        <v>700</v>
      </c>
      <c r="AM96" s="427"/>
      <c r="AN96" s="404" t="s">
        <v>700</v>
      </c>
      <c r="AO96" s="427"/>
      <c r="AP96" s="404" t="s">
        <v>700</v>
      </c>
      <c r="AQ96" s="427"/>
      <c r="AR96" s="404" t="s">
        <v>700</v>
      </c>
      <c r="AS96" s="427"/>
      <c r="AT96" s="404" t="s">
        <v>700</v>
      </c>
      <c r="AU96" s="427"/>
      <c r="AV96" s="404" t="s">
        <v>700</v>
      </c>
      <c r="AW96" s="427"/>
      <c r="AX96" s="404" t="s">
        <v>700</v>
      </c>
      <c r="AY96" s="427"/>
      <c r="AZ96" s="404" t="s">
        <v>700</v>
      </c>
      <c r="BA96" s="427"/>
      <c r="BB96" s="404" t="s">
        <v>700</v>
      </c>
      <c r="BC96" s="427"/>
      <c r="BD96" s="404" t="s">
        <v>700</v>
      </c>
      <c r="BE96" s="427"/>
      <c r="BF96" s="383"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401" t="s">
        <v>700</v>
      </c>
      <c r="I97" s="436"/>
      <c r="J97" s="401" t="s">
        <v>700</v>
      </c>
      <c r="K97" s="427"/>
      <c r="L97" s="401" t="s">
        <v>700</v>
      </c>
      <c r="M97" s="427"/>
      <c r="N97" s="401" t="s">
        <v>700</v>
      </c>
      <c r="O97" s="427"/>
      <c r="P97" s="401" t="s">
        <v>700</v>
      </c>
      <c r="Q97" s="427"/>
      <c r="R97" s="401" t="s">
        <v>700</v>
      </c>
      <c r="S97" s="427"/>
      <c r="T97" s="401" t="s">
        <v>700</v>
      </c>
      <c r="U97" s="427"/>
      <c r="V97" s="401" t="s">
        <v>700</v>
      </c>
      <c r="W97" s="427"/>
      <c r="X97" s="401" t="s">
        <v>700</v>
      </c>
      <c r="Y97" s="427"/>
      <c r="Z97" s="401" t="s">
        <v>700</v>
      </c>
      <c r="AA97" s="427"/>
      <c r="AB97" s="401" t="s">
        <v>700</v>
      </c>
      <c r="AC97" s="427"/>
      <c r="AD97" s="401" t="s">
        <v>700</v>
      </c>
      <c r="AE97" s="427"/>
      <c r="AF97" s="401" t="s">
        <v>700</v>
      </c>
      <c r="AG97" s="427"/>
      <c r="AH97" s="401" t="s">
        <v>700</v>
      </c>
      <c r="AI97" s="427"/>
      <c r="AJ97" s="401" t="s">
        <v>700</v>
      </c>
      <c r="AK97" s="427"/>
      <c r="AL97" s="401" t="s">
        <v>700</v>
      </c>
      <c r="AM97" s="427"/>
      <c r="AN97" s="401" t="s">
        <v>700</v>
      </c>
      <c r="AO97" s="427"/>
      <c r="AP97" s="401" t="s">
        <v>700</v>
      </c>
      <c r="AQ97" s="427"/>
      <c r="AR97" s="401" t="s">
        <v>700</v>
      </c>
      <c r="AS97" s="427"/>
      <c r="AT97" s="401" t="s">
        <v>700</v>
      </c>
      <c r="AU97" s="427"/>
      <c r="AV97" s="401" t="s">
        <v>700</v>
      </c>
      <c r="AW97" s="427"/>
      <c r="AX97" s="401" t="s">
        <v>700</v>
      </c>
      <c r="AY97" s="427"/>
      <c r="AZ97" s="401" t="s">
        <v>700</v>
      </c>
      <c r="BA97" s="427"/>
      <c r="BB97" s="401" t="s">
        <v>700</v>
      </c>
      <c r="BC97" s="427"/>
      <c r="BD97" s="401" t="s">
        <v>700</v>
      </c>
      <c r="BE97" s="427"/>
      <c r="BF97" s="372"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401" t="s">
        <v>700</v>
      </c>
      <c r="I98" s="436"/>
      <c r="J98" s="401" t="s">
        <v>700</v>
      </c>
      <c r="K98" s="427"/>
      <c r="L98" s="401" t="s">
        <v>700</v>
      </c>
      <c r="M98" s="427"/>
      <c r="N98" s="401" t="s">
        <v>700</v>
      </c>
      <c r="O98" s="427"/>
      <c r="P98" s="401" t="s">
        <v>700</v>
      </c>
      <c r="Q98" s="427"/>
      <c r="R98" s="401" t="s">
        <v>700</v>
      </c>
      <c r="S98" s="427"/>
      <c r="T98" s="401" t="s">
        <v>700</v>
      </c>
      <c r="U98" s="427"/>
      <c r="V98" s="401" t="s">
        <v>700</v>
      </c>
      <c r="W98" s="427"/>
      <c r="X98" s="401" t="s">
        <v>700</v>
      </c>
      <c r="Y98" s="427"/>
      <c r="Z98" s="401" t="s">
        <v>700</v>
      </c>
      <c r="AA98" s="427"/>
      <c r="AB98" s="401" t="s">
        <v>700</v>
      </c>
      <c r="AC98" s="427"/>
      <c r="AD98" s="401" t="s">
        <v>700</v>
      </c>
      <c r="AE98" s="427"/>
      <c r="AF98" s="401" t="s">
        <v>700</v>
      </c>
      <c r="AG98" s="427"/>
      <c r="AH98" s="401" t="s">
        <v>700</v>
      </c>
      <c r="AI98" s="427"/>
      <c r="AJ98" s="401" t="s">
        <v>700</v>
      </c>
      <c r="AK98" s="427"/>
      <c r="AL98" s="401" t="s">
        <v>700</v>
      </c>
      <c r="AM98" s="427"/>
      <c r="AN98" s="401" t="s">
        <v>700</v>
      </c>
      <c r="AO98" s="427"/>
      <c r="AP98" s="401" t="s">
        <v>700</v>
      </c>
      <c r="AQ98" s="427"/>
      <c r="AR98" s="401" t="s">
        <v>700</v>
      </c>
      <c r="AS98" s="427"/>
      <c r="AT98" s="401" t="s">
        <v>700</v>
      </c>
      <c r="AU98" s="427"/>
      <c r="AV98" s="401" t="s">
        <v>700</v>
      </c>
      <c r="AW98" s="427"/>
      <c r="AX98" s="401" t="s">
        <v>700</v>
      </c>
      <c r="AY98" s="427"/>
      <c r="AZ98" s="401" t="s">
        <v>700</v>
      </c>
      <c r="BA98" s="427"/>
      <c r="BB98" s="401" t="s">
        <v>700</v>
      </c>
      <c r="BC98" s="427"/>
      <c r="BD98" s="401" t="s">
        <v>700</v>
      </c>
      <c r="BE98" s="427"/>
      <c r="BF98" s="372"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401" t="s">
        <v>700</v>
      </c>
      <c r="I99" s="436"/>
      <c r="J99" s="401" t="s">
        <v>700</v>
      </c>
      <c r="K99" s="427"/>
      <c r="L99" s="401" t="s">
        <v>700</v>
      </c>
      <c r="M99" s="427"/>
      <c r="N99" s="401" t="s">
        <v>700</v>
      </c>
      <c r="O99" s="427"/>
      <c r="P99" s="401" t="s">
        <v>700</v>
      </c>
      <c r="Q99" s="427"/>
      <c r="R99" s="401" t="s">
        <v>700</v>
      </c>
      <c r="S99" s="427"/>
      <c r="T99" s="401" t="s">
        <v>700</v>
      </c>
      <c r="U99" s="427"/>
      <c r="V99" s="401" t="s">
        <v>700</v>
      </c>
      <c r="W99" s="427"/>
      <c r="X99" s="401" t="s">
        <v>700</v>
      </c>
      <c r="Y99" s="427"/>
      <c r="Z99" s="401" t="s">
        <v>700</v>
      </c>
      <c r="AA99" s="427"/>
      <c r="AB99" s="401" t="s">
        <v>700</v>
      </c>
      <c r="AC99" s="427"/>
      <c r="AD99" s="401" t="s">
        <v>700</v>
      </c>
      <c r="AE99" s="427"/>
      <c r="AF99" s="401" t="s">
        <v>700</v>
      </c>
      <c r="AG99" s="427"/>
      <c r="AH99" s="401" t="s">
        <v>700</v>
      </c>
      <c r="AI99" s="427"/>
      <c r="AJ99" s="401" t="s">
        <v>700</v>
      </c>
      <c r="AK99" s="427"/>
      <c r="AL99" s="401" t="s">
        <v>700</v>
      </c>
      <c r="AM99" s="427"/>
      <c r="AN99" s="401" t="s">
        <v>700</v>
      </c>
      <c r="AO99" s="427"/>
      <c r="AP99" s="401" t="s">
        <v>700</v>
      </c>
      <c r="AQ99" s="427"/>
      <c r="AR99" s="401" t="s">
        <v>700</v>
      </c>
      <c r="AS99" s="427"/>
      <c r="AT99" s="401" t="s">
        <v>700</v>
      </c>
      <c r="AU99" s="427"/>
      <c r="AV99" s="401" t="s">
        <v>700</v>
      </c>
      <c r="AW99" s="427"/>
      <c r="AX99" s="401" t="s">
        <v>700</v>
      </c>
      <c r="AY99" s="427"/>
      <c r="AZ99" s="401" t="s">
        <v>700</v>
      </c>
      <c r="BA99" s="427"/>
      <c r="BB99" s="401" t="s">
        <v>700</v>
      </c>
      <c r="BC99" s="427"/>
      <c r="BD99" s="401" t="s">
        <v>700</v>
      </c>
      <c r="BE99" s="427"/>
      <c r="BF99" s="372" t="s">
        <v>700</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t="s">
        <v>700</v>
      </c>
      <c r="G100" s="427"/>
      <c r="H100" s="401" t="s">
        <v>700</v>
      </c>
      <c r="I100" s="436"/>
      <c r="J100" s="401" t="s">
        <v>700</v>
      </c>
      <c r="K100" s="427"/>
      <c r="L100" s="401" t="s">
        <v>700</v>
      </c>
      <c r="M100" s="427"/>
      <c r="N100" s="401" t="s">
        <v>700</v>
      </c>
      <c r="O100" s="427"/>
      <c r="P100" s="401" t="s">
        <v>700</v>
      </c>
      <c r="Q100" s="427"/>
      <c r="R100" s="401" t="s">
        <v>700</v>
      </c>
      <c r="S100" s="427"/>
      <c r="T100" s="401" t="s">
        <v>700</v>
      </c>
      <c r="U100" s="427"/>
      <c r="V100" s="401" t="s">
        <v>700</v>
      </c>
      <c r="W100" s="427"/>
      <c r="X100" s="401" t="s">
        <v>700</v>
      </c>
      <c r="Y100" s="427"/>
      <c r="Z100" s="401" t="s">
        <v>700</v>
      </c>
      <c r="AA100" s="427"/>
      <c r="AB100" s="401" t="s">
        <v>700</v>
      </c>
      <c r="AC100" s="427"/>
      <c r="AD100" s="401" t="s">
        <v>700</v>
      </c>
      <c r="AE100" s="427"/>
      <c r="AF100" s="401" t="s">
        <v>700</v>
      </c>
      <c r="AG100" s="427"/>
      <c r="AH100" s="401" t="s">
        <v>700</v>
      </c>
      <c r="AI100" s="427"/>
      <c r="AJ100" s="401" t="s">
        <v>700</v>
      </c>
      <c r="AK100" s="427"/>
      <c r="AL100" s="401" t="s">
        <v>700</v>
      </c>
      <c r="AM100" s="427"/>
      <c r="AN100" s="401" t="s">
        <v>700</v>
      </c>
      <c r="AO100" s="427"/>
      <c r="AP100" s="401" t="s">
        <v>700</v>
      </c>
      <c r="AQ100" s="427"/>
      <c r="AR100" s="401" t="s">
        <v>700</v>
      </c>
      <c r="AS100" s="427"/>
      <c r="AT100" s="401" t="s">
        <v>700</v>
      </c>
      <c r="AU100" s="427"/>
      <c r="AV100" s="401" t="s">
        <v>700</v>
      </c>
      <c r="AW100" s="427"/>
      <c r="AX100" s="401" t="s">
        <v>700</v>
      </c>
      <c r="AY100" s="427"/>
      <c r="AZ100" s="401" t="s">
        <v>700</v>
      </c>
      <c r="BA100" s="427"/>
      <c r="BB100" s="401" t="s">
        <v>700</v>
      </c>
      <c r="BC100" s="427"/>
      <c r="BD100" s="401" t="s">
        <v>700</v>
      </c>
      <c r="BE100" s="427"/>
      <c r="BF100" s="372" t="s">
        <v>700</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404" t="s">
        <v>700</v>
      </c>
      <c r="I101" s="436"/>
      <c r="J101" s="404" t="s">
        <v>700</v>
      </c>
      <c r="K101" s="427"/>
      <c r="L101" s="404" t="s">
        <v>700</v>
      </c>
      <c r="M101" s="427"/>
      <c r="N101" s="404" t="s">
        <v>700</v>
      </c>
      <c r="O101" s="427"/>
      <c r="P101" s="404" t="s">
        <v>700</v>
      </c>
      <c r="Q101" s="427"/>
      <c r="R101" s="404" t="s">
        <v>700</v>
      </c>
      <c r="S101" s="427"/>
      <c r="T101" s="404" t="s">
        <v>700</v>
      </c>
      <c r="U101" s="427"/>
      <c r="V101" s="404" t="s">
        <v>700</v>
      </c>
      <c r="W101" s="427"/>
      <c r="X101" s="404" t="s">
        <v>700</v>
      </c>
      <c r="Y101" s="427"/>
      <c r="Z101" s="404" t="s">
        <v>700</v>
      </c>
      <c r="AA101" s="427"/>
      <c r="AB101" s="404" t="s">
        <v>700</v>
      </c>
      <c r="AC101" s="427"/>
      <c r="AD101" s="404" t="s">
        <v>700</v>
      </c>
      <c r="AE101" s="427"/>
      <c r="AF101" s="404" t="s">
        <v>700</v>
      </c>
      <c r="AG101" s="427"/>
      <c r="AH101" s="404" t="s">
        <v>700</v>
      </c>
      <c r="AI101" s="427"/>
      <c r="AJ101" s="404" t="s">
        <v>700</v>
      </c>
      <c r="AK101" s="427"/>
      <c r="AL101" s="404" t="s">
        <v>700</v>
      </c>
      <c r="AM101" s="427"/>
      <c r="AN101" s="404" t="s">
        <v>700</v>
      </c>
      <c r="AO101" s="427"/>
      <c r="AP101" s="404" t="s">
        <v>700</v>
      </c>
      <c r="AQ101" s="427"/>
      <c r="AR101" s="404" t="s">
        <v>700</v>
      </c>
      <c r="AS101" s="427"/>
      <c r="AT101" s="404" t="s">
        <v>700</v>
      </c>
      <c r="AU101" s="427"/>
      <c r="AV101" s="404" t="s">
        <v>700</v>
      </c>
      <c r="AW101" s="427"/>
      <c r="AX101" s="404" t="s">
        <v>700</v>
      </c>
      <c r="AY101" s="427"/>
      <c r="AZ101" s="404" t="s">
        <v>700</v>
      </c>
      <c r="BA101" s="427"/>
      <c r="BB101" s="404" t="s">
        <v>700</v>
      </c>
      <c r="BC101" s="427"/>
      <c r="BD101" s="404" t="s">
        <v>700</v>
      </c>
      <c r="BE101" s="427"/>
      <c r="BF101" s="383"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401" t="s">
        <v>700</v>
      </c>
      <c r="I102" s="436"/>
      <c r="J102" s="401" t="s">
        <v>700</v>
      </c>
      <c r="K102" s="427"/>
      <c r="L102" s="401" t="s">
        <v>700</v>
      </c>
      <c r="M102" s="427"/>
      <c r="N102" s="401" t="s">
        <v>700</v>
      </c>
      <c r="O102" s="427"/>
      <c r="P102" s="401" t="s">
        <v>700</v>
      </c>
      <c r="Q102" s="427"/>
      <c r="R102" s="401" t="s">
        <v>700</v>
      </c>
      <c r="S102" s="427"/>
      <c r="T102" s="401" t="s">
        <v>700</v>
      </c>
      <c r="U102" s="427"/>
      <c r="V102" s="401" t="s">
        <v>700</v>
      </c>
      <c r="W102" s="427"/>
      <c r="X102" s="401" t="s">
        <v>700</v>
      </c>
      <c r="Y102" s="427"/>
      <c r="Z102" s="401" t="s">
        <v>700</v>
      </c>
      <c r="AA102" s="427"/>
      <c r="AB102" s="401" t="s">
        <v>700</v>
      </c>
      <c r="AC102" s="427"/>
      <c r="AD102" s="401" t="s">
        <v>700</v>
      </c>
      <c r="AE102" s="427"/>
      <c r="AF102" s="401" t="s">
        <v>700</v>
      </c>
      <c r="AG102" s="427"/>
      <c r="AH102" s="401" t="s">
        <v>700</v>
      </c>
      <c r="AI102" s="427"/>
      <c r="AJ102" s="401" t="s">
        <v>700</v>
      </c>
      <c r="AK102" s="427"/>
      <c r="AL102" s="401" t="s">
        <v>700</v>
      </c>
      <c r="AM102" s="427"/>
      <c r="AN102" s="401" t="s">
        <v>700</v>
      </c>
      <c r="AO102" s="427"/>
      <c r="AP102" s="401" t="s">
        <v>700</v>
      </c>
      <c r="AQ102" s="427"/>
      <c r="AR102" s="401" t="s">
        <v>700</v>
      </c>
      <c r="AS102" s="427"/>
      <c r="AT102" s="401" t="s">
        <v>700</v>
      </c>
      <c r="AU102" s="427"/>
      <c r="AV102" s="401" t="s">
        <v>700</v>
      </c>
      <c r="AW102" s="427"/>
      <c r="AX102" s="401" t="s">
        <v>700</v>
      </c>
      <c r="AY102" s="427"/>
      <c r="AZ102" s="401" t="s">
        <v>700</v>
      </c>
      <c r="BA102" s="427"/>
      <c r="BB102" s="401" t="s">
        <v>700</v>
      </c>
      <c r="BC102" s="427"/>
      <c r="BD102" s="401" t="s">
        <v>700</v>
      </c>
      <c r="BE102" s="427"/>
      <c r="BF102" s="372"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t="s">
        <v>700</v>
      </c>
      <c r="G103" s="427"/>
      <c r="H103" s="401" t="s">
        <v>700</v>
      </c>
      <c r="I103" s="436"/>
      <c r="J103" s="401" t="s">
        <v>700</v>
      </c>
      <c r="K103" s="427"/>
      <c r="L103" s="401" t="s">
        <v>700</v>
      </c>
      <c r="M103" s="427"/>
      <c r="N103" s="401" t="s">
        <v>700</v>
      </c>
      <c r="O103" s="427"/>
      <c r="P103" s="401" t="s">
        <v>700</v>
      </c>
      <c r="Q103" s="427"/>
      <c r="R103" s="401" t="s">
        <v>700</v>
      </c>
      <c r="S103" s="427"/>
      <c r="T103" s="401" t="s">
        <v>700</v>
      </c>
      <c r="U103" s="427"/>
      <c r="V103" s="401" t="s">
        <v>700</v>
      </c>
      <c r="W103" s="427"/>
      <c r="X103" s="401" t="s">
        <v>700</v>
      </c>
      <c r="Y103" s="427"/>
      <c r="Z103" s="401" t="s">
        <v>700</v>
      </c>
      <c r="AA103" s="427"/>
      <c r="AB103" s="401" t="s">
        <v>700</v>
      </c>
      <c r="AC103" s="427"/>
      <c r="AD103" s="401" t="s">
        <v>700</v>
      </c>
      <c r="AE103" s="427"/>
      <c r="AF103" s="401" t="s">
        <v>700</v>
      </c>
      <c r="AG103" s="427"/>
      <c r="AH103" s="401" t="s">
        <v>700</v>
      </c>
      <c r="AI103" s="427"/>
      <c r="AJ103" s="401" t="s">
        <v>700</v>
      </c>
      <c r="AK103" s="427"/>
      <c r="AL103" s="401" t="s">
        <v>700</v>
      </c>
      <c r="AM103" s="427"/>
      <c r="AN103" s="401" t="s">
        <v>700</v>
      </c>
      <c r="AO103" s="427"/>
      <c r="AP103" s="401" t="s">
        <v>700</v>
      </c>
      <c r="AQ103" s="427"/>
      <c r="AR103" s="401" t="s">
        <v>700</v>
      </c>
      <c r="AS103" s="427"/>
      <c r="AT103" s="401" t="s">
        <v>700</v>
      </c>
      <c r="AU103" s="427"/>
      <c r="AV103" s="401" t="s">
        <v>700</v>
      </c>
      <c r="AW103" s="427"/>
      <c r="AX103" s="401" t="s">
        <v>700</v>
      </c>
      <c r="AY103" s="427"/>
      <c r="AZ103" s="401" t="s">
        <v>700</v>
      </c>
      <c r="BA103" s="427"/>
      <c r="BB103" s="401" t="s">
        <v>700</v>
      </c>
      <c r="BC103" s="427"/>
      <c r="BD103" s="401" t="s">
        <v>700</v>
      </c>
      <c r="BE103" s="427"/>
      <c r="BF103" s="372" t="s">
        <v>700</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t="s">
        <v>700</v>
      </c>
      <c r="G104" s="427"/>
      <c r="H104" s="401" t="s">
        <v>700</v>
      </c>
      <c r="I104" s="436"/>
      <c r="J104" s="401" t="s">
        <v>700</v>
      </c>
      <c r="K104" s="427"/>
      <c r="L104" s="401" t="s">
        <v>700</v>
      </c>
      <c r="M104" s="427"/>
      <c r="N104" s="401" t="s">
        <v>700</v>
      </c>
      <c r="O104" s="427"/>
      <c r="P104" s="401" t="s">
        <v>700</v>
      </c>
      <c r="Q104" s="427"/>
      <c r="R104" s="401" t="s">
        <v>700</v>
      </c>
      <c r="S104" s="427"/>
      <c r="T104" s="401" t="s">
        <v>700</v>
      </c>
      <c r="U104" s="427"/>
      <c r="V104" s="401" t="s">
        <v>700</v>
      </c>
      <c r="W104" s="427"/>
      <c r="X104" s="401" t="s">
        <v>700</v>
      </c>
      <c r="Y104" s="427"/>
      <c r="Z104" s="401" t="s">
        <v>700</v>
      </c>
      <c r="AA104" s="427"/>
      <c r="AB104" s="401" t="s">
        <v>700</v>
      </c>
      <c r="AC104" s="427"/>
      <c r="AD104" s="401" t="s">
        <v>700</v>
      </c>
      <c r="AE104" s="427"/>
      <c r="AF104" s="401" t="s">
        <v>700</v>
      </c>
      <c r="AG104" s="427"/>
      <c r="AH104" s="401" t="s">
        <v>700</v>
      </c>
      <c r="AI104" s="427"/>
      <c r="AJ104" s="401" t="s">
        <v>700</v>
      </c>
      <c r="AK104" s="427"/>
      <c r="AL104" s="401" t="s">
        <v>700</v>
      </c>
      <c r="AM104" s="427"/>
      <c r="AN104" s="401" t="s">
        <v>700</v>
      </c>
      <c r="AO104" s="427"/>
      <c r="AP104" s="401" t="s">
        <v>700</v>
      </c>
      <c r="AQ104" s="427"/>
      <c r="AR104" s="401" t="s">
        <v>700</v>
      </c>
      <c r="AS104" s="427"/>
      <c r="AT104" s="401" t="s">
        <v>700</v>
      </c>
      <c r="AU104" s="427"/>
      <c r="AV104" s="401" t="s">
        <v>700</v>
      </c>
      <c r="AW104" s="427"/>
      <c r="AX104" s="401" t="s">
        <v>700</v>
      </c>
      <c r="AY104" s="427"/>
      <c r="AZ104" s="401" t="s">
        <v>700</v>
      </c>
      <c r="BA104" s="427"/>
      <c r="BB104" s="401" t="s">
        <v>700</v>
      </c>
      <c r="BC104" s="427"/>
      <c r="BD104" s="401" t="s">
        <v>700</v>
      </c>
      <c r="BE104" s="427"/>
      <c r="BF104" s="372" t="s">
        <v>700</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v>
      </c>
      <c r="G105" s="427"/>
      <c r="H105" s="404">
        <v>0</v>
      </c>
      <c r="I105" s="427"/>
      <c r="J105" s="404">
        <v>0</v>
      </c>
      <c r="K105" s="427"/>
      <c r="L105" s="404">
        <v>0</v>
      </c>
      <c r="M105" s="427"/>
      <c r="N105" s="404">
        <v>0</v>
      </c>
      <c r="O105" s="427"/>
      <c r="P105" s="404">
        <v>0</v>
      </c>
      <c r="Q105" s="427"/>
      <c r="R105" s="404">
        <v>0</v>
      </c>
      <c r="S105" s="427"/>
      <c r="T105" s="404">
        <v>0</v>
      </c>
      <c r="U105" s="427"/>
      <c r="V105" s="404">
        <v>0</v>
      </c>
      <c r="W105" s="427"/>
      <c r="X105" s="404">
        <v>0</v>
      </c>
      <c r="Y105" s="427"/>
      <c r="Z105" s="404">
        <v>0</v>
      </c>
      <c r="AA105" s="427"/>
      <c r="AB105" s="404">
        <v>0</v>
      </c>
      <c r="AC105" s="427"/>
      <c r="AD105" s="404">
        <v>0</v>
      </c>
      <c r="AE105" s="427"/>
      <c r="AF105" s="404">
        <v>0</v>
      </c>
      <c r="AG105" s="427"/>
      <c r="AH105" s="404">
        <v>0</v>
      </c>
      <c r="AI105" s="427"/>
      <c r="AJ105" s="404">
        <v>0</v>
      </c>
      <c r="AK105" s="427"/>
      <c r="AL105" s="404">
        <v>0</v>
      </c>
      <c r="AM105" s="427"/>
      <c r="AN105" s="404">
        <v>0</v>
      </c>
      <c r="AO105" s="427"/>
      <c r="AP105" s="404">
        <v>0</v>
      </c>
      <c r="AQ105" s="427"/>
      <c r="AR105" s="404">
        <v>0</v>
      </c>
      <c r="AS105" s="427"/>
      <c r="AT105" s="404">
        <v>0</v>
      </c>
      <c r="AU105" s="427"/>
      <c r="AV105" s="383">
        <v>0</v>
      </c>
      <c r="AW105" s="427"/>
      <c r="AX105" s="383">
        <v>0</v>
      </c>
      <c r="AY105" s="427"/>
      <c r="AZ105" s="383">
        <v>0</v>
      </c>
      <c r="BA105" s="427"/>
      <c r="BB105" s="383">
        <v>0</v>
      </c>
      <c r="BC105" s="427"/>
      <c r="BD105" s="383">
        <v>0</v>
      </c>
      <c r="BE105" s="427"/>
      <c r="BF105" s="383">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639</v>
      </c>
      <c r="E106" s="594"/>
      <c r="F106" s="369">
        <v>10466.476999999999</v>
      </c>
      <c r="G106" s="427"/>
      <c r="H106" s="402">
        <v>11506.681</v>
      </c>
      <c r="I106" s="427"/>
      <c r="J106" s="402">
        <v>11825.106</v>
      </c>
      <c r="K106" s="427"/>
      <c r="L106" s="402">
        <v>13036.2255</v>
      </c>
      <c r="M106" s="427"/>
      <c r="N106" s="402">
        <v>13031.031999999999</v>
      </c>
      <c r="O106" s="427"/>
      <c r="P106" s="402">
        <v>13444.467500000001</v>
      </c>
      <c r="Q106" s="427"/>
      <c r="R106" s="402">
        <v>13740.168000000001</v>
      </c>
      <c r="S106" s="427"/>
      <c r="T106" s="402">
        <v>15233.6165</v>
      </c>
      <c r="U106" s="427"/>
      <c r="V106" s="402">
        <v>15517.684499999999</v>
      </c>
      <c r="W106" s="427"/>
      <c r="X106" s="402">
        <v>15906.914999999999</v>
      </c>
      <c r="Y106" s="427"/>
      <c r="Z106" s="402">
        <v>16887.194</v>
      </c>
      <c r="AA106" s="427"/>
      <c r="AB106" s="402">
        <v>17223.525999999998</v>
      </c>
      <c r="AC106" s="427"/>
      <c r="AD106" s="402">
        <v>17928.902000000002</v>
      </c>
      <c r="AE106" s="427"/>
      <c r="AF106" s="402">
        <v>19429.940999999999</v>
      </c>
      <c r="AG106" s="427"/>
      <c r="AH106" s="402">
        <v>20110.3835</v>
      </c>
      <c r="AI106" s="427"/>
      <c r="AJ106" s="402">
        <v>20226.685000000001</v>
      </c>
      <c r="AK106" s="427"/>
      <c r="AL106" s="402">
        <v>21440.460000000003</v>
      </c>
      <c r="AM106" s="427"/>
      <c r="AN106" s="402">
        <v>21895.890000000003</v>
      </c>
      <c r="AO106" s="427"/>
      <c r="AP106" s="402">
        <v>22988.170000000002</v>
      </c>
      <c r="AQ106" s="427"/>
      <c r="AR106" s="402">
        <v>14603.380105</v>
      </c>
      <c r="AS106" s="427"/>
      <c r="AT106" s="402">
        <v>14753.33337</v>
      </c>
      <c r="AU106" s="427"/>
      <c r="AV106" s="370">
        <v>5996.8005000000003</v>
      </c>
      <c r="AW106" s="427"/>
      <c r="AX106" s="370">
        <v>7300.3337499999998</v>
      </c>
      <c r="AY106" s="427"/>
      <c r="AZ106" s="370">
        <v>9680.9401500000004</v>
      </c>
      <c r="BA106" s="427"/>
      <c r="BB106" s="370">
        <v>9136.8754914000001</v>
      </c>
      <c r="BC106" s="427"/>
      <c r="BD106" s="370">
        <v>17729.151999999998</v>
      </c>
      <c r="BE106" s="427"/>
      <c r="BF106" s="370">
        <v>17437.962090000001</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335</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s="349">
        <v>1</v>
      </c>
      <c r="C110" t="s">
        <v>1019</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1022</v>
      </c>
      <c r="CJ114" s="313"/>
      <c r="CK114" s="308"/>
      <c r="CL114" s="313"/>
      <c r="CM114" s="314"/>
      <c r="CN114" s="313"/>
      <c r="CO114" s="313"/>
      <c r="CP114" s="313"/>
      <c r="CQ114" s="313"/>
      <c r="CR114" s="313"/>
      <c r="CS114" s="313"/>
      <c r="CT114" s="313"/>
    </row>
    <row r="115" spans="2:98">
      <c r="B115">
        <v>2.4</v>
      </c>
      <c r="C115" s="63" t="s">
        <v>1023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1025</v>
      </c>
      <c r="CJ118" s="313"/>
      <c r="CK118" s="308"/>
      <c r="CL118" s="313"/>
      <c r="CM118" s="314"/>
      <c r="CN118" s="313"/>
      <c r="CO118" s="313"/>
      <c r="CP118" s="313"/>
      <c r="CQ118" s="313"/>
      <c r="CR118" s="313"/>
      <c r="CS118" s="313"/>
      <c r="CT118" s="313"/>
    </row>
    <row r="119" spans="2:98">
      <c r="B119">
        <v>3.3</v>
      </c>
      <c r="C119" s="63" t="s">
        <v>1026</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1027</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3297"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3298"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3299"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3300"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TRUCT">
    <tabColor theme="4" tint="0.59999389629810485"/>
    <pageSetUpPr fitToPage="1"/>
  </sheetPr>
  <dimension ref="A1:I40"/>
  <sheetViews>
    <sheetView showGridLines="0" showRowColHeaders="0" showOutlineSymbols="0" zoomScaleNormal="100" workbookViewId="0">
      <selection activeCell="D17" sqref="D17"/>
    </sheetView>
  </sheetViews>
  <sheetFormatPr defaultColWidth="9.33203125" defaultRowHeight="13.2"/>
  <cols>
    <col min="1" max="1" width="2" customWidth="1"/>
    <col min="2" max="2" width="2.6640625" customWidth="1"/>
    <col min="3" max="3" width="20.109375" customWidth="1"/>
    <col min="4" max="4" width="55.5546875" customWidth="1"/>
    <col min="5" max="5" width="52.33203125" customWidth="1"/>
    <col min="6" max="6" width="51" customWidth="1"/>
    <col min="7" max="8" width="1.33203125" customWidth="1"/>
  </cols>
  <sheetData>
    <row r="1" spans="1:9" ht="36" customHeight="1">
      <c r="A1" s="41"/>
      <c r="B1" s="42"/>
      <c r="C1" s="41"/>
      <c r="D1" s="41"/>
      <c r="E1" s="41"/>
      <c r="F1" s="41"/>
      <c r="G1" s="41"/>
      <c r="H1" s="41"/>
      <c r="I1" s="41"/>
    </row>
    <row r="2" spans="1:9" ht="39" customHeight="1">
      <c r="A2" s="461" t="str">
        <f>"Air Emissions Accounts Questionnaire "&amp;intro!M2</f>
        <v>Air Emissions Accounts Questionnaire 2023</v>
      </c>
      <c r="B2" s="461"/>
      <c r="C2" s="461"/>
      <c r="D2" s="461"/>
      <c r="E2" s="461"/>
      <c r="F2" s="461"/>
      <c r="G2" s="461"/>
      <c r="H2" s="461"/>
      <c r="I2" s="461"/>
    </row>
    <row r="3" spans="1:9" ht="18" customHeight="1">
      <c r="A3" s="460"/>
      <c r="B3" s="460"/>
      <c r="C3" s="460"/>
      <c r="D3" s="460"/>
      <c r="E3" s="460"/>
      <c r="F3" s="460"/>
      <c r="G3" s="460"/>
      <c r="H3" s="460"/>
      <c r="I3" s="460"/>
    </row>
    <row r="4" spans="1:9" ht="25.2" customHeight="1">
      <c r="A4" s="462" t="s">
        <v>175</v>
      </c>
      <c r="B4" s="462"/>
      <c r="C4" s="462"/>
      <c r="D4" s="462"/>
      <c r="E4" s="462"/>
      <c r="F4" s="462"/>
      <c r="G4" s="462"/>
      <c r="H4" s="462"/>
      <c r="I4" s="462"/>
    </row>
    <row r="5" spans="1:9" ht="13.2" hidden="1" customHeight="1">
      <c r="A5" s="41"/>
      <c r="B5" s="41"/>
      <c r="C5" s="41"/>
      <c r="D5" s="41"/>
      <c r="E5" s="41"/>
      <c r="F5" s="57" t="b">
        <v>0</v>
      </c>
      <c r="G5" s="41"/>
      <c r="H5" s="41"/>
      <c r="I5" s="41"/>
    </row>
    <row r="6" spans="1:9">
      <c r="A6" s="41"/>
      <c r="B6" s="139" t="str">
        <f>"Overview of the "&amp;intro!M2&amp;" electronic questionnaire Air Emissions Accounts"</f>
        <v>Overview of the 2023 electronic questionnaire Air Emissions Accounts</v>
      </c>
      <c r="C6" s="41"/>
      <c r="D6" s="41"/>
      <c r="E6" s="41"/>
      <c r="F6" s="41"/>
      <c r="G6" s="41"/>
      <c r="H6" s="41"/>
      <c r="I6" s="41"/>
    </row>
    <row r="7" spans="1:9" ht="13.8" hidden="1" thickBot="1">
      <c r="A7" s="41"/>
      <c r="B7" s="42"/>
      <c r="C7" s="41"/>
      <c r="D7" s="41"/>
      <c r="E7" s="43" t="s">
        <v>412</v>
      </c>
      <c r="F7" s="44" t="s">
        <v>485</v>
      </c>
      <c r="G7" s="43"/>
      <c r="H7" s="43"/>
      <c r="I7" s="41"/>
    </row>
    <row r="8" spans="1:9" ht="13.8" hidden="1" thickBot="1">
      <c r="A8" s="41"/>
      <c r="B8" s="42"/>
      <c r="C8" s="41"/>
      <c r="D8" s="41"/>
      <c r="E8" s="43" t="s">
        <v>416</v>
      </c>
      <c r="F8" s="44" t="s">
        <v>418</v>
      </c>
      <c r="G8" s="41"/>
      <c r="H8" s="41"/>
      <c r="I8" s="41"/>
    </row>
    <row r="9" spans="1:9" hidden="1">
      <c r="A9" s="41"/>
      <c r="B9" s="42"/>
      <c r="C9" s="41"/>
      <c r="D9" s="41"/>
      <c r="E9" s="41"/>
      <c r="F9" s="41"/>
      <c r="G9" s="41"/>
      <c r="H9" s="41"/>
      <c r="I9" s="41"/>
    </row>
    <row r="10" spans="1:9">
      <c r="A10" s="41"/>
      <c r="B10" s="458" t="s">
        <v>176</v>
      </c>
      <c r="C10" s="459"/>
      <c r="D10" s="112" t="s">
        <v>177</v>
      </c>
      <c r="E10" s="112" t="s">
        <v>178</v>
      </c>
      <c r="F10" s="112" t="s">
        <v>179</v>
      </c>
      <c r="G10" s="41"/>
      <c r="H10" s="41"/>
      <c r="I10" s="41"/>
    </row>
    <row r="11" spans="1:9" ht="30" customHeight="1">
      <c r="A11" s="41"/>
      <c r="B11" s="45">
        <v>1</v>
      </c>
      <c r="C11" s="46" t="s">
        <v>180</v>
      </c>
      <c r="D11" s="47" t="str">
        <f>"Air Emissions Accounts – Eurostat questionnaire "&amp;intro!M2&amp;" – Introduction"</f>
        <v>Air Emissions Accounts – Eurostat questionnaire 2023 – Introduction</v>
      </c>
      <c r="E11" s="47" t="str">
        <f>"General information about the Eurostat "&amp;intro!M2&amp;" collection of Air Emissions Accounts"</f>
        <v>General information about the Eurostat 2023 collection of Air Emissions Accounts</v>
      </c>
      <c r="F11" s="47" t="s">
        <v>181</v>
      </c>
      <c r="G11" s="41"/>
      <c r="H11" s="41"/>
      <c r="I11" s="41"/>
    </row>
    <row r="12" spans="1:9" ht="30" customHeight="1">
      <c r="A12" s="41"/>
      <c r="B12" s="45">
        <f>B11+1</f>
        <v>2</v>
      </c>
      <c r="C12" s="46" t="s">
        <v>182</v>
      </c>
      <c r="D12" s="47" t="s">
        <v>191</v>
      </c>
      <c r="E12" s="48" t="s">
        <v>121</v>
      </c>
      <c r="F12" s="47" t="s">
        <v>181</v>
      </c>
      <c r="G12" s="41"/>
      <c r="H12" s="41"/>
      <c r="I12" s="41"/>
    </row>
    <row r="13" spans="1:9" ht="33.6" customHeight="1">
      <c r="A13" s="41"/>
      <c r="B13" s="45">
        <f>B12+1</f>
        <v>3</v>
      </c>
      <c r="C13" s="46" t="s">
        <v>559</v>
      </c>
      <c r="D13" s="136" t="s">
        <v>580</v>
      </c>
      <c r="E13" s="136" t="s">
        <v>581</v>
      </c>
      <c r="F13" s="64" t="s">
        <v>181</v>
      </c>
      <c r="G13" s="41"/>
      <c r="H13" s="41"/>
      <c r="I13" s="41"/>
    </row>
    <row r="14" spans="1:9" ht="33.6" customHeight="1">
      <c r="A14" s="41"/>
      <c r="B14" s="325">
        <f t="shared" ref="B14:B36" si="0">B13+1</f>
        <v>4</v>
      </c>
      <c r="C14" s="358" t="s">
        <v>1106</v>
      </c>
      <c r="D14" s="359" t="s">
        <v>1048</v>
      </c>
      <c r="E14" s="359" t="s">
        <v>1079</v>
      </c>
      <c r="F14" s="64" t="s">
        <v>181</v>
      </c>
      <c r="G14" s="41"/>
      <c r="H14" s="41"/>
      <c r="I14" s="41"/>
    </row>
    <row r="15" spans="1:9" ht="33.6" customHeight="1">
      <c r="A15" s="41"/>
      <c r="B15" s="325">
        <f t="shared" si="0"/>
        <v>5</v>
      </c>
      <c r="C15" s="268" t="s">
        <v>889</v>
      </c>
      <c r="D15" s="232" t="s">
        <v>890</v>
      </c>
      <c r="E15" s="232" t="s">
        <v>891</v>
      </c>
      <c r="F15" s="269" t="s">
        <v>181</v>
      </c>
      <c r="G15" s="41"/>
      <c r="H15" s="41"/>
      <c r="I15" s="41"/>
    </row>
    <row r="16" spans="1:9" ht="65.400000000000006" customHeight="1">
      <c r="A16" s="41"/>
      <c r="B16" s="267">
        <f t="shared" si="0"/>
        <v>6</v>
      </c>
      <c r="C16" s="46" t="s">
        <v>905</v>
      </c>
      <c r="D16" s="136" t="s">
        <v>740</v>
      </c>
      <c r="E16" s="232" t="s">
        <v>823</v>
      </c>
      <c r="F16" s="269" t="s">
        <v>181</v>
      </c>
      <c r="G16" s="41"/>
      <c r="H16" s="41"/>
      <c r="I16" s="41"/>
    </row>
    <row r="17" spans="1:9" ht="78" customHeight="1">
      <c r="A17" s="41"/>
      <c r="B17" s="45">
        <f t="shared" si="0"/>
        <v>7</v>
      </c>
      <c r="C17" s="46" t="s">
        <v>331</v>
      </c>
      <c r="D17" s="136" t="s">
        <v>155</v>
      </c>
      <c r="E17" s="47" t="s">
        <v>124</v>
      </c>
      <c r="F17" s="72" t="s">
        <v>1615</v>
      </c>
      <c r="G17" s="41"/>
      <c r="H17" s="41"/>
      <c r="I17" s="41"/>
    </row>
    <row r="18" spans="1:9" ht="78" customHeight="1">
      <c r="A18" s="41"/>
      <c r="B18" s="45">
        <f t="shared" si="0"/>
        <v>8</v>
      </c>
      <c r="C18" s="327" t="s">
        <v>1011</v>
      </c>
      <c r="D18" s="136" t="s">
        <v>1012</v>
      </c>
      <c r="E18" s="136" t="s">
        <v>991</v>
      </c>
      <c r="F18" s="72" t="s">
        <v>1453</v>
      </c>
      <c r="G18" s="41"/>
      <c r="H18" s="41"/>
      <c r="I18" s="41"/>
    </row>
    <row r="19" spans="1:9" ht="78" customHeight="1">
      <c r="A19" s="41"/>
      <c r="B19" s="45">
        <f t="shared" si="0"/>
        <v>9</v>
      </c>
      <c r="C19" s="46" t="s">
        <v>332</v>
      </c>
      <c r="D19" s="47" t="s">
        <v>107</v>
      </c>
      <c r="E19" s="47" t="s">
        <v>1</v>
      </c>
      <c r="F19" s="72" t="s">
        <v>1616</v>
      </c>
      <c r="G19" s="41"/>
      <c r="H19" s="41"/>
      <c r="I19" s="41"/>
    </row>
    <row r="20" spans="1:9" ht="78" customHeight="1">
      <c r="A20" s="41"/>
      <c r="B20" s="45">
        <f t="shared" si="0"/>
        <v>10</v>
      </c>
      <c r="C20" s="46" t="s">
        <v>183</v>
      </c>
      <c r="D20" s="47" t="s">
        <v>154</v>
      </c>
      <c r="E20" s="47" t="s">
        <v>2</v>
      </c>
      <c r="F20" s="64" t="s">
        <v>1590</v>
      </c>
      <c r="G20" s="41"/>
      <c r="H20" s="41"/>
      <c r="I20" s="41"/>
    </row>
    <row r="21" spans="1:9" ht="78" customHeight="1">
      <c r="A21" s="41"/>
      <c r="B21" s="45">
        <f t="shared" si="0"/>
        <v>11</v>
      </c>
      <c r="C21" s="46" t="s">
        <v>184</v>
      </c>
      <c r="D21" s="47" t="s">
        <v>156</v>
      </c>
      <c r="E21" s="47" t="s">
        <v>3</v>
      </c>
      <c r="F21" s="64" t="s">
        <v>1591</v>
      </c>
      <c r="G21" s="41"/>
      <c r="H21" s="41"/>
      <c r="I21" s="41"/>
    </row>
    <row r="22" spans="1:9" ht="78" customHeight="1">
      <c r="A22" s="41"/>
      <c r="B22" s="45">
        <f t="shared" si="0"/>
        <v>12</v>
      </c>
      <c r="C22" s="46" t="s">
        <v>117</v>
      </c>
      <c r="D22" s="47" t="s">
        <v>157</v>
      </c>
      <c r="E22" s="47" t="s">
        <v>4</v>
      </c>
      <c r="F22" s="64" t="s">
        <v>1589</v>
      </c>
      <c r="G22" s="41"/>
      <c r="H22" s="41"/>
      <c r="I22" s="41"/>
    </row>
    <row r="23" spans="1:9" ht="78" customHeight="1">
      <c r="A23" s="41"/>
      <c r="B23" s="45">
        <f t="shared" si="0"/>
        <v>13</v>
      </c>
      <c r="C23" s="46" t="s">
        <v>118</v>
      </c>
      <c r="D23" s="47" t="s">
        <v>135</v>
      </c>
      <c r="E23" s="47" t="s">
        <v>5</v>
      </c>
      <c r="F23" s="64" t="s">
        <v>1588</v>
      </c>
      <c r="G23" s="41"/>
      <c r="H23" s="41"/>
      <c r="I23" s="41"/>
    </row>
    <row r="24" spans="1:9" ht="78" customHeight="1">
      <c r="A24" s="41"/>
      <c r="B24" s="45">
        <f t="shared" si="0"/>
        <v>14</v>
      </c>
      <c r="C24" s="46" t="s">
        <v>647</v>
      </c>
      <c r="D24" s="136" t="s">
        <v>624</v>
      </c>
      <c r="E24" s="136" t="s">
        <v>625</v>
      </c>
      <c r="F24" s="64" t="s">
        <v>1587</v>
      </c>
      <c r="G24" s="41"/>
      <c r="H24" s="41"/>
      <c r="I24" s="41"/>
    </row>
    <row r="25" spans="1:9" ht="78" customHeight="1">
      <c r="A25" s="41"/>
      <c r="B25" s="45">
        <f t="shared" si="0"/>
        <v>15</v>
      </c>
      <c r="C25" s="46" t="s">
        <v>185</v>
      </c>
      <c r="D25" s="47" t="s">
        <v>136</v>
      </c>
      <c r="E25" s="136" t="s">
        <v>642</v>
      </c>
      <c r="F25" s="64" t="s">
        <v>1285</v>
      </c>
      <c r="G25" s="41"/>
      <c r="H25" s="41"/>
      <c r="I25" s="41"/>
    </row>
    <row r="26" spans="1:9" ht="78" customHeight="1">
      <c r="A26" s="41"/>
      <c r="B26" s="45">
        <f t="shared" si="0"/>
        <v>16</v>
      </c>
      <c r="C26" s="327" t="s">
        <v>992</v>
      </c>
      <c r="D26" s="136" t="s">
        <v>1002</v>
      </c>
      <c r="E26" s="136" t="s">
        <v>1000</v>
      </c>
      <c r="F26" s="72" t="s">
        <v>1286</v>
      </c>
      <c r="G26" s="41"/>
      <c r="H26" s="41"/>
      <c r="I26" s="41"/>
    </row>
    <row r="27" spans="1:9" ht="78" customHeight="1">
      <c r="A27" s="41"/>
      <c r="B27" s="45">
        <f t="shared" si="0"/>
        <v>17</v>
      </c>
      <c r="C27" s="46" t="s">
        <v>187</v>
      </c>
      <c r="D27" s="47" t="s">
        <v>33</v>
      </c>
      <c r="E27" s="136" t="s">
        <v>645</v>
      </c>
      <c r="F27" s="64" t="s">
        <v>1316</v>
      </c>
      <c r="G27" s="41"/>
      <c r="H27" s="41"/>
      <c r="I27" s="41"/>
    </row>
    <row r="28" spans="1:9" ht="78" customHeight="1">
      <c r="A28" s="41"/>
      <c r="B28" s="45">
        <f t="shared" si="0"/>
        <v>18</v>
      </c>
      <c r="C28" s="46" t="s">
        <v>188</v>
      </c>
      <c r="D28" s="47" t="s">
        <v>137</v>
      </c>
      <c r="E28" s="47" t="s">
        <v>6</v>
      </c>
      <c r="F28" s="64" t="s">
        <v>1325</v>
      </c>
      <c r="G28" s="41"/>
      <c r="H28" s="41"/>
      <c r="I28" s="41"/>
    </row>
    <row r="29" spans="1:9" ht="78" customHeight="1">
      <c r="A29" s="41"/>
      <c r="B29" s="45">
        <f t="shared" si="0"/>
        <v>19</v>
      </c>
      <c r="C29" s="46" t="s">
        <v>174</v>
      </c>
      <c r="D29" s="136" t="s">
        <v>138</v>
      </c>
      <c r="E29" s="47" t="s">
        <v>7</v>
      </c>
      <c r="F29" s="64" t="s">
        <v>1365</v>
      </c>
      <c r="G29" s="41"/>
      <c r="H29" s="41"/>
      <c r="I29" s="41"/>
    </row>
    <row r="30" spans="1:9" ht="78" customHeight="1">
      <c r="A30" s="41"/>
      <c r="B30" s="45">
        <f t="shared" si="0"/>
        <v>20</v>
      </c>
      <c r="C30" s="327" t="s">
        <v>1039</v>
      </c>
      <c r="D30" s="136" t="s">
        <v>1040</v>
      </c>
      <c r="E30" s="136" t="s">
        <v>1001</v>
      </c>
      <c r="F30" s="72" t="s">
        <v>1399</v>
      </c>
      <c r="G30" s="41"/>
      <c r="H30" s="41"/>
      <c r="I30" s="41"/>
    </row>
    <row r="31" spans="1:9" ht="78" customHeight="1">
      <c r="A31" s="41"/>
      <c r="B31" s="45">
        <f t="shared" si="0"/>
        <v>21</v>
      </c>
      <c r="C31" s="46" t="s">
        <v>189</v>
      </c>
      <c r="D31" s="47" t="s">
        <v>139</v>
      </c>
      <c r="E31" s="47" t="s">
        <v>104</v>
      </c>
      <c r="F31" s="64" t="s">
        <v>1408</v>
      </c>
      <c r="G31" s="41"/>
      <c r="H31" s="41"/>
      <c r="I31" s="41"/>
    </row>
    <row r="32" spans="1:9" ht="78" customHeight="1">
      <c r="A32" s="41"/>
      <c r="B32" s="45">
        <f t="shared" si="0"/>
        <v>22</v>
      </c>
      <c r="C32" s="46" t="s">
        <v>190</v>
      </c>
      <c r="D32" s="47" t="s">
        <v>140</v>
      </c>
      <c r="E32" s="47" t="s">
        <v>106</v>
      </c>
      <c r="F32" s="64" t="s">
        <v>1316</v>
      </c>
      <c r="G32" s="41"/>
      <c r="H32" s="41"/>
      <c r="I32" s="41"/>
    </row>
    <row r="33" spans="1:9" ht="78" customHeight="1">
      <c r="A33" s="41"/>
      <c r="B33" s="45">
        <f t="shared" si="0"/>
        <v>23</v>
      </c>
      <c r="C33" s="327" t="s">
        <v>994</v>
      </c>
      <c r="D33" s="326" t="s">
        <v>1006</v>
      </c>
      <c r="E33" s="326" t="s">
        <v>1004</v>
      </c>
      <c r="F33" s="65" t="s">
        <v>1453</v>
      </c>
      <c r="G33" s="41"/>
      <c r="H33" s="41"/>
      <c r="I33" s="41"/>
    </row>
    <row r="34" spans="1:9" ht="78" customHeight="1">
      <c r="A34" s="41"/>
      <c r="B34" s="45">
        <f t="shared" si="0"/>
        <v>24</v>
      </c>
      <c r="C34" s="49" t="s">
        <v>32</v>
      </c>
      <c r="D34" s="50" t="s">
        <v>34</v>
      </c>
      <c r="E34" s="50" t="s">
        <v>35</v>
      </c>
      <c r="F34" s="65" t="s">
        <v>1462</v>
      </c>
      <c r="G34" s="41"/>
      <c r="H34" s="41"/>
      <c r="I34" s="41"/>
    </row>
    <row r="35" spans="1:9" ht="78" customHeight="1">
      <c r="A35" s="41"/>
      <c r="B35" s="45">
        <f t="shared" si="0"/>
        <v>25</v>
      </c>
      <c r="C35" s="327" t="s">
        <v>993</v>
      </c>
      <c r="D35" s="136" t="s">
        <v>1005</v>
      </c>
      <c r="E35" s="136" t="s">
        <v>1003</v>
      </c>
      <c r="F35" s="64" t="s">
        <v>1473</v>
      </c>
      <c r="G35" s="41"/>
      <c r="H35" s="41"/>
      <c r="I35" s="41"/>
    </row>
    <row r="36" spans="1:9" ht="29.25" customHeight="1">
      <c r="A36" s="41"/>
      <c r="B36" s="45">
        <f t="shared" si="0"/>
        <v>26</v>
      </c>
      <c r="C36" s="49" t="s">
        <v>186</v>
      </c>
      <c r="D36" s="50" t="s">
        <v>186</v>
      </c>
      <c r="E36" s="50" t="s">
        <v>122</v>
      </c>
      <c r="F36" s="51" t="s">
        <v>181</v>
      </c>
      <c r="G36" s="52"/>
      <c r="H36" s="52"/>
      <c r="I36" s="52"/>
    </row>
    <row r="37" spans="1:9">
      <c r="A37" s="53"/>
      <c r="B37" s="54"/>
      <c r="C37" s="54"/>
      <c r="D37" s="54"/>
      <c r="E37" s="54"/>
      <c r="F37" s="54"/>
      <c r="G37" s="55"/>
      <c r="H37" s="52"/>
      <c r="I37" s="52"/>
    </row>
    <row r="38" spans="1:9" ht="15.6">
      <c r="A38" s="41"/>
      <c r="B38" s="55" t="s">
        <v>58</v>
      </c>
      <c r="C38" s="457" t="s">
        <v>123</v>
      </c>
      <c r="D38" s="457"/>
      <c r="E38" s="457"/>
      <c r="F38" s="457"/>
      <c r="G38" s="52"/>
      <c r="H38" s="52"/>
      <c r="I38" s="52"/>
    </row>
    <row r="39" spans="1:9">
      <c r="A39" s="54"/>
      <c r="B39" s="56"/>
      <c r="C39" s="457"/>
      <c r="D39" s="457"/>
      <c r="E39" s="457"/>
      <c r="F39" s="457"/>
      <c r="G39" s="54"/>
      <c r="H39" s="54"/>
      <c r="I39" s="54"/>
    </row>
    <row r="40" spans="1:9">
      <c r="A40" s="54"/>
      <c r="B40" s="54"/>
      <c r="C40" s="457"/>
      <c r="D40" s="457"/>
      <c r="E40" s="457"/>
      <c r="F40" s="457"/>
      <c r="G40" s="54"/>
      <c r="H40" s="54"/>
      <c r="I40" s="54"/>
    </row>
  </sheetData>
  <mergeCells count="5">
    <mergeCell ref="C38:F40"/>
    <mergeCell ref="B10:C10"/>
    <mergeCell ref="A3:I3"/>
    <mergeCell ref="A2:I2"/>
    <mergeCell ref="A4:I4"/>
  </mergeCells>
  <phoneticPr fontId="20" type="noConversion"/>
  <conditionalFormatting sqref="F17 F19:F35">
    <cfRule type="containsText" dxfId="5" priority="16" operator="containsText" text="Checking">
      <formula>NOT(ISERROR(SEARCH("Checking",F17)))</formula>
    </cfRule>
    <cfRule type="containsText" dxfId="4" priority="17" operator="containsText" text="OK">
      <formula>NOT(ISERROR(SEARCH("OK",F17)))</formula>
    </cfRule>
    <cfRule type="containsText" dxfId="3" priority="18" operator="containsText" text="to be filled">
      <formula>NOT(ISERROR(SEARCH("to be filled",F17)))</formula>
    </cfRule>
  </conditionalFormatting>
  <conditionalFormatting sqref="F18">
    <cfRule type="containsText" dxfId="2" priority="1" operator="containsText" text="Checking">
      <formula>NOT(ISERROR(SEARCH("Checking",F18)))</formula>
    </cfRule>
    <cfRule type="containsText" dxfId="1" priority="2" operator="containsText" text="OK">
      <formula>NOT(ISERROR(SEARCH("OK",F18)))</formula>
    </cfRule>
    <cfRule type="containsText" dxfId="0" priority="3" operator="containsText" text="to be filled">
      <formula>NOT(ISERROR(SEARCH("to be filled",F18)))</formula>
    </cfRule>
  </conditionalFormatting>
  <pageMargins left="0.39370078740157483" right="0.39370078740157483" top="0.51181102362204722" bottom="0.39370078740157483" header="0.51181102362204722" footer="0.51181102362204722"/>
  <pageSetup paperSize="9" scale="59" orientation="portrait" r:id="rId1"/>
  <headerFooter alignWithMargins="0">
    <oddFooter>&amp;L&amp;F&amp;C&amp;P&amp;R&amp;A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746" r:id="rId4" name="Button 354">
              <controlPr defaultSize="0" print="0" autoFill="0" autoPict="0" macro="[0]!ResetAllSheets">
                <anchor moveWithCells="1" sizeWithCells="1">
                  <from>
                    <xdr:col>5</xdr:col>
                    <xdr:colOff>1699260</xdr:colOff>
                    <xdr:row>1</xdr:row>
                    <xdr:rowOff>175260</xdr:rowOff>
                  </from>
                  <to>
                    <xdr:col>5</xdr:col>
                    <xdr:colOff>2727960</xdr:colOff>
                    <xdr:row>2</xdr:row>
                    <xdr:rowOff>213360</xdr:rowOff>
                  </to>
                </anchor>
              </controlPr>
            </control>
          </mc:Choice>
        </mc:AlternateContent>
        <mc:AlternateContent xmlns:mc="http://schemas.openxmlformats.org/markup-compatibility/2006">
          <mc:Choice Requires="x14">
            <control shapeId="59747" r:id="rId5" name="CHECKALL">
              <controlPr defaultSize="0" print="0" autoFill="0" autoPict="0" macro="[0]!CheckAllSheets">
                <anchor moveWithCells="1" sizeWithCells="1">
                  <from>
                    <xdr:col>5</xdr:col>
                    <xdr:colOff>533400</xdr:colOff>
                    <xdr:row>1</xdr:row>
                    <xdr:rowOff>175260</xdr:rowOff>
                  </from>
                  <to>
                    <xdr:col>5</xdr:col>
                    <xdr:colOff>1508760</xdr:colOff>
                    <xdr:row>2</xdr:row>
                    <xdr:rowOff>182880</xdr:rowOff>
                  </to>
                </anchor>
              </controlPr>
            </control>
          </mc:Choice>
        </mc:AlternateContent>
        <mc:AlternateContent xmlns:mc="http://schemas.openxmlformats.org/markup-compatibility/2006">
          <mc:Choice Requires="x14">
            <control shapeId="59750" r:id="rId6" name="Check Box 358">
              <controlPr locked="0" defaultSize="0" autoFill="0" autoLine="0" autoPict="0" altText="Enable Automatics Checks on Closing Workbook">
                <anchor moveWithCells="1">
                  <from>
                    <xdr:col>5</xdr:col>
                    <xdr:colOff>480060</xdr:colOff>
                    <xdr:row>0</xdr:row>
                    <xdr:rowOff>213360</xdr:rowOff>
                  </from>
                  <to>
                    <xdr:col>5</xdr:col>
                    <xdr:colOff>2423160</xdr:colOff>
                    <xdr:row>1</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Parameters!$E$39:$E$46</xm:f>
          </x14:formula1>
          <xm:sqref>F7</xm:sqref>
        </x14:dataValidation>
        <x14:dataValidation type="list" allowBlank="1" showInputMessage="1" showErrorMessage="1">
          <x14:formula1>
            <xm:f>Parameters!$E$53:$E$54</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8">
    <tabColor indexed="42"/>
  </sheetPr>
  <dimension ref="A1:CT144"/>
  <sheetViews>
    <sheetView showGridLines="0" showOutlineSymbols="0" zoomScale="70" zoomScaleNormal="70" zoomScaleSheetLayoutView="100" workbookViewId="0">
      <pane xSplit="5" ySplit="4" topLeftCell="Z20" activePane="bottomRight" state="frozen"/>
      <selection activeCell="BI9" sqref="BI9"/>
      <selection pane="topRight" activeCell="BI9" sqref="BI9"/>
      <selection pane="bottomLeft" activeCell="BI9" sqref="BI9"/>
      <selection pane="bottomRight" activeCell="AU45" sqref="AU45"/>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119</v>
      </c>
      <c r="E2" s="9" t="s">
        <v>341</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653</v>
      </c>
      <c r="B3" s="568" t="s">
        <v>194</v>
      </c>
      <c r="C3" s="569" t="s">
        <v>195</v>
      </c>
      <c r="D3" s="570" t="s">
        <v>641</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97899.504125767213</v>
      </c>
      <c r="G5" s="426"/>
      <c r="H5" s="368">
        <v>97790.481673046612</v>
      </c>
      <c r="I5" s="426"/>
      <c r="J5" s="368">
        <v>98257.21814517914</v>
      </c>
      <c r="K5" s="426"/>
      <c r="L5" s="368">
        <v>97188.249240537247</v>
      </c>
      <c r="M5" s="426"/>
      <c r="N5" s="368">
        <v>93864.787844913109</v>
      </c>
      <c r="O5" s="426"/>
      <c r="P5" s="368">
        <v>97880.527353825906</v>
      </c>
      <c r="Q5" s="426"/>
      <c r="R5" s="368">
        <v>97745.410903796699</v>
      </c>
      <c r="S5" s="426"/>
      <c r="T5" s="368">
        <v>92107.116815690984</v>
      </c>
      <c r="U5" s="426"/>
      <c r="V5" s="368">
        <v>90240.137132839023</v>
      </c>
      <c r="W5" s="426"/>
      <c r="X5" s="368">
        <v>90950.50263653649</v>
      </c>
      <c r="Y5" s="426"/>
      <c r="Z5" s="368">
        <v>94140.16820023203</v>
      </c>
      <c r="AA5" s="426"/>
      <c r="AB5" s="368">
        <v>89386.736339298979</v>
      </c>
      <c r="AC5" s="426"/>
      <c r="AD5" s="368">
        <v>88430.34365030934</v>
      </c>
      <c r="AE5" s="426"/>
      <c r="AF5" s="368">
        <v>90514.120030676029</v>
      </c>
      <c r="AG5" s="426"/>
      <c r="AH5" s="368">
        <v>80727.372315424698</v>
      </c>
      <c r="AI5" s="426"/>
      <c r="AJ5" s="368">
        <v>75516.626631826963</v>
      </c>
      <c r="AK5" s="426"/>
      <c r="AL5" s="368">
        <v>69585.908260823329</v>
      </c>
      <c r="AM5" s="426"/>
      <c r="AN5" s="368">
        <v>65747.100924143466</v>
      </c>
      <c r="AO5" s="426"/>
      <c r="AP5" s="368">
        <v>52949.875417311909</v>
      </c>
      <c r="AQ5" s="426"/>
      <c r="AR5" s="368">
        <v>48509.102104507292</v>
      </c>
      <c r="AS5" s="426"/>
      <c r="AT5" s="368">
        <v>51738.808610113774</v>
      </c>
      <c r="AU5" s="426"/>
      <c r="AV5" s="368">
        <v>48285.22046693747</v>
      </c>
      <c r="AW5" s="426"/>
      <c r="AX5" s="368">
        <v>48002.436503821016</v>
      </c>
      <c r="AY5" s="426"/>
      <c r="AZ5" s="368">
        <v>47976.737993490249</v>
      </c>
      <c r="BA5" s="426"/>
      <c r="BB5" s="368">
        <v>44899.395807070825</v>
      </c>
      <c r="BC5" s="426"/>
      <c r="BD5" s="368">
        <v>41614.130955971232</v>
      </c>
      <c r="BE5" s="426"/>
      <c r="BF5" s="368">
        <v>44443.493440288512</v>
      </c>
      <c r="BG5" s="426"/>
      <c r="BH5" s="368" t="s">
        <v>700</v>
      </c>
      <c r="BI5" s="388"/>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9396.8629006212068</v>
      </c>
      <c r="G6" s="427"/>
      <c r="H6" s="392">
        <v>9166.6234906373757</v>
      </c>
      <c r="I6" s="427"/>
      <c r="J6" s="392">
        <v>9453.7875384420386</v>
      </c>
      <c r="K6" s="427"/>
      <c r="L6" s="392">
        <v>8754.4566194343843</v>
      </c>
      <c r="M6" s="427"/>
      <c r="N6" s="392">
        <v>7912.5699986825657</v>
      </c>
      <c r="O6" s="427"/>
      <c r="P6" s="392">
        <v>8147.9238223932362</v>
      </c>
      <c r="Q6" s="427"/>
      <c r="R6" s="392">
        <v>8845.5417979469548</v>
      </c>
      <c r="S6" s="427"/>
      <c r="T6" s="392">
        <v>8628.6403129367118</v>
      </c>
      <c r="U6" s="427"/>
      <c r="V6" s="392">
        <v>8507.1042317379288</v>
      </c>
      <c r="W6" s="427"/>
      <c r="X6" s="392">
        <v>8533.1619071620353</v>
      </c>
      <c r="Y6" s="427"/>
      <c r="Z6" s="392">
        <v>8813.8488340079857</v>
      </c>
      <c r="AA6" s="427"/>
      <c r="AB6" s="392">
        <v>8340.5451090275947</v>
      </c>
      <c r="AC6" s="427"/>
      <c r="AD6" s="392">
        <v>8792.9443259045238</v>
      </c>
      <c r="AE6" s="427"/>
      <c r="AF6" s="392">
        <v>9156.9505440410539</v>
      </c>
      <c r="AG6" s="427"/>
      <c r="AH6" s="392">
        <v>8040.8934586704954</v>
      </c>
      <c r="AI6" s="427"/>
      <c r="AJ6" s="392">
        <v>7907.0660987129322</v>
      </c>
      <c r="AK6" s="427"/>
      <c r="AL6" s="392">
        <v>8049.5000588652556</v>
      </c>
      <c r="AM6" s="427"/>
      <c r="AN6" s="392">
        <v>7636.7462368389497</v>
      </c>
      <c r="AO6" s="427"/>
      <c r="AP6" s="392">
        <v>7569.6510308878405</v>
      </c>
      <c r="AQ6" s="427"/>
      <c r="AR6" s="392">
        <v>8132.8193147527127</v>
      </c>
      <c r="AS6" s="427"/>
      <c r="AT6" s="392">
        <v>7756.630003635426</v>
      </c>
      <c r="AU6" s="427"/>
      <c r="AV6" s="392">
        <v>7763.0910754176402</v>
      </c>
      <c r="AW6" s="427"/>
      <c r="AX6" s="392">
        <v>7483.2469465224376</v>
      </c>
      <c r="AY6" s="427"/>
      <c r="AZ6" s="392">
        <v>7717.7391556925668</v>
      </c>
      <c r="BA6" s="427"/>
      <c r="BB6" s="392">
        <v>7651.9582597813187</v>
      </c>
      <c r="BC6" s="427"/>
      <c r="BD6" s="392">
        <v>7513.8557953567988</v>
      </c>
      <c r="BE6" s="427"/>
      <c r="BF6" s="392">
        <v>7291.8379137146749</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7137.4899391205709</v>
      </c>
      <c r="G7" s="427"/>
      <c r="H7" s="393">
        <v>7119.7723422852014</v>
      </c>
      <c r="I7" s="427"/>
      <c r="J7" s="393">
        <v>7434.4008346674336</v>
      </c>
      <c r="K7" s="427"/>
      <c r="L7" s="393">
        <v>6904.7286835390296</v>
      </c>
      <c r="M7" s="427"/>
      <c r="N7" s="393">
        <v>6141.4946682520513</v>
      </c>
      <c r="O7" s="427"/>
      <c r="P7" s="393">
        <v>6563.7621021095229</v>
      </c>
      <c r="Q7" s="427"/>
      <c r="R7" s="393">
        <v>7254.5610247620616</v>
      </c>
      <c r="S7" s="427"/>
      <c r="T7" s="393">
        <v>7280.7325561692905</v>
      </c>
      <c r="U7" s="427"/>
      <c r="V7" s="393">
        <v>6997.3603159238583</v>
      </c>
      <c r="W7" s="427"/>
      <c r="X7" s="393">
        <v>6918.3878866694158</v>
      </c>
      <c r="Y7" s="427"/>
      <c r="Z7" s="393">
        <v>7105.0766415649232</v>
      </c>
      <c r="AA7" s="427"/>
      <c r="AB7" s="393">
        <v>6755.1187457916985</v>
      </c>
      <c r="AC7" s="427"/>
      <c r="AD7" s="393">
        <v>7209.0493031621754</v>
      </c>
      <c r="AE7" s="427"/>
      <c r="AF7" s="393">
        <v>7514.6798723059328</v>
      </c>
      <c r="AG7" s="427"/>
      <c r="AH7" s="393">
        <v>6551.0320945475469</v>
      </c>
      <c r="AI7" s="427"/>
      <c r="AJ7" s="393">
        <v>6463.3626431165194</v>
      </c>
      <c r="AK7" s="427"/>
      <c r="AL7" s="393">
        <v>6688.6464679075652</v>
      </c>
      <c r="AM7" s="427"/>
      <c r="AN7" s="393">
        <v>6247.1273311822051</v>
      </c>
      <c r="AO7" s="427"/>
      <c r="AP7" s="393">
        <v>6311.8551644215486</v>
      </c>
      <c r="AQ7" s="427"/>
      <c r="AR7" s="393">
        <v>6694.4025577135626</v>
      </c>
      <c r="AS7" s="427"/>
      <c r="AT7" s="393">
        <v>6449.2084799360573</v>
      </c>
      <c r="AU7" s="427"/>
      <c r="AV7" s="393">
        <v>6490.0762808025247</v>
      </c>
      <c r="AW7" s="427"/>
      <c r="AX7" s="393">
        <v>6293.5701571526715</v>
      </c>
      <c r="AY7" s="427"/>
      <c r="AZ7" s="393">
        <v>6548.8155298287948</v>
      </c>
      <c r="BA7" s="427"/>
      <c r="BB7" s="393">
        <v>6523.0975881630502</v>
      </c>
      <c r="BC7" s="427"/>
      <c r="BD7" s="393">
        <v>6388.3414605694315</v>
      </c>
      <c r="BE7" s="427"/>
      <c r="BF7" s="393">
        <v>6238.1242882782371</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2257.3566004373592</v>
      </c>
      <c r="G8" s="427"/>
      <c r="H8" s="393">
        <v>2044.2036463430754</v>
      </c>
      <c r="I8" s="427"/>
      <c r="J8" s="393">
        <v>2017.7799972167736</v>
      </c>
      <c r="K8" s="427"/>
      <c r="L8" s="393">
        <v>1848.2339339660959</v>
      </c>
      <c r="M8" s="427"/>
      <c r="N8" s="393">
        <v>1769.182284703993</v>
      </c>
      <c r="O8" s="427"/>
      <c r="P8" s="393">
        <v>1583.2196446250482</v>
      </c>
      <c r="Q8" s="427"/>
      <c r="R8" s="393">
        <v>1589.2371137477305</v>
      </c>
      <c r="S8" s="427"/>
      <c r="T8" s="393">
        <v>1346.341160965957</v>
      </c>
      <c r="U8" s="427"/>
      <c r="V8" s="393">
        <v>1508.6577205397068</v>
      </c>
      <c r="W8" s="427"/>
      <c r="X8" s="393">
        <v>1613.5450667814255</v>
      </c>
      <c r="Y8" s="427"/>
      <c r="Z8" s="393">
        <v>1707.565881120478</v>
      </c>
      <c r="AA8" s="427"/>
      <c r="AB8" s="393">
        <v>1583.4031795904586</v>
      </c>
      <c r="AC8" s="427"/>
      <c r="AD8" s="393">
        <v>1580.71102020576</v>
      </c>
      <c r="AE8" s="427"/>
      <c r="AF8" s="393">
        <v>1639.2481568894993</v>
      </c>
      <c r="AG8" s="427"/>
      <c r="AH8" s="393">
        <v>1488.7921312590881</v>
      </c>
      <c r="AI8" s="427"/>
      <c r="AJ8" s="393">
        <v>1442.9557896897354</v>
      </c>
      <c r="AK8" s="427"/>
      <c r="AL8" s="393">
        <v>1360.136246833652</v>
      </c>
      <c r="AM8" s="427"/>
      <c r="AN8" s="393">
        <v>1388.2669346829316</v>
      </c>
      <c r="AO8" s="427"/>
      <c r="AP8" s="393">
        <v>1257.2836681484755</v>
      </c>
      <c r="AQ8" s="427"/>
      <c r="AR8" s="393">
        <v>1437.5635558199224</v>
      </c>
      <c r="AS8" s="427"/>
      <c r="AT8" s="393">
        <v>1306.4835243749483</v>
      </c>
      <c r="AU8" s="427"/>
      <c r="AV8" s="393">
        <v>1271.8583087559666</v>
      </c>
      <c r="AW8" s="427"/>
      <c r="AX8" s="393">
        <v>1188.4930850673204</v>
      </c>
      <c r="AY8" s="427"/>
      <c r="AZ8" s="393">
        <v>1167.6831626185087</v>
      </c>
      <c r="BA8" s="427"/>
      <c r="BB8" s="393">
        <v>1127.6371720782743</v>
      </c>
      <c r="BC8" s="427"/>
      <c r="BD8" s="393">
        <v>1124.2657744442481</v>
      </c>
      <c r="BE8" s="427"/>
      <c r="BF8" s="393">
        <v>1052.6114417765202</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2.0163610632772841</v>
      </c>
      <c r="G9" s="427"/>
      <c r="H9" s="393">
        <v>2.6475020090983015</v>
      </c>
      <c r="I9" s="427"/>
      <c r="J9" s="393">
        <v>1.6067065578309891</v>
      </c>
      <c r="K9" s="427"/>
      <c r="L9" s="393">
        <v>1.4940019292597473</v>
      </c>
      <c r="M9" s="427"/>
      <c r="N9" s="393">
        <v>1.893045726521603</v>
      </c>
      <c r="O9" s="427"/>
      <c r="P9" s="393">
        <v>0.94207565866483356</v>
      </c>
      <c r="Q9" s="427"/>
      <c r="R9" s="393">
        <v>1.7436594371620782</v>
      </c>
      <c r="S9" s="427"/>
      <c r="T9" s="393">
        <v>1.5665958014640962</v>
      </c>
      <c r="U9" s="427"/>
      <c r="V9" s="393">
        <v>1.0861952743641892</v>
      </c>
      <c r="W9" s="427"/>
      <c r="X9" s="393">
        <v>1.2289537111941011</v>
      </c>
      <c r="Y9" s="427"/>
      <c r="Z9" s="393">
        <v>1.2063113225844428</v>
      </c>
      <c r="AA9" s="427"/>
      <c r="AB9" s="393">
        <v>2.0231836454370891</v>
      </c>
      <c r="AC9" s="427"/>
      <c r="AD9" s="393">
        <v>3.1840025365898308</v>
      </c>
      <c r="AE9" s="427"/>
      <c r="AF9" s="393">
        <v>3.0225148456216457</v>
      </c>
      <c r="AG9" s="427"/>
      <c r="AH9" s="393">
        <v>1.0692328638610296</v>
      </c>
      <c r="AI9" s="427"/>
      <c r="AJ9" s="393">
        <v>0.74766590667756228</v>
      </c>
      <c r="AK9" s="427"/>
      <c r="AL9" s="393">
        <v>0.71734412403861048</v>
      </c>
      <c r="AM9" s="427"/>
      <c r="AN9" s="393">
        <v>1.3519709738130927</v>
      </c>
      <c r="AO9" s="427"/>
      <c r="AP9" s="393">
        <v>0.51219831781624947</v>
      </c>
      <c r="AQ9" s="427"/>
      <c r="AR9" s="393">
        <v>0.85320121922824632</v>
      </c>
      <c r="AS9" s="427"/>
      <c r="AT9" s="393">
        <v>0.93799932442049749</v>
      </c>
      <c r="AU9" s="427"/>
      <c r="AV9" s="393">
        <v>1.1564858591491907</v>
      </c>
      <c r="AW9" s="427"/>
      <c r="AX9" s="393">
        <v>1.18370430244528</v>
      </c>
      <c r="AY9" s="427"/>
      <c r="AZ9" s="393">
        <v>1.2404632452634738</v>
      </c>
      <c r="BA9" s="427"/>
      <c r="BB9" s="393">
        <v>1.2234995399943676</v>
      </c>
      <c r="BC9" s="427"/>
      <c r="BD9" s="393">
        <v>1.248560343119048</v>
      </c>
      <c r="BE9" s="427"/>
      <c r="BF9" s="393">
        <v>1.1021836599177204</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305.01657444070185</v>
      </c>
      <c r="G10" s="427"/>
      <c r="H10" s="392">
        <v>288.2130118412162</v>
      </c>
      <c r="I10" s="427"/>
      <c r="J10" s="392">
        <v>297.83766344471377</v>
      </c>
      <c r="K10" s="427"/>
      <c r="L10" s="392">
        <v>300.78181373499478</v>
      </c>
      <c r="M10" s="427"/>
      <c r="N10" s="392">
        <v>297.54353403925097</v>
      </c>
      <c r="O10" s="427"/>
      <c r="P10" s="392">
        <v>252.38298676161403</v>
      </c>
      <c r="Q10" s="427"/>
      <c r="R10" s="392">
        <v>315.6361457609712</v>
      </c>
      <c r="S10" s="427"/>
      <c r="T10" s="392">
        <v>287.4998440305763</v>
      </c>
      <c r="U10" s="427"/>
      <c r="V10" s="392">
        <v>288.11837863001159</v>
      </c>
      <c r="W10" s="427"/>
      <c r="X10" s="392">
        <v>272.09570711592687</v>
      </c>
      <c r="Y10" s="427"/>
      <c r="Z10" s="392">
        <v>284.24451409008748</v>
      </c>
      <c r="AA10" s="427"/>
      <c r="AB10" s="392">
        <v>237.61873167758873</v>
      </c>
      <c r="AC10" s="427"/>
      <c r="AD10" s="392">
        <v>254.88139529958758</v>
      </c>
      <c r="AE10" s="427"/>
      <c r="AF10" s="392">
        <v>233.91589832011786</v>
      </c>
      <c r="AG10" s="427"/>
      <c r="AH10" s="392">
        <v>239.31348695488285</v>
      </c>
      <c r="AI10" s="427"/>
      <c r="AJ10" s="392">
        <v>192.01703951341108</v>
      </c>
      <c r="AK10" s="427"/>
      <c r="AL10" s="392">
        <v>152.68923270327554</v>
      </c>
      <c r="AM10" s="427"/>
      <c r="AN10" s="392">
        <v>157.53379928708449</v>
      </c>
      <c r="AO10" s="427"/>
      <c r="AP10" s="392">
        <v>82.308273842129481</v>
      </c>
      <c r="AQ10" s="427"/>
      <c r="AR10" s="392">
        <v>58.129355491640112</v>
      </c>
      <c r="AS10" s="427"/>
      <c r="AT10" s="392">
        <v>69.198649164896096</v>
      </c>
      <c r="AU10" s="427"/>
      <c r="AV10" s="392">
        <v>78.149839947257902</v>
      </c>
      <c r="AW10" s="427"/>
      <c r="AX10" s="392">
        <v>80.589874541046683</v>
      </c>
      <c r="AY10" s="427"/>
      <c r="AZ10" s="392">
        <v>87.337811693706243</v>
      </c>
      <c r="BA10" s="427"/>
      <c r="BB10" s="392">
        <v>59.556906905411658</v>
      </c>
      <c r="BC10" s="427"/>
      <c r="BD10" s="392">
        <v>53.068288051444689</v>
      </c>
      <c r="BE10" s="427"/>
      <c r="BF10" s="392">
        <v>53.098277793339228</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33988.260821269942</v>
      </c>
      <c r="G11" s="427"/>
      <c r="H11" s="392">
        <v>34000.803417747928</v>
      </c>
      <c r="I11" s="427"/>
      <c r="J11" s="392">
        <v>34386.186636760605</v>
      </c>
      <c r="K11" s="427"/>
      <c r="L11" s="392">
        <v>34216.79856660997</v>
      </c>
      <c r="M11" s="427"/>
      <c r="N11" s="392">
        <v>33391.21506904297</v>
      </c>
      <c r="O11" s="427"/>
      <c r="P11" s="392">
        <v>34603.915425827836</v>
      </c>
      <c r="Q11" s="427"/>
      <c r="R11" s="392">
        <v>34988.867120250623</v>
      </c>
      <c r="S11" s="427"/>
      <c r="T11" s="392">
        <v>33019.938629035751</v>
      </c>
      <c r="U11" s="427"/>
      <c r="V11" s="392">
        <v>32607.074109538007</v>
      </c>
      <c r="W11" s="427"/>
      <c r="X11" s="392">
        <v>31311.592679235859</v>
      </c>
      <c r="Y11" s="427"/>
      <c r="Z11" s="392">
        <v>30613.025052267451</v>
      </c>
      <c r="AA11" s="427"/>
      <c r="AB11" s="392">
        <v>30901.904971664182</v>
      </c>
      <c r="AC11" s="427"/>
      <c r="AD11" s="392">
        <v>27669.191481256508</v>
      </c>
      <c r="AE11" s="427"/>
      <c r="AF11" s="392">
        <v>26176.342611637949</v>
      </c>
      <c r="AG11" s="427"/>
      <c r="AH11" s="392">
        <v>23738.811575927368</v>
      </c>
      <c r="AI11" s="427"/>
      <c r="AJ11" s="392">
        <v>24309.937228114639</v>
      </c>
      <c r="AK11" s="427"/>
      <c r="AL11" s="392">
        <v>23669.308819128964</v>
      </c>
      <c r="AM11" s="427"/>
      <c r="AN11" s="392">
        <v>22441.416120959457</v>
      </c>
      <c r="AO11" s="427"/>
      <c r="AP11" s="392">
        <v>20491.203245993696</v>
      </c>
      <c r="AQ11" s="427"/>
      <c r="AR11" s="392">
        <v>20774.713210457459</v>
      </c>
      <c r="AS11" s="427"/>
      <c r="AT11" s="392">
        <v>21091.24018574517</v>
      </c>
      <c r="AU11" s="427"/>
      <c r="AV11" s="392">
        <v>20211.921307202407</v>
      </c>
      <c r="AW11" s="427"/>
      <c r="AX11" s="392">
        <v>21001.933399241931</v>
      </c>
      <c r="AY11" s="427"/>
      <c r="AZ11" s="392">
        <v>21362.1307082331</v>
      </c>
      <c r="BA11" s="427"/>
      <c r="BB11" s="392">
        <v>18709.176440777035</v>
      </c>
      <c r="BC11" s="427"/>
      <c r="BD11" s="392">
        <v>18561.117331926165</v>
      </c>
      <c r="BE11" s="427"/>
      <c r="BF11" s="392">
        <v>21401.976275808247</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2441.3277891856387</v>
      </c>
      <c r="G12" s="427"/>
      <c r="H12" s="394">
        <v>2435.2224189822223</v>
      </c>
      <c r="I12" s="427"/>
      <c r="J12" s="394">
        <v>2452.8070148431707</v>
      </c>
      <c r="K12" s="427"/>
      <c r="L12" s="394">
        <v>2406.2874775453165</v>
      </c>
      <c r="M12" s="427"/>
      <c r="N12" s="394">
        <v>2406.7857843681791</v>
      </c>
      <c r="O12" s="427"/>
      <c r="P12" s="394">
        <v>2331.1720979591414</v>
      </c>
      <c r="Q12" s="427"/>
      <c r="R12" s="394">
        <v>2565.5817678765393</v>
      </c>
      <c r="S12" s="427"/>
      <c r="T12" s="394">
        <v>2471.846815696937</v>
      </c>
      <c r="U12" s="427"/>
      <c r="V12" s="394">
        <v>2271.4547870694323</v>
      </c>
      <c r="W12" s="427"/>
      <c r="X12" s="394">
        <v>2249.2634219532897</v>
      </c>
      <c r="Y12" s="427"/>
      <c r="Z12" s="394">
        <v>2156.3348992571669</v>
      </c>
      <c r="AA12" s="427"/>
      <c r="AB12" s="394">
        <v>2058.3502892781798</v>
      </c>
      <c r="AC12" s="427"/>
      <c r="AD12" s="394">
        <v>2018.0398674249579</v>
      </c>
      <c r="AE12" s="427"/>
      <c r="AF12" s="394">
        <v>2018.8078489126785</v>
      </c>
      <c r="AG12" s="427"/>
      <c r="AH12" s="394">
        <v>1789.6814646971234</v>
      </c>
      <c r="AI12" s="427"/>
      <c r="AJ12" s="394">
        <v>1829.6082558345397</v>
      </c>
      <c r="AK12" s="427"/>
      <c r="AL12" s="394">
        <v>1937.0158733780529</v>
      </c>
      <c r="AM12" s="427"/>
      <c r="AN12" s="394">
        <v>1730.0671500091678</v>
      </c>
      <c r="AO12" s="427"/>
      <c r="AP12" s="394">
        <v>1781.9292065695572</v>
      </c>
      <c r="AQ12" s="427"/>
      <c r="AR12" s="394">
        <v>1822.1235711581587</v>
      </c>
      <c r="AS12" s="427"/>
      <c r="AT12" s="394">
        <v>1887.5184051947874</v>
      </c>
      <c r="AU12" s="427"/>
      <c r="AV12" s="394">
        <v>1833.1512532871679</v>
      </c>
      <c r="AW12" s="427"/>
      <c r="AX12" s="394">
        <v>1863.1420402719559</v>
      </c>
      <c r="AY12" s="427"/>
      <c r="AZ12" s="394">
        <v>1912.978298399878</v>
      </c>
      <c r="BA12" s="427"/>
      <c r="BB12" s="394">
        <v>1948.2782397799583</v>
      </c>
      <c r="BC12" s="427"/>
      <c r="BD12" s="394">
        <v>1848.3617203539036</v>
      </c>
      <c r="BE12" s="427"/>
      <c r="BF12" s="394">
        <v>1782.6830058182179</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552.71394970980475</v>
      </c>
      <c r="G13" s="427"/>
      <c r="H13" s="394">
        <v>580.47333458835124</v>
      </c>
      <c r="I13" s="427"/>
      <c r="J13" s="394">
        <v>566.39865916273072</v>
      </c>
      <c r="K13" s="427"/>
      <c r="L13" s="394">
        <v>519.18823903285795</v>
      </c>
      <c r="M13" s="427"/>
      <c r="N13" s="394">
        <v>149.75547420990529</v>
      </c>
      <c r="O13" s="427"/>
      <c r="P13" s="394">
        <v>519.22158675296021</v>
      </c>
      <c r="Q13" s="427"/>
      <c r="R13" s="394">
        <v>459.54751347838277</v>
      </c>
      <c r="S13" s="427"/>
      <c r="T13" s="394">
        <v>416.27834748394702</v>
      </c>
      <c r="U13" s="427"/>
      <c r="V13" s="394">
        <v>395.33167485737988</v>
      </c>
      <c r="W13" s="427"/>
      <c r="X13" s="394">
        <v>349.1740115717177</v>
      </c>
      <c r="Y13" s="427"/>
      <c r="Z13" s="394">
        <v>379.65509983930156</v>
      </c>
      <c r="AA13" s="427"/>
      <c r="AB13" s="394">
        <v>300.86709568007899</v>
      </c>
      <c r="AC13" s="427"/>
      <c r="AD13" s="394">
        <v>274.2278695340446</v>
      </c>
      <c r="AE13" s="427"/>
      <c r="AF13" s="394">
        <v>194.705194655735</v>
      </c>
      <c r="AG13" s="427"/>
      <c r="AH13" s="394">
        <v>141.74313053302157</v>
      </c>
      <c r="AI13" s="427"/>
      <c r="AJ13" s="394">
        <v>144.19590899005559</v>
      </c>
      <c r="AK13" s="427"/>
      <c r="AL13" s="394">
        <v>119.15303661684403</v>
      </c>
      <c r="AM13" s="427"/>
      <c r="AN13" s="394">
        <v>120.61462609821355</v>
      </c>
      <c r="AO13" s="427"/>
      <c r="AP13" s="394">
        <v>51.845096471888588</v>
      </c>
      <c r="AQ13" s="427"/>
      <c r="AR13" s="394">
        <v>63.781058291358839</v>
      </c>
      <c r="AS13" s="427"/>
      <c r="AT13" s="394">
        <v>58.23239920800161</v>
      </c>
      <c r="AU13" s="427"/>
      <c r="AV13" s="394">
        <v>63.847072633293145</v>
      </c>
      <c r="AW13" s="427"/>
      <c r="AX13" s="394">
        <v>69.834580076292667</v>
      </c>
      <c r="AY13" s="427"/>
      <c r="AZ13" s="394">
        <v>74.705242060277925</v>
      </c>
      <c r="BA13" s="427"/>
      <c r="BB13" s="394">
        <v>59.744131070289079</v>
      </c>
      <c r="BC13" s="427"/>
      <c r="BD13" s="394">
        <v>52.067041819547214</v>
      </c>
      <c r="BE13" s="427"/>
      <c r="BF13" s="394">
        <v>69.947886747276428</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1271.1577390356922</v>
      </c>
      <c r="G15" s="427"/>
      <c r="H15" s="393">
        <v>1289.2011537858373</v>
      </c>
      <c r="I15" s="427"/>
      <c r="J15" s="393">
        <v>1223.4711168716092</v>
      </c>
      <c r="K15" s="427"/>
      <c r="L15" s="393">
        <v>1055.0823233337007</v>
      </c>
      <c r="M15" s="427"/>
      <c r="N15" s="393">
        <v>1648.851419308203</v>
      </c>
      <c r="O15" s="427"/>
      <c r="P15" s="393">
        <v>1211.3809633118356</v>
      </c>
      <c r="Q15" s="427"/>
      <c r="R15" s="393">
        <v>1318.6098583710589</v>
      </c>
      <c r="S15" s="427"/>
      <c r="T15" s="393">
        <v>921.75231464682622</v>
      </c>
      <c r="U15" s="427"/>
      <c r="V15" s="393">
        <v>799.29375186671564</v>
      </c>
      <c r="W15" s="427"/>
      <c r="X15" s="393">
        <v>823.61136011671192</v>
      </c>
      <c r="Y15" s="427"/>
      <c r="Z15" s="393">
        <v>904.2345664048687</v>
      </c>
      <c r="AA15" s="427"/>
      <c r="AB15" s="393">
        <v>779.46008929324512</v>
      </c>
      <c r="AC15" s="427"/>
      <c r="AD15" s="393">
        <v>845.13607078458278</v>
      </c>
      <c r="AE15" s="427"/>
      <c r="AF15" s="393">
        <v>704.40239384298627</v>
      </c>
      <c r="AG15" s="427"/>
      <c r="AH15" s="393">
        <v>649.02964266133938</v>
      </c>
      <c r="AI15" s="427"/>
      <c r="AJ15" s="393">
        <v>581.38664765933311</v>
      </c>
      <c r="AK15" s="427"/>
      <c r="AL15" s="393">
        <v>732.5696257968666</v>
      </c>
      <c r="AM15" s="427"/>
      <c r="AN15" s="393">
        <v>688.56898235919493</v>
      </c>
      <c r="AO15" s="427"/>
      <c r="AP15" s="393">
        <v>487.32853383632403</v>
      </c>
      <c r="AQ15" s="427"/>
      <c r="AR15" s="393">
        <v>857.05366743923707</v>
      </c>
      <c r="AS15" s="427"/>
      <c r="AT15" s="393">
        <v>546.49096587998531</v>
      </c>
      <c r="AU15" s="427"/>
      <c r="AV15" s="393">
        <v>357.78470132240892</v>
      </c>
      <c r="AW15" s="427"/>
      <c r="AX15" s="393">
        <v>689.04535786245856</v>
      </c>
      <c r="AY15" s="427"/>
      <c r="AZ15" s="393">
        <v>828.54459779313004</v>
      </c>
      <c r="BA15" s="427"/>
      <c r="BB15" s="393">
        <v>822.8801973011216</v>
      </c>
      <c r="BC15" s="427"/>
      <c r="BD15" s="393">
        <v>662.59210252414982</v>
      </c>
      <c r="BE15" s="427"/>
      <c r="BF15" s="393">
        <v>708.50634306836571</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3229.4563370640194</v>
      </c>
      <c r="G16" s="427"/>
      <c r="H16" s="393">
        <v>3157.4215726232619</v>
      </c>
      <c r="I16" s="427"/>
      <c r="J16" s="393">
        <v>3432.1264146142203</v>
      </c>
      <c r="K16" s="427"/>
      <c r="L16" s="393">
        <v>3518.3951609877581</v>
      </c>
      <c r="M16" s="427"/>
      <c r="N16" s="393">
        <v>2532.4516179235816</v>
      </c>
      <c r="O16" s="427"/>
      <c r="P16" s="393">
        <v>2261.0147260519234</v>
      </c>
      <c r="Q16" s="427"/>
      <c r="R16" s="393">
        <v>2661.4006690119636</v>
      </c>
      <c r="S16" s="427"/>
      <c r="T16" s="393">
        <v>2396.1278567574627</v>
      </c>
      <c r="U16" s="427"/>
      <c r="V16" s="393">
        <v>2435.3726044543146</v>
      </c>
      <c r="W16" s="427"/>
      <c r="X16" s="393">
        <v>1994.9441933072651</v>
      </c>
      <c r="Y16" s="427"/>
      <c r="Z16" s="393">
        <v>2038.0295088463729</v>
      </c>
      <c r="AA16" s="427"/>
      <c r="AB16" s="393">
        <v>1945.1892762844486</v>
      </c>
      <c r="AC16" s="427"/>
      <c r="AD16" s="393">
        <v>1899.193441814866</v>
      </c>
      <c r="AE16" s="427"/>
      <c r="AF16" s="393">
        <v>1468.9347762104326</v>
      </c>
      <c r="AG16" s="427"/>
      <c r="AH16" s="393">
        <v>2016.6938578787162</v>
      </c>
      <c r="AI16" s="427"/>
      <c r="AJ16" s="393">
        <v>1386.7553270676949</v>
      </c>
      <c r="AK16" s="427"/>
      <c r="AL16" s="393">
        <v>1313.2149637892533</v>
      </c>
      <c r="AM16" s="427"/>
      <c r="AN16" s="393">
        <v>1312.1689516466311</v>
      </c>
      <c r="AO16" s="427"/>
      <c r="AP16" s="393">
        <v>1234.1609470409251</v>
      </c>
      <c r="AQ16" s="427"/>
      <c r="AR16" s="393">
        <v>1160.8663219578802</v>
      </c>
      <c r="AS16" s="427"/>
      <c r="AT16" s="393">
        <v>1385.0574765211697</v>
      </c>
      <c r="AU16" s="427"/>
      <c r="AV16" s="393">
        <v>1279.5606476566491</v>
      </c>
      <c r="AW16" s="427"/>
      <c r="AX16" s="393">
        <v>1243.2044983355061</v>
      </c>
      <c r="AY16" s="427"/>
      <c r="AZ16" s="393">
        <v>1141.6036212426266</v>
      </c>
      <c r="BA16" s="427"/>
      <c r="BB16" s="393">
        <v>1157.8474773841547</v>
      </c>
      <c r="BC16" s="427"/>
      <c r="BD16" s="393">
        <v>1216.9403863981463</v>
      </c>
      <c r="BE16" s="427"/>
      <c r="BF16" s="393">
        <v>1344.1070876091123</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551.77669752668123</v>
      </c>
      <c r="G17" s="427"/>
      <c r="H17" s="393">
        <v>638.04456849002531</v>
      </c>
      <c r="I17" s="427"/>
      <c r="J17" s="393">
        <v>460.11689131097415</v>
      </c>
      <c r="K17" s="427"/>
      <c r="L17" s="393">
        <v>451.52812330563182</v>
      </c>
      <c r="M17" s="427"/>
      <c r="N17" s="393">
        <v>1026.7284685271229</v>
      </c>
      <c r="O17" s="427"/>
      <c r="P17" s="393">
        <v>258.7723386791161</v>
      </c>
      <c r="Q17" s="427"/>
      <c r="R17" s="393">
        <v>252.89940294246443</v>
      </c>
      <c r="S17" s="427"/>
      <c r="T17" s="393">
        <v>275.49779875902703</v>
      </c>
      <c r="U17" s="427"/>
      <c r="V17" s="393">
        <v>366.41268999422709</v>
      </c>
      <c r="W17" s="427"/>
      <c r="X17" s="393">
        <v>338.45155524872376</v>
      </c>
      <c r="Y17" s="427"/>
      <c r="Z17" s="393">
        <v>344.96139435513834</v>
      </c>
      <c r="AA17" s="427"/>
      <c r="AB17" s="393">
        <v>346.47574969191368</v>
      </c>
      <c r="AC17" s="427"/>
      <c r="AD17" s="393">
        <v>331.87454440655694</v>
      </c>
      <c r="AE17" s="427"/>
      <c r="AF17" s="393">
        <v>573.3445288483581</v>
      </c>
      <c r="AG17" s="427"/>
      <c r="AH17" s="393">
        <v>467.32866890992142</v>
      </c>
      <c r="AI17" s="427"/>
      <c r="AJ17" s="393">
        <v>261.14275827582554</v>
      </c>
      <c r="AK17" s="427"/>
      <c r="AL17" s="393">
        <v>256.50946158107803</v>
      </c>
      <c r="AM17" s="427"/>
      <c r="AN17" s="393">
        <v>215.90489219138055</v>
      </c>
      <c r="AO17" s="427"/>
      <c r="AP17" s="393">
        <v>189.70751019879796</v>
      </c>
      <c r="AQ17" s="427"/>
      <c r="AR17" s="393">
        <v>133.06021436135575</v>
      </c>
      <c r="AS17" s="427"/>
      <c r="AT17" s="393">
        <v>155.29791865701935</v>
      </c>
      <c r="AU17" s="427"/>
      <c r="AV17" s="393">
        <v>205.90373435057123</v>
      </c>
      <c r="AW17" s="427"/>
      <c r="AX17" s="393">
        <v>182.00465456317039</v>
      </c>
      <c r="AY17" s="427"/>
      <c r="AZ17" s="393">
        <v>172.94634950769606</v>
      </c>
      <c r="BA17" s="427"/>
      <c r="BB17" s="393">
        <v>154.96721748646573</v>
      </c>
      <c r="BC17" s="427"/>
      <c r="BD17" s="393">
        <v>191.76393117744351</v>
      </c>
      <c r="BE17" s="427"/>
      <c r="BF17" s="393">
        <v>233.77232930930415</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3990.2970927841939</v>
      </c>
      <c r="G18" s="427"/>
      <c r="H18" s="394">
        <v>3980.3328158362765</v>
      </c>
      <c r="I18" s="427"/>
      <c r="J18" s="394">
        <v>4025.1669988214144</v>
      </c>
      <c r="K18" s="427"/>
      <c r="L18" s="394">
        <v>4094.4403342092278</v>
      </c>
      <c r="M18" s="427"/>
      <c r="N18" s="394">
        <v>3956.6675197367431</v>
      </c>
      <c r="O18" s="427"/>
      <c r="P18" s="394">
        <v>4831.7809716565653</v>
      </c>
      <c r="Q18" s="427"/>
      <c r="R18" s="394">
        <v>3593.9781720115639</v>
      </c>
      <c r="S18" s="427"/>
      <c r="T18" s="394">
        <v>3714.7448830946687</v>
      </c>
      <c r="U18" s="427"/>
      <c r="V18" s="394">
        <v>3810.5526149112115</v>
      </c>
      <c r="W18" s="427"/>
      <c r="X18" s="394">
        <v>3911.7248902915935</v>
      </c>
      <c r="Y18" s="427"/>
      <c r="Z18" s="394">
        <v>3329.2192921897449</v>
      </c>
      <c r="AA18" s="427"/>
      <c r="AB18" s="394">
        <v>3245.7996043155122</v>
      </c>
      <c r="AC18" s="427"/>
      <c r="AD18" s="394">
        <v>2999.4089456670463</v>
      </c>
      <c r="AE18" s="427"/>
      <c r="AF18" s="394">
        <v>2608.9784375379727</v>
      </c>
      <c r="AG18" s="427"/>
      <c r="AH18" s="394">
        <v>2652.1100632181724</v>
      </c>
      <c r="AI18" s="427"/>
      <c r="AJ18" s="394">
        <v>2895.0479489496638</v>
      </c>
      <c r="AK18" s="427"/>
      <c r="AL18" s="394">
        <v>2113.8085441133612</v>
      </c>
      <c r="AM18" s="427"/>
      <c r="AN18" s="394">
        <v>1735.9065222554445</v>
      </c>
      <c r="AO18" s="427"/>
      <c r="AP18" s="394">
        <v>1407.3073957354538</v>
      </c>
      <c r="AQ18" s="427"/>
      <c r="AR18" s="394">
        <v>1213.9412178473265</v>
      </c>
      <c r="AS18" s="427"/>
      <c r="AT18" s="394">
        <v>1367.4813462260029</v>
      </c>
      <c r="AU18" s="427"/>
      <c r="AV18" s="394">
        <v>1783.8630941797117</v>
      </c>
      <c r="AW18" s="427"/>
      <c r="AX18" s="394">
        <v>1727.6574229070613</v>
      </c>
      <c r="AY18" s="427"/>
      <c r="AZ18" s="394">
        <v>1696.344546667151</v>
      </c>
      <c r="BA18" s="427"/>
      <c r="BB18" s="394">
        <v>1494.3475048066064</v>
      </c>
      <c r="BC18" s="427"/>
      <c r="BD18" s="394">
        <v>1786.2917396989578</v>
      </c>
      <c r="BE18" s="427"/>
      <c r="BF18" s="394">
        <v>1884.0795900570513</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2268.1677939510323</v>
      </c>
      <c r="G19" s="427"/>
      <c r="H19" s="394">
        <v>2220.5804257553327</v>
      </c>
      <c r="I19" s="427"/>
      <c r="J19" s="394">
        <v>2117.2158379075577</v>
      </c>
      <c r="K19" s="427"/>
      <c r="L19" s="394">
        <v>2019.8049912450049</v>
      </c>
      <c r="M19" s="427"/>
      <c r="N19" s="394">
        <v>1852.4356215147136</v>
      </c>
      <c r="O19" s="427"/>
      <c r="P19" s="394">
        <v>1794.3843952564077</v>
      </c>
      <c r="Q19" s="427"/>
      <c r="R19" s="394">
        <v>1885.8664079854082</v>
      </c>
      <c r="S19" s="427"/>
      <c r="T19" s="394">
        <v>1824.1924219473115</v>
      </c>
      <c r="U19" s="427"/>
      <c r="V19" s="394">
        <v>1417.8595416020428</v>
      </c>
      <c r="W19" s="427"/>
      <c r="X19" s="394">
        <v>1463.9017475830512</v>
      </c>
      <c r="Y19" s="427"/>
      <c r="Z19" s="394">
        <v>1425.616830635792</v>
      </c>
      <c r="AA19" s="427"/>
      <c r="AB19" s="394">
        <v>1078.8288047506101</v>
      </c>
      <c r="AC19" s="427"/>
      <c r="AD19" s="394">
        <v>932.02674371138971</v>
      </c>
      <c r="AE19" s="427"/>
      <c r="AF19" s="394">
        <v>1282.2713203343671</v>
      </c>
      <c r="AG19" s="427"/>
      <c r="AH19" s="394">
        <v>1288.5787409797606</v>
      </c>
      <c r="AI19" s="427"/>
      <c r="AJ19" s="394">
        <v>896.29420754329192</v>
      </c>
      <c r="AK19" s="427"/>
      <c r="AL19" s="394">
        <v>1439.2561283192563</v>
      </c>
      <c r="AM19" s="427"/>
      <c r="AN19" s="394">
        <v>1271.1683813729633</v>
      </c>
      <c r="AO19" s="427"/>
      <c r="AP19" s="394">
        <v>1312.9653119380182</v>
      </c>
      <c r="AQ19" s="427"/>
      <c r="AR19" s="394">
        <v>1204.477589256265</v>
      </c>
      <c r="AS19" s="427"/>
      <c r="AT19" s="394">
        <v>1261.2046622411808</v>
      </c>
      <c r="AU19" s="427"/>
      <c r="AV19" s="394">
        <v>1270.905920930496</v>
      </c>
      <c r="AW19" s="427"/>
      <c r="AX19" s="394">
        <v>1411.8158254468701</v>
      </c>
      <c r="AY19" s="427"/>
      <c r="AZ19" s="394">
        <v>1464.6018735120183</v>
      </c>
      <c r="BA19" s="427"/>
      <c r="BB19" s="394">
        <v>1308.6945234075188</v>
      </c>
      <c r="BC19" s="427"/>
      <c r="BD19" s="394">
        <v>1220.8414244084202</v>
      </c>
      <c r="BE19" s="427"/>
      <c r="BF19" s="394">
        <v>1230.5604672616703</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151.39039547123269</v>
      </c>
      <c r="G20" s="427"/>
      <c r="H20" s="394">
        <v>157.64875069950506</v>
      </c>
      <c r="I20" s="427"/>
      <c r="J20" s="394">
        <v>162.50788780833824</v>
      </c>
      <c r="K20" s="427"/>
      <c r="L20" s="394">
        <v>131.62752195155187</v>
      </c>
      <c r="M20" s="427"/>
      <c r="N20" s="394">
        <v>137.18914939726073</v>
      </c>
      <c r="O20" s="427"/>
      <c r="P20" s="394">
        <v>88.873104714721535</v>
      </c>
      <c r="Q20" s="427"/>
      <c r="R20" s="394">
        <v>93.980858055096036</v>
      </c>
      <c r="S20" s="427"/>
      <c r="T20" s="394">
        <v>85.424530706187056</v>
      </c>
      <c r="U20" s="427"/>
      <c r="V20" s="394">
        <v>76.828869918413631</v>
      </c>
      <c r="W20" s="427"/>
      <c r="X20" s="394">
        <v>49.691070583154513</v>
      </c>
      <c r="Y20" s="427"/>
      <c r="Z20" s="394">
        <v>58.518590635062395</v>
      </c>
      <c r="AA20" s="427"/>
      <c r="AB20" s="394">
        <v>53.875956123517973</v>
      </c>
      <c r="AC20" s="427"/>
      <c r="AD20" s="394">
        <v>40.945493283934887</v>
      </c>
      <c r="AE20" s="427"/>
      <c r="AF20" s="394">
        <v>42.11815014130277</v>
      </c>
      <c r="AG20" s="427"/>
      <c r="AH20" s="394">
        <v>51.025589288220914</v>
      </c>
      <c r="AI20" s="427"/>
      <c r="AJ20" s="394">
        <v>55.666814340906058</v>
      </c>
      <c r="AK20" s="427"/>
      <c r="AL20" s="394">
        <v>52.181165335602103</v>
      </c>
      <c r="AM20" s="427"/>
      <c r="AN20" s="394">
        <v>54.889923449764908</v>
      </c>
      <c r="AO20" s="427"/>
      <c r="AP20" s="394">
        <v>20.247684063045551</v>
      </c>
      <c r="AQ20" s="427"/>
      <c r="AR20" s="394">
        <v>20.96735345963236</v>
      </c>
      <c r="AS20" s="427"/>
      <c r="AT20" s="394">
        <v>24.012596361868418</v>
      </c>
      <c r="AU20" s="427"/>
      <c r="AV20" s="394">
        <v>28.974708729875747</v>
      </c>
      <c r="AW20" s="427"/>
      <c r="AX20" s="394">
        <v>17.982718678033923</v>
      </c>
      <c r="AY20" s="427"/>
      <c r="AZ20" s="394">
        <v>28.906196210848996</v>
      </c>
      <c r="BA20" s="427"/>
      <c r="BB20" s="394">
        <v>22.454761887183409</v>
      </c>
      <c r="BC20" s="427"/>
      <c r="BD20" s="394">
        <v>20.499435916479609</v>
      </c>
      <c r="BE20" s="427"/>
      <c r="BF20" s="394">
        <v>23.997116382388292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145.03545286077923</v>
      </c>
      <c r="G22" s="427"/>
      <c r="H22" s="393">
        <v>123.51695655808484</v>
      </c>
      <c r="I22" s="427"/>
      <c r="J22" s="393">
        <v>128.08561585094222</v>
      </c>
      <c r="K22" s="427"/>
      <c r="L22" s="393">
        <v>125.62364126572263</v>
      </c>
      <c r="M22" s="427"/>
      <c r="N22" s="393">
        <v>161.01602260355824</v>
      </c>
      <c r="O22" s="427"/>
      <c r="P22" s="393">
        <v>119.84197547711896</v>
      </c>
      <c r="Q22" s="427"/>
      <c r="R22" s="393">
        <v>133.54087319260015</v>
      </c>
      <c r="S22" s="427"/>
      <c r="T22" s="393">
        <v>159.58828637266248</v>
      </c>
      <c r="U22" s="427"/>
      <c r="V22" s="393">
        <v>179.58707178413306</v>
      </c>
      <c r="W22" s="427"/>
      <c r="X22" s="393">
        <v>180.28710873665162</v>
      </c>
      <c r="Y22" s="427"/>
      <c r="Z22" s="393">
        <v>217.49941493556418</v>
      </c>
      <c r="AA22" s="427"/>
      <c r="AB22" s="393">
        <v>179.37363172670942</v>
      </c>
      <c r="AC22" s="427"/>
      <c r="AD22" s="393">
        <v>159.12769562795063</v>
      </c>
      <c r="AE22" s="427"/>
      <c r="AF22" s="393">
        <v>128.76779984651273</v>
      </c>
      <c r="AG22" s="427"/>
      <c r="AH22" s="393">
        <v>129.50597394208333</v>
      </c>
      <c r="AI22" s="427"/>
      <c r="AJ22" s="393">
        <v>127.64995594066669</v>
      </c>
      <c r="AK22" s="427"/>
      <c r="AL22" s="393">
        <v>128.64459009920265</v>
      </c>
      <c r="AM22" s="427"/>
      <c r="AN22" s="393">
        <v>158.10389855946838</v>
      </c>
      <c r="AO22" s="427"/>
      <c r="AP22" s="393">
        <v>49.315582308943519</v>
      </c>
      <c r="AQ22" s="427"/>
      <c r="AR22" s="393">
        <v>56.81655419134453</v>
      </c>
      <c r="AS22" s="427"/>
      <c r="AT22" s="393">
        <v>57.488897772752473</v>
      </c>
      <c r="AU22" s="427"/>
      <c r="AV22" s="393">
        <v>44.961460009516699</v>
      </c>
      <c r="AW22" s="427"/>
      <c r="AX22" s="393">
        <v>60.221700485002586</v>
      </c>
      <c r="AY22" s="427"/>
      <c r="AZ22" s="393">
        <v>67.129638327996219</v>
      </c>
      <c r="BA22" s="427"/>
      <c r="BB22" s="393">
        <v>74.668495071549842</v>
      </c>
      <c r="BC22" s="427"/>
      <c r="BD22" s="393">
        <v>63.481424909037024</v>
      </c>
      <c r="BE22" s="427"/>
      <c r="BF22" s="393">
        <v>81.97928432827608</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6114.7091441017101</v>
      </c>
      <c r="G23" s="427"/>
      <c r="H23" s="393">
        <v>6051.7320749342152</v>
      </c>
      <c r="I23" s="427"/>
      <c r="J23" s="393">
        <v>6145.6385576332177</v>
      </c>
      <c r="K23" s="427"/>
      <c r="L23" s="393">
        <v>6061.6989669135946</v>
      </c>
      <c r="M23" s="427"/>
      <c r="N23" s="393">
        <v>6003.0360422071089</v>
      </c>
      <c r="O23" s="427"/>
      <c r="P23" s="393">
        <v>5948.7030522132418</v>
      </c>
      <c r="Q23" s="427"/>
      <c r="R23" s="393">
        <v>6263.8361739820166</v>
      </c>
      <c r="S23" s="427"/>
      <c r="T23" s="393">
        <v>5676.2659674875849</v>
      </c>
      <c r="U23" s="427"/>
      <c r="V23" s="393">
        <v>5648.6159709398617</v>
      </c>
      <c r="W23" s="427"/>
      <c r="X23" s="393">
        <v>5653.7041661822686</v>
      </c>
      <c r="Y23" s="427"/>
      <c r="Z23" s="393">
        <v>5603.7101105278007</v>
      </c>
      <c r="AA23" s="427"/>
      <c r="AB23" s="393">
        <v>5741.2039552790939</v>
      </c>
      <c r="AC23" s="427"/>
      <c r="AD23" s="393">
        <v>5547.7974643643911</v>
      </c>
      <c r="AE23" s="427"/>
      <c r="AF23" s="393">
        <v>5886.5484531656894</v>
      </c>
      <c r="AG23" s="427"/>
      <c r="AH23" s="393">
        <v>5487.0036523383706</v>
      </c>
      <c r="AI23" s="427"/>
      <c r="AJ23" s="393">
        <v>4895.8435314818826</v>
      </c>
      <c r="AK23" s="427"/>
      <c r="AL23" s="393">
        <v>5213.439639087439</v>
      </c>
      <c r="AM23" s="427"/>
      <c r="AN23" s="393">
        <v>4501.9729941020141</v>
      </c>
      <c r="AO23" s="427"/>
      <c r="AP23" s="393">
        <v>4609.3669691865343</v>
      </c>
      <c r="AQ23" s="427"/>
      <c r="AR23" s="393">
        <v>4683.2473726433727</v>
      </c>
      <c r="AS23" s="427"/>
      <c r="AT23" s="393">
        <v>4833.6292550063099</v>
      </c>
      <c r="AU23" s="427"/>
      <c r="AV23" s="393">
        <v>4754.4624629147274</v>
      </c>
      <c r="AW23" s="427"/>
      <c r="AX23" s="393">
        <v>4629.6633462835289</v>
      </c>
      <c r="AY23" s="427"/>
      <c r="AZ23" s="393">
        <v>4066.8594834835876</v>
      </c>
      <c r="BA23" s="427"/>
      <c r="BB23" s="393">
        <v>4697.7099941293391</v>
      </c>
      <c r="BC23" s="427"/>
      <c r="BD23" s="393">
        <v>4579.7278861152372</v>
      </c>
      <c r="BE23" s="427"/>
      <c r="BF23" s="393">
        <v>4661.6382267239396</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10921.441155688297</v>
      </c>
      <c r="G25" s="427"/>
      <c r="H25" s="393">
        <v>10965.274232872625</v>
      </c>
      <c r="I25" s="427"/>
      <c r="J25" s="393">
        <v>11102.552999333977</v>
      </c>
      <c r="K25" s="427"/>
      <c r="L25" s="393">
        <v>11163.690343710738</v>
      </c>
      <c r="M25" s="427"/>
      <c r="N25" s="393">
        <v>11625.144538462977</v>
      </c>
      <c r="O25" s="427"/>
      <c r="P25" s="393">
        <v>12893.233478866439</v>
      </c>
      <c r="Q25" s="427"/>
      <c r="R25" s="393">
        <v>13110.036014449839</v>
      </c>
      <c r="S25" s="427"/>
      <c r="T25" s="393">
        <v>13111.556185565649</v>
      </c>
      <c r="U25" s="427"/>
      <c r="V25" s="393">
        <v>13104.292168349162</v>
      </c>
      <c r="W25" s="427"/>
      <c r="X25" s="393">
        <v>12180.914955010687</v>
      </c>
      <c r="Y25" s="427"/>
      <c r="Z25" s="393">
        <v>11771.263883063135</v>
      </c>
      <c r="AA25" s="427"/>
      <c r="AB25" s="393">
        <v>13048.513021201607</v>
      </c>
      <c r="AC25" s="427"/>
      <c r="AD25" s="393">
        <v>10481.234110832116</v>
      </c>
      <c r="AE25" s="427"/>
      <c r="AF25" s="393">
        <v>9310.0985445865517</v>
      </c>
      <c r="AG25" s="427"/>
      <c r="AH25" s="393">
        <v>7533.8136926813331</v>
      </c>
      <c r="AI25" s="427"/>
      <c r="AJ25" s="393">
        <v>9555.6004816577333</v>
      </c>
      <c r="AK25" s="427"/>
      <c r="AL25" s="393">
        <v>8663.2564799840657</v>
      </c>
      <c r="AM25" s="427"/>
      <c r="AN25" s="393">
        <v>9009.9464733766636</v>
      </c>
      <c r="AO25" s="427"/>
      <c r="AP25" s="393">
        <v>8688.1925991429434</v>
      </c>
      <c r="AQ25" s="427"/>
      <c r="AR25" s="393">
        <v>8831.1048923658363</v>
      </c>
      <c r="AS25" s="427"/>
      <c r="AT25" s="393">
        <v>8756.4747677554242</v>
      </c>
      <c r="AU25" s="427"/>
      <c r="AV25" s="393">
        <v>7588.8635833373655</v>
      </c>
      <c r="AW25" s="427"/>
      <c r="AX25" s="393">
        <v>7986.3150526250565</v>
      </c>
      <c r="AY25" s="427"/>
      <c r="AZ25" s="393">
        <v>8887.5829048539053</v>
      </c>
      <c r="BA25" s="427"/>
      <c r="BB25" s="393">
        <v>6094.0763771718775</v>
      </c>
      <c r="BC25" s="427"/>
      <c r="BD25" s="393">
        <v>6077.9406802020276</v>
      </c>
      <c r="BE25" s="427"/>
      <c r="BF25" s="393">
        <v>8280.3338612330263</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444.85905165997059</v>
      </c>
      <c r="G26" s="427"/>
      <c r="H26" s="393">
        <v>506.64724389157811</v>
      </c>
      <c r="I26" s="427"/>
      <c r="J26" s="393">
        <v>534.55506551380847</v>
      </c>
      <c r="K26" s="427"/>
      <c r="L26" s="393">
        <v>530.39924827844425</v>
      </c>
      <c r="M26" s="427"/>
      <c r="N26" s="393">
        <v>421.14167767823437</v>
      </c>
      <c r="O26" s="427"/>
      <c r="P26" s="393">
        <v>411.55022242131867</v>
      </c>
      <c r="Q26" s="427"/>
      <c r="R26" s="393">
        <v>519.53212886785332</v>
      </c>
      <c r="S26" s="427"/>
      <c r="T26" s="393">
        <v>411.54196887454782</v>
      </c>
      <c r="U26" s="427"/>
      <c r="V26" s="393">
        <v>453.06150495347941</v>
      </c>
      <c r="W26" s="427"/>
      <c r="X26" s="393">
        <v>467.91012585562794</v>
      </c>
      <c r="Y26" s="427"/>
      <c r="Z26" s="393">
        <v>547.59516931128599</v>
      </c>
      <c r="AA26" s="427"/>
      <c r="AB26" s="393">
        <v>485.57697917797867</v>
      </c>
      <c r="AC26" s="427"/>
      <c r="AD26" s="393">
        <v>526.12252053275097</v>
      </c>
      <c r="AE26" s="427"/>
      <c r="AF26" s="393">
        <v>497.90936013373766</v>
      </c>
      <c r="AG26" s="427"/>
      <c r="AH26" s="393">
        <v>353.84205696516682</v>
      </c>
      <c r="AI26" s="427"/>
      <c r="AJ26" s="393">
        <v>345.02610385946167</v>
      </c>
      <c r="AK26" s="427"/>
      <c r="AL26" s="393">
        <v>364.12223181377215</v>
      </c>
      <c r="AM26" s="427"/>
      <c r="AN26" s="393">
        <v>404.45106698427202</v>
      </c>
      <c r="AO26" s="427"/>
      <c r="AP26" s="393">
        <v>171.56832736715293</v>
      </c>
      <c r="AQ26" s="427"/>
      <c r="AR26" s="393">
        <v>188.02712775217384</v>
      </c>
      <c r="AS26" s="427"/>
      <c r="AT26" s="393">
        <v>208.81731775326614</v>
      </c>
      <c r="AU26" s="427"/>
      <c r="AV26" s="393">
        <v>242.89319673150013</v>
      </c>
      <c r="AW26" s="427"/>
      <c r="AX26" s="393">
        <v>502.78602828453467</v>
      </c>
      <c r="AY26" s="427"/>
      <c r="AZ26" s="393">
        <v>287.44775256458786</v>
      </c>
      <c r="BA26" s="427"/>
      <c r="BB26" s="393">
        <v>262.64291973092043</v>
      </c>
      <c r="BC26" s="427"/>
      <c r="BD26" s="393">
        <v>245.16737627449345</v>
      </c>
      <c r="BE26" s="427"/>
      <c r="BF26" s="393">
        <v>279.64661205469787</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25.870435448192286</v>
      </c>
      <c r="G27" s="427"/>
      <c r="H27" s="394">
        <v>28.398529234833831</v>
      </c>
      <c r="I27" s="427"/>
      <c r="J27" s="394">
        <v>31.885378458977502</v>
      </c>
      <c r="K27" s="427"/>
      <c r="L27" s="394">
        <v>27.937729276708215</v>
      </c>
      <c r="M27" s="427"/>
      <c r="N27" s="394">
        <v>11.478331310977403</v>
      </c>
      <c r="O27" s="427"/>
      <c r="P27" s="394">
        <v>38.204976043167569</v>
      </c>
      <c r="Q27" s="427"/>
      <c r="R27" s="394">
        <v>35.234895465313286</v>
      </c>
      <c r="S27" s="427"/>
      <c r="T27" s="394">
        <v>27.94079104279519</v>
      </c>
      <c r="U27" s="427"/>
      <c r="V27" s="394">
        <v>30.627462427832562</v>
      </c>
      <c r="W27" s="427"/>
      <c r="X27" s="394">
        <v>32.157162850102907</v>
      </c>
      <c r="Y27" s="427"/>
      <c r="Z27" s="394">
        <v>43.508398718130536</v>
      </c>
      <c r="AA27" s="427"/>
      <c r="AB27" s="394">
        <v>61.202759113179035</v>
      </c>
      <c r="AC27" s="427"/>
      <c r="AD27" s="394">
        <v>60.023743455370948</v>
      </c>
      <c r="AE27" s="427"/>
      <c r="AF27" s="394">
        <v>62.524859392791328</v>
      </c>
      <c r="AG27" s="427"/>
      <c r="AH27" s="394">
        <v>74.824670434642698</v>
      </c>
      <c r="AI27" s="427"/>
      <c r="AJ27" s="394">
        <v>124.22021214605844</v>
      </c>
      <c r="AK27" s="427"/>
      <c r="AL27" s="394">
        <v>167.82932041811398</v>
      </c>
      <c r="AM27" s="427"/>
      <c r="AN27" s="394">
        <v>125.38300594112931</v>
      </c>
      <c r="AO27" s="427"/>
      <c r="AP27" s="394">
        <v>17.577534959592114</v>
      </c>
      <c r="AQ27" s="427"/>
      <c r="AR27" s="394">
        <v>22.060267335332401</v>
      </c>
      <c r="AS27" s="427"/>
      <c r="AT27" s="394">
        <v>18.970988671798583</v>
      </c>
      <c r="AU27" s="427"/>
      <c r="AV27" s="394">
        <v>20.339814081556423</v>
      </c>
      <c r="AW27" s="427"/>
      <c r="AX27" s="394">
        <v>23.992407145038079</v>
      </c>
      <c r="AY27" s="427"/>
      <c r="AZ27" s="394">
        <v>27.992605045016813</v>
      </c>
      <c r="BA27" s="427"/>
      <c r="BB27" s="394">
        <v>20.094242951275078</v>
      </c>
      <c r="BC27" s="427"/>
      <c r="BD27" s="394">
        <v>17.319517002157024</v>
      </c>
      <c r="BE27" s="427"/>
      <c r="BF27" s="394">
        <v>30.525080164468729</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109.34447389433548</v>
      </c>
      <c r="G28" s="427"/>
      <c r="H28" s="394">
        <v>142.66060058492172</v>
      </c>
      <c r="I28" s="427"/>
      <c r="J28" s="394">
        <v>133.1488048123295</v>
      </c>
      <c r="K28" s="427"/>
      <c r="L28" s="394">
        <v>117.73855551952718</v>
      </c>
      <c r="M28" s="427"/>
      <c r="N28" s="394">
        <v>82.870516890296926</v>
      </c>
      <c r="O28" s="427"/>
      <c r="P28" s="394">
        <v>137.36704417681284</v>
      </c>
      <c r="Q28" s="427"/>
      <c r="R28" s="394">
        <v>153.44310758019898</v>
      </c>
      <c r="S28" s="427"/>
      <c r="T28" s="394">
        <v>107.44080521351674</v>
      </c>
      <c r="U28" s="427"/>
      <c r="V28" s="394">
        <v>116.20579750837544</v>
      </c>
      <c r="W28" s="427"/>
      <c r="X28" s="394">
        <v>106.87145939240837</v>
      </c>
      <c r="Y28" s="427"/>
      <c r="Z28" s="394">
        <v>133.22214686239127</v>
      </c>
      <c r="AA28" s="427"/>
      <c r="AB28" s="394">
        <v>116.49883737176167</v>
      </c>
      <c r="AC28" s="427"/>
      <c r="AD28" s="394">
        <v>113.01444317716017</v>
      </c>
      <c r="AE28" s="427"/>
      <c r="AF28" s="394">
        <v>104.03473127708604</v>
      </c>
      <c r="AG28" s="427"/>
      <c r="AH28" s="394">
        <v>96.710720152845241</v>
      </c>
      <c r="AI28" s="427"/>
      <c r="AJ28" s="394">
        <v>126.41998687217077</v>
      </c>
      <c r="AK28" s="427"/>
      <c r="AL28" s="394">
        <v>120.94750945005872</v>
      </c>
      <c r="AM28" s="427"/>
      <c r="AN28" s="394">
        <v>135.87451494980871</v>
      </c>
      <c r="AO28" s="427"/>
      <c r="AP28" s="394">
        <v>39.68128981923541</v>
      </c>
      <c r="AQ28" s="427"/>
      <c r="AR28" s="394">
        <v>48.141320353994999</v>
      </c>
      <c r="AS28" s="427"/>
      <c r="AT28" s="394">
        <v>46.517915077839021</v>
      </c>
      <c r="AU28" s="427"/>
      <c r="AV28" s="394">
        <v>58.394559420192003</v>
      </c>
      <c r="AW28" s="427"/>
      <c r="AX28" s="394">
        <v>69.890695565718516</v>
      </c>
      <c r="AY28" s="427"/>
      <c r="AZ28" s="394">
        <v>74.683781733086704</v>
      </c>
      <c r="BA28" s="427"/>
      <c r="BB28" s="394">
        <v>64.410762008943266</v>
      </c>
      <c r="BC28" s="427"/>
      <c r="BD28" s="394">
        <v>66.931589550076353</v>
      </c>
      <c r="BE28" s="427"/>
      <c r="BF28" s="394">
        <v>73.726555921624012</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426.90840250370684</v>
      </c>
      <c r="G29" s="427"/>
      <c r="H29" s="394">
        <v>361.67842587085721</v>
      </c>
      <c r="I29" s="427"/>
      <c r="J29" s="394">
        <v>424.29002460789894</v>
      </c>
      <c r="K29" s="427"/>
      <c r="L29" s="394">
        <v>400.1930577538223</v>
      </c>
      <c r="M29" s="427"/>
      <c r="N29" s="394">
        <v>342.84445489182173</v>
      </c>
      <c r="O29" s="427"/>
      <c r="P29" s="394">
        <v>394.21510603437241</v>
      </c>
      <c r="Q29" s="427"/>
      <c r="R29" s="394">
        <v>389.93884529026593</v>
      </c>
      <c r="S29" s="427"/>
      <c r="T29" s="394">
        <v>292.25395369174993</v>
      </c>
      <c r="U29" s="427"/>
      <c r="V29" s="394">
        <v>291.60078951715883</v>
      </c>
      <c r="W29" s="427"/>
      <c r="X29" s="394">
        <v>308.95826913337152</v>
      </c>
      <c r="Y29" s="427"/>
      <c r="Z29" s="394">
        <v>343.5293041902903</v>
      </c>
      <c r="AA29" s="427"/>
      <c r="AB29" s="394">
        <v>289.6763819493238</v>
      </c>
      <c r="AC29" s="427"/>
      <c r="AD29" s="394">
        <v>289.4947402400756</v>
      </c>
      <c r="AE29" s="427"/>
      <c r="AF29" s="394">
        <v>256.41071185254953</v>
      </c>
      <c r="AG29" s="427"/>
      <c r="AH29" s="394">
        <v>174.43468899704084</v>
      </c>
      <c r="AI29" s="427"/>
      <c r="AJ29" s="394">
        <v>223.33520795851513</v>
      </c>
      <c r="AK29" s="427"/>
      <c r="AL29" s="394">
        <v>241.12069049000345</v>
      </c>
      <c r="AM29" s="427"/>
      <c r="AN29" s="394">
        <v>219.79649844738324</v>
      </c>
      <c r="AO29" s="427"/>
      <c r="AP29" s="394">
        <v>90.725058169544354</v>
      </c>
      <c r="AQ29" s="427"/>
      <c r="AR29" s="394">
        <v>108.28440268300709</v>
      </c>
      <c r="AS29" s="427"/>
      <c r="AT29" s="394">
        <v>99.854658200519864</v>
      </c>
      <c r="AU29" s="427"/>
      <c r="AV29" s="394">
        <v>186.60611898742749</v>
      </c>
      <c r="AW29" s="427"/>
      <c r="AX29" s="394">
        <v>154.02403283722808</v>
      </c>
      <c r="AY29" s="427"/>
      <c r="AZ29" s="394">
        <v>161.03895481322243</v>
      </c>
      <c r="BA29" s="427"/>
      <c r="BB29" s="394">
        <v>116.81663947222295</v>
      </c>
      <c r="BC29" s="427"/>
      <c r="BD29" s="394">
        <v>146.85497239966475</v>
      </c>
      <c r="BE29" s="427"/>
      <c r="BF29" s="394">
        <v>249.59571827796935</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110.55509721994974</v>
      </c>
      <c r="G31" s="427"/>
      <c r="H31" s="393">
        <v>136.56496900359497</v>
      </c>
      <c r="I31" s="427"/>
      <c r="J31" s="393">
        <v>158.52657001444078</v>
      </c>
      <c r="K31" s="427"/>
      <c r="L31" s="393">
        <v>318.50725842368456</v>
      </c>
      <c r="M31" s="427"/>
      <c r="N31" s="393">
        <v>450.09772948229016</v>
      </c>
      <c r="O31" s="427"/>
      <c r="P31" s="393">
        <v>289.58575328042116</v>
      </c>
      <c r="Q31" s="427"/>
      <c r="R31" s="393">
        <v>301.78882816032603</v>
      </c>
      <c r="S31" s="427"/>
      <c r="T31" s="393">
        <v>277.276063714891</v>
      </c>
      <c r="U31" s="427"/>
      <c r="V31" s="393">
        <v>374.41303063965267</v>
      </c>
      <c r="W31" s="427"/>
      <c r="X31" s="393">
        <v>435.5220847589357</v>
      </c>
      <c r="Y31" s="427"/>
      <c r="Z31" s="393">
        <v>508.91170259670724</v>
      </c>
      <c r="AA31" s="427"/>
      <c r="AB31" s="393">
        <v>483.06280796385551</v>
      </c>
      <c r="AC31" s="427"/>
      <c r="AD31" s="393">
        <v>489.1595880599636</v>
      </c>
      <c r="AE31" s="427"/>
      <c r="AF31" s="393">
        <v>422.29517077225654</v>
      </c>
      <c r="AG31" s="427"/>
      <c r="AH31" s="393">
        <v>319.67754168904042</v>
      </c>
      <c r="AI31" s="427"/>
      <c r="AJ31" s="393">
        <v>395.96416022453525</v>
      </c>
      <c r="AK31" s="427"/>
      <c r="AL31" s="393">
        <v>365.11201041008195</v>
      </c>
      <c r="AM31" s="427"/>
      <c r="AN31" s="393">
        <v>363.14170855772716</v>
      </c>
      <c r="AO31" s="427"/>
      <c r="AP31" s="393">
        <v>95.403818158646033</v>
      </c>
      <c r="AQ31" s="427"/>
      <c r="AR31" s="393">
        <v>108.42736356772531</v>
      </c>
      <c r="AS31" s="427"/>
      <c r="AT31" s="393">
        <v>102.81259763877301</v>
      </c>
      <c r="AU31" s="427"/>
      <c r="AV31" s="393">
        <v>125.50693936773553</v>
      </c>
      <c r="AW31" s="427"/>
      <c r="AX31" s="393">
        <v>148.97908324592029</v>
      </c>
      <c r="AY31" s="427"/>
      <c r="AZ31" s="393">
        <v>160.85749855769438</v>
      </c>
      <c r="BA31" s="427"/>
      <c r="BB31" s="393">
        <v>135.10067222929897</v>
      </c>
      <c r="BC31" s="427"/>
      <c r="BD31" s="393">
        <v>112.74232016428365</v>
      </c>
      <c r="BE31" s="427"/>
      <c r="BF31" s="393">
        <v>173.18888583492247</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173.73450544784833</v>
      </c>
      <c r="G32" s="427"/>
      <c r="H32" s="393">
        <v>137.40975082558668</v>
      </c>
      <c r="I32" s="427"/>
      <c r="J32" s="393">
        <v>148.22771579324871</v>
      </c>
      <c r="K32" s="427"/>
      <c r="L32" s="393">
        <v>124.11340267321897</v>
      </c>
      <c r="M32" s="427"/>
      <c r="N32" s="393">
        <v>50.417543377460348</v>
      </c>
      <c r="O32" s="427"/>
      <c r="P32" s="393">
        <v>81.766093668992141</v>
      </c>
      <c r="Q32" s="427"/>
      <c r="R32" s="393">
        <v>112.59903562562313</v>
      </c>
      <c r="S32" s="427"/>
      <c r="T32" s="393">
        <v>52.159693908471013</v>
      </c>
      <c r="U32" s="427"/>
      <c r="V32" s="393">
        <v>52.527994683507558</v>
      </c>
      <c r="W32" s="427"/>
      <c r="X32" s="393">
        <v>43.697083922525437</v>
      </c>
      <c r="Y32" s="427"/>
      <c r="Z32" s="393">
        <v>39.933234930136258</v>
      </c>
      <c r="AA32" s="427"/>
      <c r="AB32" s="393">
        <v>31.112274811212121</v>
      </c>
      <c r="AC32" s="427"/>
      <c r="AD32" s="393">
        <v>36.671605251330192</v>
      </c>
      <c r="AE32" s="427"/>
      <c r="AF32" s="393">
        <v>26.053967836302327</v>
      </c>
      <c r="AG32" s="427"/>
      <c r="AH32" s="393">
        <v>26.70570325346052</v>
      </c>
      <c r="AI32" s="427"/>
      <c r="AJ32" s="393">
        <v>36.663372163508512</v>
      </c>
      <c r="AK32" s="427"/>
      <c r="AL32" s="393">
        <v>99.055617061537689</v>
      </c>
      <c r="AM32" s="427"/>
      <c r="AN32" s="393">
        <v>88.739363669084241</v>
      </c>
      <c r="AO32" s="427"/>
      <c r="AP32" s="393">
        <v>68.660990026823356</v>
      </c>
      <c r="AQ32" s="427"/>
      <c r="AR32" s="393">
        <v>62.762250689584398</v>
      </c>
      <c r="AS32" s="427"/>
      <c r="AT32" s="393">
        <v>74.719851628500038</v>
      </c>
      <c r="AU32" s="427"/>
      <c r="AV32" s="393">
        <v>120.13084337497838</v>
      </c>
      <c r="AW32" s="427"/>
      <c r="AX32" s="393">
        <v>5.4326316800250769</v>
      </c>
      <c r="AY32" s="427"/>
      <c r="AZ32" s="393">
        <v>90.074592749741711</v>
      </c>
      <c r="BA32" s="427"/>
      <c r="BB32" s="393">
        <v>90.674065299738388</v>
      </c>
      <c r="BC32" s="427"/>
      <c r="BD32" s="393">
        <v>86.784302561720438</v>
      </c>
      <c r="BE32" s="427"/>
      <c r="BF32" s="393">
        <v>95.052129672952447</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676.10427652994122</v>
      </c>
      <c r="G34" s="427"/>
      <c r="H34" s="393">
        <v>693.23993739660932</v>
      </c>
      <c r="I34" s="427"/>
      <c r="J34" s="393">
        <v>740.62198208200914</v>
      </c>
      <c r="K34" s="427"/>
      <c r="L34" s="393">
        <v>729.68828900762946</v>
      </c>
      <c r="M34" s="427"/>
      <c r="N34" s="393">
        <v>201.85585164909301</v>
      </c>
      <c r="O34" s="427"/>
      <c r="P34" s="393">
        <v>625.6735120412967</v>
      </c>
      <c r="Q34" s="427"/>
      <c r="R34" s="393">
        <v>717.93891117442251</v>
      </c>
      <c r="S34" s="427"/>
      <c r="T34" s="393">
        <v>524.06962495976768</v>
      </c>
      <c r="U34" s="427"/>
      <c r="V34" s="393">
        <v>484.12432615171139</v>
      </c>
      <c r="W34" s="427"/>
      <c r="X34" s="393">
        <v>435.65460775232327</v>
      </c>
      <c r="Y34" s="427"/>
      <c r="Z34" s="393">
        <v>472.63963239195346</v>
      </c>
      <c r="AA34" s="427"/>
      <c r="AB34" s="393">
        <v>403.76601791475855</v>
      </c>
      <c r="AC34" s="427"/>
      <c r="AD34" s="393">
        <v>375.4831459133618</v>
      </c>
      <c r="AE34" s="427"/>
      <c r="AF34" s="393">
        <v>359.5196452163367</v>
      </c>
      <c r="AG34" s="427"/>
      <c r="AH34" s="393">
        <v>301.1136541145699</v>
      </c>
      <c r="AI34" s="427"/>
      <c r="AJ34" s="393">
        <v>259.84600089197295</v>
      </c>
      <c r="AK34" s="427"/>
      <c r="AL34" s="393">
        <v>218.51991711690746</v>
      </c>
      <c r="AM34" s="427"/>
      <c r="AN34" s="393">
        <v>187.60675243457547</v>
      </c>
      <c r="AO34" s="427"/>
      <c r="AP34" s="393">
        <v>124.10520812439277</v>
      </c>
      <c r="AQ34" s="427"/>
      <c r="AR34" s="393">
        <v>129.52268667347772</v>
      </c>
      <c r="AS34" s="427"/>
      <c r="AT34" s="393">
        <v>141.84222189817439</v>
      </c>
      <c r="AU34" s="427"/>
      <c r="AV34" s="393">
        <v>176.93742592182835</v>
      </c>
      <c r="AW34" s="427"/>
      <c r="AX34" s="393">
        <v>144.990468117277</v>
      </c>
      <c r="AY34" s="427"/>
      <c r="AZ34" s="393">
        <v>143.83415653761193</v>
      </c>
      <c r="BA34" s="427"/>
      <c r="BB34" s="393">
        <v>133.81952669795226</v>
      </c>
      <c r="BC34" s="427"/>
      <c r="BD34" s="393">
        <v>117.46810800472069</v>
      </c>
      <c r="BE34" s="427"/>
      <c r="BF34" s="393">
        <v>145.34390396263302</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383.4110311869099</v>
      </c>
      <c r="G35" s="427"/>
      <c r="H35" s="393">
        <v>394.75565581421091</v>
      </c>
      <c r="I35" s="427"/>
      <c r="J35" s="393">
        <v>398.8431013197399</v>
      </c>
      <c r="K35" s="427"/>
      <c r="L35" s="393">
        <v>420.85390217582653</v>
      </c>
      <c r="M35" s="427"/>
      <c r="N35" s="393">
        <v>330.44730550344116</v>
      </c>
      <c r="O35" s="427"/>
      <c r="P35" s="393">
        <v>367.17402722197778</v>
      </c>
      <c r="Q35" s="427"/>
      <c r="R35" s="393">
        <v>419.11365672968623</v>
      </c>
      <c r="S35" s="427"/>
      <c r="T35" s="393">
        <v>273.98031911174951</v>
      </c>
      <c r="U35" s="427"/>
      <c r="V35" s="393">
        <v>298.91145790938975</v>
      </c>
      <c r="W35" s="427"/>
      <c r="X35" s="393">
        <v>285.15340498544492</v>
      </c>
      <c r="Y35" s="427"/>
      <c r="Z35" s="393">
        <v>294.64187257661104</v>
      </c>
      <c r="AA35" s="427"/>
      <c r="AB35" s="393">
        <v>253.07143973719269</v>
      </c>
      <c r="AC35" s="427"/>
      <c r="AD35" s="393">
        <v>250.20944717466276</v>
      </c>
      <c r="AE35" s="427"/>
      <c r="AF35" s="393">
        <v>228.61671707430264</v>
      </c>
      <c r="AG35" s="427"/>
      <c r="AH35" s="393">
        <v>184.98806319253748</v>
      </c>
      <c r="AI35" s="427"/>
      <c r="AJ35" s="393">
        <v>169.27034625682361</v>
      </c>
      <c r="AK35" s="427"/>
      <c r="AL35" s="393">
        <v>123.55201426746976</v>
      </c>
      <c r="AM35" s="427"/>
      <c r="AN35" s="393">
        <v>117.11041455457088</v>
      </c>
      <c r="AO35" s="427"/>
      <c r="AP35" s="393">
        <v>51.114182875874938</v>
      </c>
      <c r="AQ35" s="427"/>
      <c r="AR35" s="393">
        <v>60.047978430397634</v>
      </c>
      <c r="AS35" s="427"/>
      <c r="AT35" s="393">
        <v>64.8159440517978</v>
      </c>
      <c r="AU35" s="427"/>
      <c r="AV35" s="393">
        <v>68.833769965405779</v>
      </c>
      <c r="AW35" s="427"/>
      <c r="AX35" s="393">
        <v>70.950854831253977</v>
      </c>
      <c r="AY35" s="427"/>
      <c r="AZ35" s="393">
        <v>73.998614173026169</v>
      </c>
      <c r="BA35" s="427"/>
      <c r="BB35" s="393">
        <v>49.948692890622837</v>
      </c>
      <c r="BC35" s="427"/>
      <c r="BD35" s="393">
        <v>47.34137244569682</v>
      </c>
      <c r="BE35" s="427"/>
      <c r="BF35" s="393">
        <v>53.29219138034761</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20118.205729575871</v>
      </c>
      <c r="G36" s="427"/>
      <c r="H36" s="392">
        <v>19824.31757298806</v>
      </c>
      <c r="I36" s="427"/>
      <c r="J36" s="392">
        <v>19862.235369749076</v>
      </c>
      <c r="K36" s="427"/>
      <c r="L36" s="392">
        <v>19646.875993711445</v>
      </c>
      <c r="M36" s="427"/>
      <c r="N36" s="392">
        <v>20330.339090443929</v>
      </c>
      <c r="O36" s="427"/>
      <c r="P36" s="392">
        <v>24651.215756584523</v>
      </c>
      <c r="Q36" s="427"/>
      <c r="R36" s="392">
        <v>21024.445946776563</v>
      </c>
      <c r="S36" s="427"/>
      <c r="T36" s="392">
        <v>17222.361557268632</v>
      </c>
      <c r="U36" s="427"/>
      <c r="V36" s="392">
        <v>16828.212887850583</v>
      </c>
      <c r="W36" s="427"/>
      <c r="X36" s="392">
        <v>15427.416950702926</v>
      </c>
      <c r="Y36" s="427"/>
      <c r="Z36" s="392">
        <v>14995.430835097051</v>
      </c>
      <c r="AA36" s="427"/>
      <c r="AB36" s="392">
        <v>12817.666392463345</v>
      </c>
      <c r="AC36" s="427"/>
      <c r="AD36" s="392">
        <v>11198.770774368366</v>
      </c>
      <c r="AE36" s="427"/>
      <c r="AF36" s="392">
        <v>8861.8561118204161</v>
      </c>
      <c r="AG36" s="427"/>
      <c r="AH36" s="392">
        <v>9292.1612820409046</v>
      </c>
      <c r="AI36" s="427"/>
      <c r="AJ36" s="392">
        <v>9558.0577388864895</v>
      </c>
      <c r="AK36" s="427"/>
      <c r="AL36" s="392">
        <v>9843.2095053942248</v>
      </c>
      <c r="AM36" s="427"/>
      <c r="AN36" s="392">
        <v>8860.1297133154058</v>
      </c>
      <c r="AO36" s="427"/>
      <c r="AP36" s="392">
        <v>7630.7474430832399</v>
      </c>
      <c r="AQ36" s="427"/>
      <c r="AR36" s="392">
        <v>6216.0457192897711</v>
      </c>
      <c r="AS36" s="427"/>
      <c r="AT36" s="392">
        <v>5768.8825138692891</v>
      </c>
      <c r="AU36" s="427"/>
      <c r="AV36" s="392">
        <v>3822.7508746562671</v>
      </c>
      <c r="AW36" s="427"/>
      <c r="AX36" s="392">
        <v>3513.9414672881167</v>
      </c>
      <c r="AY36" s="427"/>
      <c r="AZ36" s="392">
        <v>3432.4647351136546</v>
      </c>
      <c r="BA36" s="427"/>
      <c r="BB36" s="392">
        <v>3219.855482356345</v>
      </c>
      <c r="BC36" s="427"/>
      <c r="BD36" s="392">
        <v>2627.7167892196185</v>
      </c>
      <c r="BE36" s="427"/>
      <c r="BF36" s="392">
        <v>2451.1219119395505</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964.02986459353144</v>
      </c>
      <c r="G37" s="427"/>
      <c r="H37" s="392">
        <v>1014.5483368993046</v>
      </c>
      <c r="I37" s="427"/>
      <c r="J37" s="392">
        <v>1018.5325246068667</v>
      </c>
      <c r="K37" s="427"/>
      <c r="L37" s="392">
        <v>969.14883154829863</v>
      </c>
      <c r="M37" s="427"/>
      <c r="N37" s="392">
        <v>884.91913933875264</v>
      </c>
      <c r="O37" s="427"/>
      <c r="P37" s="392">
        <v>938.82027368328477</v>
      </c>
      <c r="Q37" s="427"/>
      <c r="R37" s="392">
        <v>1070.8090474320379</v>
      </c>
      <c r="S37" s="427"/>
      <c r="T37" s="392">
        <v>1073.6142770295178</v>
      </c>
      <c r="U37" s="427"/>
      <c r="V37" s="392">
        <v>1013.147903932408</v>
      </c>
      <c r="W37" s="427"/>
      <c r="X37" s="392">
        <v>985.88666239171721</v>
      </c>
      <c r="Y37" s="427"/>
      <c r="Z37" s="392">
        <v>1009.6667663506735</v>
      </c>
      <c r="AA37" s="427"/>
      <c r="AB37" s="392">
        <v>958.48373794414965</v>
      </c>
      <c r="AC37" s="427"/>
      <c r="AD37" s="392">
        <v>1238.5993904246916</v>
      </c>
      <c r="AE37" s="427"/>
      <c r="AF37" s="392">
        <v>1409.8161058964504</v>
      </c>
      <c r="AG37" s="427"/>
      <c r="AH37" s="392">
        <v>944.64076289255468</v>
      </c>
      <c r="AI37" s="427"/>
      <c r="AJ37" s="392">
        <v>853.19734292922078</v>
      </c>
      <c r="AK37" s="427"/>
      <c r="AL37" s="392">
        <v>849.57590553438422</v>
      </c>
      <c r="AM37" s="427"/>
      <c r="AN37" s="392">
        <v>856.84638230097187</v>
      </c>
      <c r="AO37" s="427"/>
      <c r="AP37" s="392">
        <v>892.58788467713293</v>
      </c>
      <c r="AQ37" s="427"/>
      <c r="AR37" s="392">
        <v>955.05784541710159</v>
      </c>
      <c r="AS37" s="427"/>
      <c r="AT37" s="392">
        <v>959.76023593500952</v>
      </c>
      <c r="AU37" s="427"/>
      <c r="AV37" s="392">
        <v>981.48424078135179</v>
      </c>
      <c r="AW37" s="427"/>
      <c r="AX37" s="392">
        <v>1072.6480386576357</v>
      </c>
      <c r="AY37" s="427"/>
      <c r="AZ37" s="392">
        <v>1073.6837394320667</v>
      </c>
      <c r="BA37" s="427"/>
      <c r="BB37" s="392">
        <v>882.53410642797758</v>
      </c>
      <c r="BC37" s="427"/>
      <c r="BD37" s="392">
        <v>846.96424241855118</v>
      </c>
      <c r="BE37" s="427"/>
      <c r="BF37" s="392">
        <v>852.38670950460039</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209.57100597665456</v>
      </c>
      <c r="G38" s="427"/>
      <c r="H38" s="393">
        <v>215.33330122970736</v>
      </c>
      <c r="I38" s="427"/>
      <c r="J38" s="393">
        <v>209.86791536630054</v>
      </c>
      <c r="K38" s="427"/>
      <c r="L38" s="393">
        <v>201.75009759110901</v>
      </c>
      <c r="M38" s="427"/>
      <c r="N38" s="393">
        <v>207.098963002722</v>
      </c>
      <c r="O38" s="427"/>
      <c r="P38" s="393">
        <v>152.40435931294184</v>
      </c>
      <c r="Q38" s="427"/>
      <c r="R38" s="393">
        <v>162.27078920314761</v>
      </c>
      <c r="S38" s="427"/>
      <c r="T38" s="393">
        <v>169.65126371035092</v>
      </c>
      <c r="U38" s="427"/>
      <c r="V38" s="393">
        <v>188.59640924635826</v>
      </c>
      <c r="W38" s="427"/>
      <c r="X38" s="393">
        <v>216.7265132848768</v>
      </c>
      <c r="Y38" s="427"/>
      <c r="Z38" s="393">
        <v>204.13975364239803</v>
      </c>
      <c r="AA38" s="427"/>
      <c r="AB38" s="393">
        <v>188.15475230987397</v>
      </c>
      <c r="AC38" s="427"/>
      <c r="AD38" s="393">
        <v>306.47565264827534</v>
      </c>
      <c r="AE38" s="427"/>
      <c r="AF38" s="393">
        <v>225.19321039208518</v>
      </c>
      <c r="AG38" s="427"/>
      <c r="AH38" s="393">
        <v>174.26349446383625</v>
      </c>
      <c r="AI38" s="427"/>
      <c r="AJ38" s="393">
        <v>91.097908930430677</v>
      </c>
      <c r="AK38" s="427"/>
      <c r="AL38" s="393">
        <v>66.799140392989685</v>
      </c>
      <c r="AM38" s="427"/>
      <c r="AN38" s="393">
        <v>59.300991780080025</v>
      </c>
      <c r="AO38" s="427"/>
      <c r="AP38" s="393">
        <v>35.310054769671353</v>
      </c>
      <c r="AQ38" s="427"/>
      <c r="AR38" s="393">
        <v>28.492888005344746</v>
      </c>
      <c r="AS38" s="427"/>
      <c r="AT38" s="393">
        <v>31.893783642478517</v>
      </c>
      <c r="AU38" s="427"/>
      <c r="AV38" s="393">
        <v>31.955645280409279</v>
      </c>
      <c r="AW38" s="427"/>
      <c r="AX38" s="393">
        <v>34.739807637053282</v>
      </c>
      <c r="AY38" s="427"/>
      <c r="AZ38" s="393">
        <v>32.859410826693008</v>
      </c>
      <c r="BA38" s="427"/>
      <c r="BB38" s="393">
        <v>36.517470323103687</v>
      </c>
      <c r="BC38" s="427"/>
      <c r="BD38" s="393">
        <v>31.586740484847191</v>
      </c>
      <c r="BE38" s="427"/>
      <c r="BF38" s="393">
        <v>28.99043564543269</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754.45885861687691</v>
      </c>
      <c r="G39" s="427"/>
      <c r="H39" s="393">
        <v>799.21503566959723</v>
      </c>
      <c r="I39" s="427"/>
      <c r="J39" s="393">
        <v>808.66460924056616</v>
      </c>
      <c r="K39" s="427"/>
      <c r="L39" s="393">
        <v>767.39873395718962</v>
      </c>
      <c r="M39" s="427"/>
      <c r="N39" s="393">
        <v>677.82017633603061</v>
      </c>
      <c r="O39" s="427"/>
      <c r="P39" s="393">
        <v>786.41591437034288</v>
      </c>
      <c r="Q39" s="427"/>
      <c r="R39" s="393">
        <v>908.53825822889019</v>
      </c>
      <c r="S39" s="427"/>
      <c r="T39" s="393">
        <v>903.96301331916675</v>
      </c>
      <c r="U39" s="427"/>
      <c r="V39" s="393">
        <v>824.55149468604975</v>
      </c>
      <c r="W39" s="427"/>
      <c r="X39" s="393">
        <v>769.16014910684044</v>
      </c>
      <c r="Y39" s="427"/>
      <c r="Z39" s="393">
        <v>805.52701270827549</v>
      </c>
      <c r="AA39" s="427"/>
      <c r="AB39" s="393">
        <v>770.32898563427568</v>
      </c>
      <c r="AC39" s="427"/>
      <c r="AD39" s="393">
        <v>932.12373777641619</v>
      </c>
      <c r="AE39" s="427"/>
      <c r="AF39" s="393">
        <v>1184.6228955043653</v>
      </c>
      <c r="AG39" s="427"/>
      <c r="AH39" s="393">
        <v>770.37726842871848</v>
      </c>
      <c r="AI39" s="427"/>
      <c r="AJ39" s="393">
        <v>762.09943399879012</v>
      </c>
      <c r="AK39" s="427"/>
      <c r="AL39" s="393">
        <v>782.77676514139455</v>
      </c>
      <c r="AM39" s="427"/>
      <c r="AN39" s="393">
        <v>797.54539052089183</v>
      </c>
      <c r="AO39" s="427"/>
      <c r="AP39" s="393">
        <v>857.27782990746164</v>
      </c>
      <c r="AQ39" s="427"/>
      <c r="AR39" s="393">
        <v>926.56495741175684</v>
      </c>
      <c r="AS39" s="427"/>
      <c r="AT39" s="393">
        <v>927.86645229253099</v>
      </c>
      <c r="AU39" s="427"/>
      <c r="AV39" s="393">
        <v>949.52859550094252</v>
      </c>
      <c r="AW39" s="427"/>
      <c r="AX39" s="393">
        <v>1037.9082310205824</v>
      </c>
      <c r="AY39" s="427"/>
      <c r="AZ39" s="393">
        <v>1040.8243286053737</v>
      </c>
      <c r="BA39" s="427"/>
      <c r="BB39" s="393">
        <v>846.0166361048739</v>
      </c>
      <c r="BC39" s="427"/>
      <c r="BD39" s="393">
        <v>815.37750193370402</v>
      </c>
      <c r="BE39" s="427"/>
      <c r="BF39" s="393">
        <v>823.39627385916765</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2437.4273844034906</v>
      </c>
      <c r="G40" s="427"/>
      <c r="H40" s="392">
        <v>2579.0133821435234</v>
      </c>
      <c r="I40" s="427"/>
      <c r="J40" s="392">
        <v>2557.4722936131584</v>
      </c>
      <c r="K40" s="427"/>
      <c r="L40" s="392">
        <v>2597.8269603237395</v>
      </c>
      <c r="M40" s="427"/>
      <c r="N40" s="392">
        <v>2362.7070687543924</v>
      </c>
      <c r="O40" s="427"/>
      <c r="P40" s="392">
        <v>2197.9716267179583</v>
      </c>
      <c r="Q40" s="427"/>
      <c r="R40" s="392">
        <v>2363.124256639273</v>
      </c>
      <c r="S40" s="427"/>
      <c r="T40" s="392">
        <v>2480.8338596560206</v>
      </c>
      <c r="U40" s="427"/>
      <c r="V40" s="392">
        <v>2448.9621288160606</v>
      </c>
      <c r="W40" s="427"/>
      <c r="X40" s="392">
        <v>2514.7467807461276</v>
      </c>
      <c r="Y40" s="427"/>
      <c r="Z40" s="392">
        <v>2797.1886065553067</v>
      </c>
      <c r="AA40" s="427"/>
      <c r="AB40" s="392">
        <v>2521.3337716701235</v>
      </c>
      <c r="AC40" s="427"/>
      <c r="AD40" s="392">
        <v>4536.5402212721874</v>
      </c>
      <c r="AE40" s="427"/>
      <c r="AF40" s="392">
        <v>3777.9147471616716</v>
      </c>
      <c r="AG40" s="427"/>
      <c r="AH40" s="392">
        <v>2949.4354791395203</v>
      </c>
      <c r="AI40" s="427"/>
      <c r="AJ40" s="392">
        <v>2135.4794149116319</v>
      </c>
      <c r="AK40" s="427"/>
      <c r="AL40" s="392">
        <v>1540.453259718671</v>
      </c>
      <c r="AM40" s="427"/>
      <c r="AN40" s="392">
        <v>1218.1467323050904</v>
      </c>
      <c r="AO40" s="427"/>
      <c r="AP40" s="392">
        <v>494.2997996169251</v>
      </c>
      <c r="AQ40" s="427"/>
      <c r="AR40" s="392">
        <v>475.1452406423947</v>
      </c>
      <c r="AS40" s="427"/>
      <c r="AT40" s="392">
        <v>562.26305619831282</v>
      </c>
      <c r="AU40" s="427"/>
      <c r="AV40" s="392">
        <v>577.73605866394996</v>
      </c>
      <c r="AW40" s="427"/>
      <c r="AX40" s="392">
        <v>627.73870593909226</v>
      </c>
      <c r="AY40" s="427"/>
      <c r="AZ40" s="392">
        <v>686.072778212657</v>
      </c>
      <c r="BA40" s="427"/>
      <c r="BB40" s="392">
        <v>665.50211072331456</v>
      </c>
      <c r="BC40" s="427"/>
      <c r="BD40" s="392">
        <v>605.59055472181478</v>
      </c>
      <c r="BE40" s="427"/>
      <c r="BF40" s="392">
        <v>685.13121966732717</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2789.1327878802076</v>
      </c>
      <c r="G41" s="427"/>
      <c r="H41" s="392">
        <v>2880.6701139986985</v>
      </c>
      <c r="I41" s="427"/>
      <c r="J41" s="392">
        <v>2976.566862056653</v>
      </c>
      <c r="K41" s="427"/>
      <c r="L41" s="392">
        <v>3063.0750742773989</v>
      </c>
      <c r="M41" s="427"/>
      <c r="N41" s="392">
        <v>2897.1934575331347</v>
      </c>
      <c r="O41" s="427"/>
      <c r="P41" s="392">
        <v>2766.7764954627828</v>
      </c>
      <c r="Q41" s="427"/>
      <c r="R41" s="392">
        <v>3061.751532862726</v>
      </c>
      <c r="S41" s="427"/>
      <c r="T41" s="392">
        <v>2976.7812301661779</v>
      </c>
      <c r="U41" s="427"/>
      <c r="V41" s="392">
        <v>2991.2072315900296</v>
      </c>
      <c r="W41" s="427"/>
      <c r="X41" s="392">
        <v>3049.9043739528524</v>
      </c>
      <c r="Y41" s="427"/>
      <c r="Z41" s="392">
        <v>3366.9100535889734</v>
      </c>
      <c r="AA41" s="427"/>
      <c r="AB41" s="392">
        <v>2953.7054292173807</v>
      </c>
      <c r="AC41" s="427"/>
      <c r="AD41" s="392">
        <v>2576.4237763051497</v>
      </c>
      <c r="AE41" s="427"/>
      <c r="AF41" s="392">
        <v>2545.4826742884425</v>
      </c>
      <c r="AG41" s="427"/>
      <c r="AH41" s="392">
        <v>2630.2774536530637</v>
      </c>
      <c r="AI41" s="427"/>
      <c r="AJ41" s="392">
        <v>2383.6985156132851</v>
      </c>
      <c r="AK41" s="427"/>
      <c r="AL41" s="392">
        <v>2016.342646021983</v>
      </c>
      <c r="AM41" s="427"/>
      <c r="AN41" s="392">
        <v>2078.2339944361884</v>
      </c>
      <c r="AO41" s="427"/>
      <c r="AP41" s="392">
        <v>1775.1453647798153</v>
      </c>
      <c r="AQ41" s="427"/>
      <c r="AR41" s="392">
        <v>1529.3536110274299</v>
      </c>
      <c r="AS41" s="427"/>
      <c r="AT41" s="392">
        <v>1815.6729562321552</v>
      </c>
      <c r="AU41" s="427"/>
      <c r="AV41" s="392">
        <v>1917.2171922319108</v>
      </c>
      <c r="AW41" s="427"/>
      <c r="AX41" s="392">
        <v>1918.6496405635435</v>
      </c>
      <c r="AY41" s="427"/>
      <c r="AZ41" s="392">
        <v>1923.5768089400103</v>
      </c>
      <c r="BA41" s="427"/>
      <c r="BB41" s="392">
        <v>1863.6346954730764</v>
      </c>
      <c r="BC41" s="427"/>
      <c r="BD41" s="392">
        <v>1617.8365458550606</v>
      </c>
      <c r="BE41" s="427"/>
      <c r="BF41" s="392">
        <v>1547.0966689904972</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356.35695335383525</v>
      </c>
      <c r="G42" s="427"/>
      <c r="H42" s="393">
        <v>530.52741033320308</v>
      </c>
      <c r="I42" s="427"/>
      <c r="J42" s="393">
        <v>439.67613654274078</v>
      </c>
      <c r="K42" s="427"/>
      <c r="L42" s="393">
        <v>530.24520937184434</v>
      </c>
      <c r="M42" s="427"/>
      <c r="N42" s="393">
        <v>394.22636497762988</v>
      </c>
      <c r="O42" s="427"/>
      <c r="P42" s="393">
        <v>394.85876000567015</v>
      </c>
      <c r="Q42" s="427"/>
      <c r="R42" s="393">
        <v>595.57826592618778</v>
      </c>
      <c r="S42" s="427"/>
      <c r="T42" s="393">
        <v>545.76703690061436</v>
      </c>
      <c r="U42" s="427"/>
      <c r="V42" s="393">
        <v>520.77566758984074</v>
      </c>
      <c r="W42" s="427"/>
      <c r="X42" s="393">
        <v>635.74397788856186</v>
      </c>
      <c r="Y42" s="427"/>
      <c r="Z42" s="393">
        <v>627.03063710662207</v>
      </c>
      <c r="AA42" s="427"/>
      <c r="AB42" s="393">
        <v>612.38184733136598</v>
      </c>
      <c r="AC42" s="427"/>
      <c r="AD42" s="393">
        <v>518.35476809450893</v>
      </c>
      <c r="AE42" s="427"/>
      <c r="AF42" s="393">
        <v>515.3420817032877</v>
      </c>
      <c r="AG42" s="427"/>
      <c r="AH42" s="393">
        <v>371.52766409931991</v>
      </c>
      <c r="AI42" s="427"/>
      <c r="AJ42" s="393">
        <v>238.51889879697927</v>
      </c>
      <c r="AK42" s="427"/>
      <c r="AL42" s="393">
        <v>163.89705015048906</v>
      </c>
      <c r="AM42" s="427"/>
      <c r="AN42" s="393">
        <v>177.40598360609133</v>
      </c>
      <c r="AO42" s="427"/>
      <c r="AP42" s="393">
        <v>196.37434681665047</v>
      </c>
      <c r="AQ42" s="427"/>
      <c r="AR42" s="393">
        <v>156.8141516198433</v>
      </c>
      <c r="AS42" s="427"/>
      <c r="AT42" s="393">
        <v>200.68412132545484</v>
      </c>
      <c r="AU42" s="427"/>
      <c r="AV42" s="393">
        <v>184.86938449978413</v>
      </c>
      <c r="AW42" s="427"/>
      <c r="AX42" s="393">
        <v>231.31983726700767</v>
      </c>
      <c r="AY42" s="427"/>
      <c r="AZ42" s="393">
        <v>264.21224071797491</v>
      </c>
      <c r="BA42" s="427"/>
      <c r="BB42" s="393">
        <v>256.29770758967157</v>
      </c>
      <c r="BC42" s="427"/>
      <c r="BD42" s="393">
        <v>212.98515163634266</v>
      </c>
      <c r="BE42" s="427"/>
      <c r="BF42" s="393">
        <v>210.66402318191822</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1203.3305284123946</v>
      </c>
      <c r="G43" s="427"/>
      <c r="H43" s="393">
        <v>1128.113649996362</v>
      </c>
      <c r="I43" s="427"/>
      <c r="J43" s="393">
        <v>1534.3682917439407</v>
      </c>
      <c r="K43" s="427"/>
      <c r="L43" s="393">
        <v>1409.7347119886288</v>
      </c>
      <c r="M43" s="427"/>
      <c r="N43" s="393">
        <v>1562.9400588402832</v>
      </c>
      <c r="O43" s="427"/>
      <c r="P43" s="393">
        <v>1412.5569130913273</v>
      </c>
      <c r="Q43" s="427"/>
      <c r="R43" s="393">
        <v>1331.625910116868</v>
      </c>
      <c r="S43" s="427"/>
      <c r="T43" s="393">
        <v>1204.4546573838918</v>
      </c>
      <c r="U43" s="427"/>
      <c r="V43" s="393">
        <v>1197.5566096937148</v>
      </c>
      <c r="W43" s="427"/>
      <c r="X43" s="393">
        <v>1268.983695325137</v>
      </c>
      <c r="Y43" s="427"/>
      <c r="Z43" s="393">
        <v>1405.8984084344636</v>
      </c>
      <c r="AA43" s="427"/>
      <c r="AB43" s="393">
        <v>1137.362844652373</v>
      </c>
      <c r="AC43" s="427"/>
      <c r="AD43" s="393">
        <v>1070.8806516223874</v>
      </c>
      <c r="AE43" s="427"/>
      <c r="AF43" s="393">
        <v>1050.9619110934332</v>
      </c>
      <c r="AG43" s="427"/>
      <c r="AH43" s="393">
        <v>1275.4019631586341</v>
      </c>
      <c r="AI43" s="427"/>
      <c r="AJ43" s="393">
        <v>1179.4103023673722</v>
      </c>
      <c r="AK43" s="427"/>
      <c r="AL43" s="393">
        <v>947.41670744154669</v>
      </c>
      <c r="AM43" s="427"/>
      <c r="AN43" s="393">
        <v>860.65492300289475</v>
      </c>
      <c r="AO43" s="427"/>
      <c r="AP43" s="393">
        <v>819.78394370509579</v>
      </c>
      <c r="AQ43" s="427"/>
      <c r="AR43" s="393">
        <v>671.65619618432618</v>
      </c>
      <c r="AS43" s="427"/>
      <c r="AT43" s="393">
        <v>742.72066903763823</v>
      </c>
      <c r="AU43" s="427"/>
      <c r="AV43" s="393">
        <v>879.90121045275919</v>
      </c>
      <c r="AW43" s="427"/>
      <c r="AX43" s="393">
        <v>838.49457281995717</v>
      </c>
      <c r="AY43" s="427"/>
      <c r="AZ43" s="393">
        <v>815.77476288575895</v>
      </c>
      <c r="BA43" s="427"/>
      <c r="BB43" s="393">
        <v>772.23385147083968</v>
      </c>
      <c r="BC43" s="427"/>
      <c r="BD43" s="393">
        <v>674.18636720010977</v>
      </c>
      <c r="BE43" s="427"/>
      <c r="BF43" s="393">
        <v>638.11225601808906</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1229.4453061139777</v>
      </c>
      <c r="G44" s="427"/>
      <c r="H44" s="393">
        <v>1222.0290536691334</v>
      </c>
      <c r="I44" s="427"/>
      <c r="J44" s="393">
        <v>1002.5224337699716</v>
      </c>
      <c r="K44" s="427"/>
      <c r="L44" s="393">
        <v>1123.0951529169256</v>
      </c>
      <c r="M44" s="427"/>
      <c r="N44" s="393">
        <v>940.02703371522182</v>
      </c>
      <c r="O44" s="427"/>
      <c r="P44" s="393">
        <v>959.36082236578522</v>
      </c>
      <c r="Q44" s="427"/>
      <c r="R44" s="393">
        <v>1134.5473568196701</v>
      </c>
      <c r="S44" s="427"/>
      <c r="T44" s="393">
        <v>1226.5595358816715</v>
      </c>
      <c r="U44" s="427"/>
      <c r="V44" s="393">
        <v>1272.8749543064739</v>
      </c>
      <c r="W44" s="427"/>
      <c r="X44" s="393">
        <v>1145.1767007391534</v>
      </c>
      <c r="Y44" s="427"/>
      <c r="Z44" s="393">
        <v>1333.9810080478878</v>
      </c>
      <c r="AA44" s="427"/>
      <c r="AB44" s="393">
        <v>1203.960737233642</v>
      </c>
      <c r="AC44" s="427"/>
      <c r="AD44" s="393">
        <v>987.18835658825321</v>
      </c>
      <c r="AE44" s="427"/>
      <c r="AF44" s="393">
        <v>979.17868149172148</v>
      </c>
      <c r="AG44" s="427"/>
      <c r="AH44" s="393">
        <v>983.34782639510968</v>
      </c>
      <c r="AI44" s="427"/>
      <c r="AJ44" s="393">
        <v>965.76931444893376</v>
      </c>
      <c r="AK44" s="427"/>
      <c r="AL44" s="393">
        <v>905.02888842994741</v>
      </c>
      <c r="AM44" s="427"/>
      <c r="AN44" s="393">
        <v>1040.1730878272024</v>
      </c>
      <c r="AO44" s="427"/>
      <c r="AP44" s="393">
        <v>758.98707425806901</v>
      </c>
      <c r="AQ44" s="427"/>
      <c r="AR44" s="393">
        <v>700.88326322326031</v>
      </c>
      <c r="AS44" s="427"/>
      <c r="AT44" s="393">
        <v>872.26816586906216</v>
      </c>
      <c r="AU44" s="427"/>
      <c r="AV44" s="393">
        <v>852.44659727936744</v>
      </c>
      <c r="AW44" s="427"/>
      <c r="AX44" s="393">
        <v>848.83523047657866</v>
      </c>
      <c r="AY44" s="427"/>
      <c r="AZ44" s="393">
        <v>843.58980533627641</v>
      </c>
      <c r="BA44" s="427"/>
      <c r="BB44" s="393">
        <v>835.10313641256516</v>
      </c>
      <c r="BC44" s="427"/>
      <c r="BD44" s="393">
        <v>730.66502701860827</v>
      </c>
      <c r="BE44" s="427"/>
      <c r="BF44" s="393">
        <v>698.3203897904898</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23602.632728833451</v>
      </c>
      <c r="G45" s="427"/>
      <c r="H45" s="392">
        <v>23863.845204882447</v>
      </c>
      <c r="I45" s="427"/>
      <c r="J45" s="392">
        <v>23481.521781996118</v>
      </c>
      <c r="K45" s="427"/>
      <c r="L45" s="392">
        <v>23225.353567097292</v>
      </c>
      <c r="M45" s="427"/>
      <c r="N45" s="392">
        <v>21534.428045105469</v>
      </c>
      <c r="O45" s="427"/>
      <c r="P45" s="392">
        <v>20029.847745971183</v>
      </c>
      <c r="Q45" s="427"/>
      <c r="R45" s="392">
        <v>21291.849062230765</v>
      </c>
      <c r="S45" s="427"/>
      <c r="T45" s="392">
        <v>22469.888201809426</v>
      </c>
      <c r="U45" s="427"/>
      <c r="V45" s="392">
        <v>22105.332997579175</v>
      </c>
      <c r="W45" s="427"/>
      <c r="X45" s="392">
        <v>25719.144574771366</v>
      </c>
      <c r="Y45" s="427"/>
      <c r="Z45" s="392">
        <v>28930.122763686923</v>
      </c>
      <c r="AA45" s="427"/>
      <c r="AB45" s="392">
        <v>27999.203416128803</v>
      </c>
      <c r="AC45" s="427"/>
      <c r="AD45" s="392">
        <v>29502.806003360751</v>
      </c>
      <c r="AE45" s="427"/>
      <c r="AF45" s="392">
        <v>34723.682381477003</v>
      </c>
      <c r="AG45" s="427"/>
      <c r="AH45" s="392">
        <v>30055.518426590839</v>
      </c>
      <c r="AI45" s="427"/>
      <c r="AJ45" s="392">
        <v>25227.698461738451</v>
      </c>
      <c r="AK45" s="427"/>
      <c r="AL45" s="392">
        <v>20543.232401940462</v>
      </c>
      <c r="AM45" s="427"/>
      <c r="AN45" s="392">
        <v>19300.981943746261</v>
      </c>
      <c r="AO45" s="427"/>
      <c r="AP45" s="415">
        <v>11423.592570501332</v>
      </c>
      <c r="AQ45" s="427" t="s">
        <v>1284</v>
      </c>
      <c r="AR45" s="415">
        <v>6868.6722357709605</v>
      </c>
      <c r="AS45" s="427" t="s">
        <v>571</v>
      </c>
      <c r="AT45" s="415">
        <v>9797.3571205089193</v>
      </c>
      <c r="AU45" s="427" t="s">
        <v>571</v>
      </c>
      <c r="AV45" s="392">
        <v>9362.648432077116</v>
      </c>
      <c r="AW45" s="427"/>
      <c r="AX45" s="392">
        <v>8432.6668998755376</v>
      </c>
      <c r="AY45" s="427"/>
      <c r="AZ45" s="392">
        <v>8098.1777775877063</v>
      </c>
      <c r="BA45" s="427"/>
      <c r="BB45" s="392">
        <v>7824.9025320462588</v>
      </c>
      <c r="BC45" s="427"/>
      <c r="BD45" s="392">
        <v>6099.0612452393516</v>
      </c>
      <c r="BE45" s="427"/>
      <c r="BF45" s="392">
        <v>6785.1592950404438</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22514.503446013172</v>
      </c>
      <c r="G46" s="427"/>
      <c r="H46" s="393">
        <v>22786.355656450352</v>
      </c>
      <c r="I46" s="427"/>
      <c r="J46" s="393">
        <v>22601.688442797651</v>
      </c>
      <c r="K46" s="427"/>
      <c r="L46" s="393">
        <v>22277.649498390929</v>
      </c>
      <c r="M46" s="427"/>
      <c r="N46" s="393">
        <v>20886.782379064269</v>
      </c>
      <c r="O46" s="427"/>
      <c r="P46" s="393">
        <v>19429.786158274866</v>
      </c>
      <c r="Q46" s="427"/>
      <c r="R46" s="393">
        <v>20357.061756545962</v>
      </c>
      <c r="S46" s="427"/>
      <c r="T46" s="393">
        <v>21767.69493931911</v>
      </c>
      <c r="U46" s="427"/>
      <c r="V46" s="393">
        <v>21480.344452667145</v>
      </c>
      <c r="W46" s="427"/>
      <c r="X46" s="393">
        <v>25285.358183093962</v>
      </c>
      <c r="Y46" s="427"/>
      <c r="Z46" s="393">
        <v>28521.959395668</v>
      </c>
      <c r="AA46" s="427"/>
      <c r="AB46" s="393">
        <v>27440.350621982852</v>
      </c>
      <c r="AC46" s="427"/>
      <c r="AD46" s="393">
        <v>28969.185021394926</v>
      </c>
      <c r="AE46" s="427"/>
      <c r="AF46" s="393">
        <v>34173.054503802305</v>
      </c>
      <c r="AG46" s="427"/>
      <c r="AH46" s="393">
        <v>29563.476622273934</v>
      </c>
      <c r="AI46" s="427"/>
      <c r="AJ46" s="393">
        <v>24670.537194834695</v>
      </c>
      <c r="AK46" s="427"/>
      <c r="AL46" s="393">
        <v>20020.163679634334</v>
      </c>
      <c r="AM46" s="427"/>
      <c r="AN46" s="393">
        <v>18950.755446465562</v>
      </c>
      <c r="AO46" s="427"/>
      <c r="AP46" s="393">
        <v>10456.601978738076</v>
      </c>
      <c r="AQ46" s="427"/>
      <c r="AR46" s="393">
        <v>6269.7908759751354</v>
      </c>
      <c r="AS46" s="427"/>
      <c r="AT46" s="393">
        <v>8974.1612129161022</v>
      </c>
      <c r="AU46" s="427"/>
      <c r="AV46" s="393">
        <v>8584.9755230654955</v>
      </c>
      <c r="AW46" s="427"/>
      <c r="AX46" s="393">
        <v>7622.2511935349867</v>
      </c>
      <c r="AY46" s="427"/>
      <c r="AZ46" s="393">
        <v>7456.1669231655951</v>
      </c>
      <c r="BA46" s="427"/>
      <c r="BB46" s="393">
        <v>7173.3964430312362</v>
      </c>
      <c r="BC46" s="427"/>
      <c r="BD46" s="393">
        <v>5555.9559804016626</v>
      </c>
      <c r="BE46" s="427"/>
      <c r="BF46" s="393">
        <v>6166.545429145548</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435.1994156067625</v>
      </c>
      <c r="G47" s="427"/>
      <c r="H47" s="393">
        <v>371.52599033260549</v>
      </c>
      <c r="I47" s="427"/>
      <c r="J47" s="393">
        <v>223.62300996113447</v>
      </c>
      <c r="K47" s="427"/>
      <c r="L47" s="393">
        <v>310.08680586486122</v>
      </c>
      <c r="M47" s="427"/>
      <c r="N47" s="393">
        <v>70.819650029130756</v>
      </c>
      <c r="O47" s="427"/>
      <c r="P47" s="393">
        <v>3.919368562623208</v>
      </c>
      <c r="Q47" s="427"/>
      <c r="R47" s="393">
        <v>202.18637328582679</v>
      </c>
      <c r="S47" s="427"/>
      <c r="T47" s="393">
        <v>219.18270567539372</v>
      </c>
      <c r="U47" s="427"/>
      <c r="V47" s="393">
        <v>166.4035692199574</v>
      </c>
      <c r="W47" s="427"/>
      <c r="X47" s="393">
        <v>66.501956638077559</v>
      </c>
      <c r="Y47" s="427"/>
      <c r="Z47" s="393">
        <v>7.6981281085299003</v>
      </c>
      <c r="AA47" s="427"/>
      <c r="AB47" s="393">
        <v>229.82332449244976</v>
      </c>
      <c r="AC47" s="427"/>
      <c r="AD47" s="393">
        <v>245.7108790551693</v>
      </c>
      <c r="AE47" s="427"/>
      <c r="AF47" s="393">
        <v>261.7282673027284</v>
      </c>
      <c r="AG47" s="427"/>
      <c r="AH47" s="393">
        <v>239.6671842083764</v>
      </c>
      <c r="AI47" s="427"/>
      <c r="AJ47" s="393">
        <v>252.77665108208021</v>
      </c>
      <c r="AK47" s="427"/>
      <c r="AL47" s="393">
        <v>224.1516476478794</v>
      </c>
      <c r="AM47" s="427"/>
      <c r="AN47" s="393">
        <v>79.027645881824128</v>
      </c>
      <c r="AO47" s="427"/>
      <c r="AP47" s="393">
        <v>123.26567969724667</v>
      </c>
      <c r="AQ47" s="427"/>
      <c r="AR47" s="393">
        <v>143.22115032675055</v>
      </c>
      <c r="AS47" s="427"/>
      <c r="AT47" s="393">
        <v>217.85222094561649</v>
      </c>
      <c r="AU47" s="427"/>
      <c r="AV47" s="393">
        <v>179.91687958347009</v>
      </c>
      <c r="AW47" s="427"/>
      <c r="AX47" s="393">
        <v>177.36691522200303</v>
      </c>
      <c r="AY47" s="427"/>
      <c r="AZ47" s="393">
        <v>104.51072690992955</v>
      </c>
      <c r="BA47" s="427"/>
      <c r="BB47" s="393">
        <v>153.07730641947316</v>
      </c>
      <c r="BC47" s="427"/>
      <c r="BD47" s="393">
        <v>156.03845240871544</v>
      </c>
      <c r="BE47" s="427"/>
      <c r="BF47" s="393">
        <v>174.8742134813215</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37.582048677510038</v>
      </c>
      <c r="G48" s="427"/>
      <c r="H48" s="393">
        <v>40.764395778275428</v>
      </c>
      <c r="I48" s="427"/>
      <c r="J48" s="393">
        <v>36.853446977437166</v>
      </c>
      <c r="K48" s="427"/>
      <c r="L48" s="393">
        <v>32.725183362296065</v>
      </c>
      <c r="M48" s="427"/>
      <c r="N48" s="393">
        <v>34.679010305690419</v>
      </c>
      <c r="O48" s="427"/>
      <c r="P48" s="393">
        <v>42.694990409569229</v>
      </c>
      <c r="Q48" s="427"/>
      <c r="R48" s="393">
        <v>44.423383391902398</v>
      </c>
      <c r="S48" s="427"/>
      <c r="T48" s="393">
        <v>47.884028712295574</v>
      </c>
      <c r="U48" s="427"/>
      <c r="V48" s="393">
        <v>47.065355789928141</v>
      </c>
      <c r="W48" s="427"/>
      <c r="X48" s="393">
        <v>36.211390641546977</v>
      </c>
      <c r="Y48" s="427"/>
      <c r="Z48" s="393">
        <v>24.941602914135242</v>
      </c>
      <c r="AA48" s="427"/>
      <c r="AB48" s="393">
        <v>32.735225953657157</v>
      </c>
      <c r="AC48" s="427"/>
      <c r="AD48" s="393">
        <v>37.163437672837503</v>
      </c>
      <c r="AE48" s="427"/>
      <c r="AF48" s="393">
        <v>36.700653278125777</v>
      </c>
      <c r="AG48" s="427"/>
      <c r="AH48" s="393">
        <v>29.195013458271617</v>
      </c>
      <c r="AI48" s="427"/>
      <c r="AJ48" s="393">
        <v>25.643195460988544</v>
      </c>
      <c r="AK48" s="427"/>
      <c r="AL48" s="393">
        <v>26.392031172945135</v>
      </c>
      <c r="AM48" s="427"/>
      <c r="AN48" s="393">
        <v>24.452182229838431</v>
      </c>
      <c r="AO48" s="427"/>
      <c r="AP48" s="393">
        <v>22.338950437272487</v>
      </c>
      <c r="AQ48" s="427"/>
      <c r="AR48" s="393">
        <v>23.262288115102738</v>
      </c>
      <c r="AS48" s="427"/>
      <c r="AT48" s="393">
        <v>27.52729803849553</v>
      </c>
      <c r="AU48" s="427"/>
      <c r="AV48" s="393">
        <v>30.111992555682939</v>
      </c>
      <c r="AW48" s="427"/>
      <c r="AX48" s="393">
        <v>32.84154024200636</v>
      </c>
      <c r="AY48" s="427"/>
      <c r="AZ48" s="393">
        <v>36.652928403415224</v>
      </c>
      <c r="BA48" s="427"/>
      <c r="BB48" s="393">
        <v>37.020561564741868</v>
      </c>
      <c r="BC48" s="427"/>
      <c r="BD48" s="393">
        <v>13.650893414343164</v>
      </c>
      <c r="BE48" s="427"/>
      <c r="BF48" s="393">
        <v>14.705146432258422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437.97466395285306</v>
      </c>
      <c r="G49" s="427"/>
      <c r="H49" s="393">
        <v>483.62406497332233</v>
      </c>
      <c r="I49" s="427"/>
      <c r="J49" s="393">
        <v>434.02219606831324</v>
      </c>
      <c r="K49" s="427"/>
      <c r="L49" s="393">
        <v>417.96470034813603</v>
      </c>
      <c r="M49" s="427"/>
      <c r="N49" s="393">
        <v>361.1327752148664</v>
      </c>
      <c r="O49" s="427"/>
      <c r="P49" s="393">
        <v>394.27860745127208</v>
      </c>
      <c r="Q49" s="427"/>
      <c r="R49" s="393">
        <v>520.2519024496894</v>
      </c>
      <c r="S49" s="427"/>
      <c r="T49" s="393">
        <v>271.93206053073857</v>
      </c>
      <c r="U49" s="427"/>
      <c r="V49" s="393">
        <v>246.68336341502044</v>
      </c>
      <c r="W49" s="427"/>
      <c r="X49" s="393">
        <v>170.30018168516966</v>
      </c>
      <c r="Y49" s="427"/>
      <c r="Z49" s="393">
        <v>195.9689864703281</v>
      </c>
      <c r="AA49" s="427"/>
      <c r="AB49" s="393">
        <v>139.61068356350069</v>
      </c>
      <c r="AC49" s="427"/>
      <c r="AD49" s="393">
        <v>140.12866611026575</v>
      </c>
      <c r="AE49" s="427"/>
      <c r="AF49" s="393">
        <v>113.08390702313737</v>
      </c>
      <c r="AG49" s="427"/>
      <c r="AH49" s="393">
        <v>91.962864334406859</v>
      </c>
      <c r="AI49" s="427"/>
      <c r="AJ49" s="393">
        <v>165.7908315566942</v>
      </c>
      <c r="AK49" s="427"/>
      <c r="AL49" s="393">
        <v>180.60229024264336</v>
      </c>
      <c r="AM49" s="427"/>
      <c r="AN49" s="393">
        <v>161.96857979815761</v>
      </c>
      <c r="AO49" s="427"/>
      <c r="AP49" s="393">
        <v>767.71466941152426</v>
      </c>
      <c r="AQ49" s="427"/>
      <c r="AR49" s="393">
        <v>389.35315735082798</v>
      </c>
      <c r="AS49" s="427"/>
      <c r="AT49" s="393">
        <v>505.65152636418009</v>
      </c>
      <c r="AU49" s="427"/>
      <c r="AV49" s="393">
        <v>514.01289986320148</v>
      </c>
      <c r="AW49" s="427"/>
      <c r="AX49" s="393">
        <v>533.15264151360861</v>
      </c>
      <c r="AY49" s="427"/>
      <c r="AZ49" s="393">
        <v>446.99573324574368</v>
      </c>
      <c r="BA49" s="427"/>
      <c r="BB49" s="393">
        <v>399.76208572316938</v>
      </c>
      <c r="BC49" s="427"/>
      <c r="BD49" s="393">
        <v>312.12690287992325</v>
      </c>
      <c r="BE49" s="427"/>
      <c r="BF49" s="393">
        <v>339.20518778155372</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177.37315458315561</v>
      </c>
      <c r="G50" s="427"/>
      <c r="H50" s="393">
        <v>181.57509734789286</v>
      </c>
      <c r="I50" s="427"/>
      <c r="J50" s="393">
        <v>185.33468619158032</v>
      </c>
      <c r="K50" s="427"/>
      <c r="L50" s="393">
        <v>186.92737913106438</v>
      </c>
      <c r="M50" s="427"/>
      <c r="N50" s="393">
        <v>181.01423049151052</v>
      </c>
      <c r="O50" s="427"/>
      <c r="P50" s="393">
        <v>159.16862127284983</v>
      </c>
      <c r="Q50" s="427"/>
      <c r="R50" s="393">
        <v>167.92564655738531</v>
      </c>
      <c r="S50" s="427"/>
      <c r="T50" s="393">
        <v>163.19446757188845</v>
      </c>
      <c r="U50" s="427"/>
      <c r="V50" s="393">
        <v>164.83625648712427</v>
      </c>
      <c r="W50" s="427"/>
      <c r="X50" s="393">
        <v>160.77286271261187</v>
      </c>
      <c r="Y50" s="427"/>
      <c r="Z50" s="393">
        <v>179.55465052593047</v>
      </c>
      <c r="AA50" s="427"/>
      <c r="AB50" s="393">
        <v>156.68356013634573</v>
      </c>
      <c r="AC50" s="427"/>
      <c r="AD50" s="393">
        <v>110.61799912755508</v>
      </c>
      <c r="AE50" s="427"/>
      <c r="AF50" s="393">
        <v>139.11505007070957</v>
      </c>
      <c r="AG50" s="427"/>
      <c r="AH50" s="393">
        <v>131.21674231584447</v>
      </c>
      <c r="AI50" s="427"/>
      <c r="AJ50" s="393">
        <v>112.95058880399615</v>
      </c>
      <c r="AK50" s="427"/>
      <c r="AL50" s="393">
        <v>91.922753242658118</v>
      </c>
      <c r="AM50" s="427"/>
      <c r="AN50" s="393">
        <v>84.778089370880963</v>
      </c>
      <c r="AO50" s="427"/>
      <c r="AP50" s="393">
        <v>53.671292217215992</v>
      </c>
      <c r="AQ50" s="427"/>
      <c r="AR50" s="393">
        <v>43.044764003143825</v>
      </c>
      <c r="AS50" s="427"/>
      <c r="AT50" s="393">
        <v>72.164862244524457</v>
      </c>
      <c r="AU50" s="427"/>
      <c r="AV50" s="393">
        <v>53.631137009266027</v>
      </c>
      <c r="AW50" s="427"/>
      <c r="AX50" s="393">
        <v>67.054609362934855</v>
      </c>
      <c r="AY50" s="427"/>
      <c r="AZ50" s="393">
        <v>53.851465863022476</v>
      </c>
      <c r="BA50" s="427"/>
      <c r="BB50" s="393">
        <v>61.646135307638289</v>
      </c>
      <c r="BC50" s="427"/>
      <c r="BD50" s="393">
        <v>61.289016134706827</v>
      </c>
      <c r="BE50" s="427"/>
      <c r="BF50" s="393">
        <v>89.829318199761232</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229.32546348651044</v>
      </c>
      <c r="G51" s="427"/>
      <c r="H51" s="392">
        <v>236.37163311195079</v>
      </c>
      <c r="I51" s="427"/>
      <c r="J51" s="392">
        <v>235.9548010111869</v>
      </c>
      <c r="K51" s="427"/>
      <c r="L51" s="392">
        <v>234.38003759370264</v>
      </c>
      <c r="M51" s="427"/>
      <c r="N51" s="392">
        <v>221.95453097345987</v>
      </c>
      <c r="O51" s="427"/>
      <c r="P51" s="392">
        <v>208.03568824819084</v>
      </c>
      <c r="Q51" s="427"/>
      <c r="R51" s="392">
        <v>238.56610536626948</v>
      </c>
      <c r="S51" s="427"/>
      <c r="T51" s="392">
        <v>207.02182980601089</v>
      </c>
      <c r="U51" s="427"/>
      <c r="V51" s="392">
        <v>190.02855317338887</v>
      </c>
      <c r="W51" s="427"/>
      <c r="X51" s="392">
        <v>173.64354360850234</v>
      </c>
      <c r="Y51" s="427"/>
      <c r="Z51" s="392">
        <v>177.19524337084943</v>
      </c>
      <c r="AA51" s="427"/>
      <c r="AB51" s="392">
        <v>150.57342034741072</v>
      </c>
      <c r="AC51" s="427"/>
      <c r="AD51" s="392">
        <v>140.542703351684</v>
      </c>
      <c r="AE51" s="427"/>
      <c r="AF51" s="392">
        <v>144.03071488664062</v>
      </c>
      <c r="AG51" s="427"/>
      <c r="AH51" s="392">
        <v>143.52047380520568</v>
      </c>
      <c r="AI51" s="427"/>
      <c r="AJ51" s="392">
        <v>162.55841832845371</v>
      </c>
      <c r="AK51" s="427"/>
      <c r="AL51" s="392">
        <v>169.15163964926404</v>
      </c>
      <c r="AM51" s="427"/>
      <c r="AN51" s="392">
        <v>206.72369234452933</v>
      </c>
      <c r="AO51" s="427"/>
      <c r="AP51" s="392">
        <v>219.82547568006277</v>
      </c>
      <c r="AQ51" s="427"/>
      <c r="AR51" s="392">
        <v>264.44011474222094</v>
      </c>
      <c r="AS51" s="427"/>
      <c r="AT51" s="392">
        <v>265.71815462729734</v>
      </c>
      <c r="AU51" s="427"/>
      <c r="AV51" s="392">
        <v>268.2630914628869</v>
      </c>
      <c r="AW51" s="427"/>
      <c r="AX51" s="392">
        <v>278.22988493477004</v>
      </c>
      <c r="AY51" s="427"/>
      <c r="AZ51" s="392">
        <v>272.47888680514427</v>
      </c>
      <c r="BA51" s="427"/>
      <c r="BB51" s="392">
        <v>284.65545278024473</v>
      </c>
      <c r="BC51" s="427"/>
      <c r="BD51" s="392">
        <v>265.82979274040667</v>
      </c>
      <c r="BE51" s="427"/>
      <c r="BF51" s="392">
        <v>243.48242467098316</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265.96332762210079</v>
      </c>
      <c r="G52" s="427"/>
      <c r="H52" s="392">
        <v>290.41870853812065</v>
      </c>
      <c r="I52" s="427"/>
      <c r="J52" s="392">
        <v>276.03785851886585</v>
      </c>
      <c r="K52" s="427"/>
      <c r="L52" s="392">
        <v>279.38090043415139</v>
      </c>
      <c r="M52" s="427"/>
      <c r="N52" s="392">
        <v>283.35447748634385</v>
      </c>
      <c r="O52" s="427"/>
      <c r="P52" s="392">
        <v>245.79690223374189</v>
      </c>
      <c r="Q52" s="427"/>
      <c r="R52" s="392">
        <v>273.12104027523054</v>
      </c>
      <c r="S52" s="427"/>
      <c r="T52" s="392">
        <v>230.6519212624064</v>
      </c>
      <c r="U52" s="427"/>
      <c r="V52" s="392">
        <v>222.45142689945564</v>
      </c>
      <c r="W52" s="427"/>
      <c r="X52" s="392">
        <v>205.71196733352292</v>
      </c>
      <c r="Y52" s="427"/>
      <c r="Z52" s="392">
        <v>233.10553435889125</v>
      </c>
      <c r="AA52" s="427"/>
      <c r="AB52" s="392">
        <v>189.2265974432309</v>
      </c>
      <c r="AC52" s="427"/>
      <c r="AD52" s="392">
        <v>193.2195941337236</v>
      </c>
      <c r="AE52" s="427"/>
      <c r="AF52" s="392">
        <v>309.7166360742907</v>
      </c>
      <c r="AG52" s="427"/>
      <c r="AH52" s="392">
        <v>209.866429343785</v>
      </c>
      <c r="AI52" s="427"/>
      <c r="AJ52" s="392">
        <v>240.13329354234091</v>
      </c>
      <c r="AK52" s="427"/>
      <c r="AL52" s="392">
        <v>227.42226697681832</v>
      </c>
      <c r="AM52" s="427"/>
      <c r="AN52" s="392">
        <v>249.45182712601871</v>
      </c>
      <c r="AO52" s="427"/>
      <c r="AP52" s="392">
        <v>135.93031933348868</v>
      </c>
      <c r="AQ52" s="427"/>
      <c r="AR52" s="392">
        <v>170.55996821866074</v>
      </c>
      <c r="AS52" s="427"/>
      <c r="AT52" s="392">
        <v>207.27106456547349</v>
      </c>
      <c r="AU52" s="427"/>
      <c r="AV52" s="392">
        <v>213.97415897727706</v>
      </c>
      <c r="AW52" s="427"/>
      <c r="AX52" s="392">
        <v>224.98860958377119</v>
      </c>
      <c r="AY52" s="427"/>
      <c r="AZ52" s="392">
        <v>240.31539919175225</v>
      </c>
      <c r="BA52" s="427"/>
      <c r="BB52" s="392">
        <v>225.24090088723159</v>
      </c>
      <c r="BC52" s="427"/>
      <c r="BD52" s="392">
        <v>214.42647541475071</v>
      </c>
      <c r="BE52" s="427"/>
      <c r="BF52" s="392">
        <v>231.87450203550171</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32.052149500700573</v>
      </c>
      <c r="G54" s="427"/>
      <c r="H54" s="393">
        <v>39.312676872194018</v>
      </c>
      <c r="I54" s="427"/>
      <c r="J54" s="393">
        <v>33.01983288074176</v>
      </c>
      <c r="K54" s="427"/>
      <c r="L54" s="393">
        <v>31.241011556624766</v>
      </c>
      <c r="M54" s="427"/>
      <c r="N54" s="393">
        <v>33.791921016678636</v>
      </c>
      <c r="O54" s="427"/>
      <c r="P54" s="393">
        <v>34.139064685219097</v>
      </c>
      <c r="Q54" s="427"/>
      <c r="R54" s="393">
        <v>33.36647047176362</v>
      </c>
      <c r="S54" s="427"/>
      <c r="T54" s="393">
        <v>32.575371596488417</v>
      </c>
      <c r="U54" s="427"/>
      <c r="V54" s="393">
        <v>33.081985660913745</v>
      </c>
      <c r="W54" s="427"/>
      <c r="X54" s="393">
        <v>31.191401256296103</v>
      </c>
      <c r="Y54" s="427"/>
      <c r="Z54" s="393">
        <v>32.481819212496902</v>
      </c>
      <c r="AA54" s="427"/>
      <c r="AB54" s="393">
        <v>30.692216381113543</v>
      </c>
      <c r="AC54" s="427"/>
      <c r="AD54" s="393">
        <v>26.397717899111168</v>
      </c>
      <c r="AE54" s="427"/>
      <c r="AF54" s="393">
        <v>120.05571611938741</v>
      </c>
      <c r="AG54" s="427"/>
      <c r="AH54" s="393">
        <v>23.983137540970187</v>
      </c>
      <c r="AI54" s="427"/>
      <c r="AJ54" s="393">
        <v>29.581167509988209</v>
      </c>
      <c r="AK54" s="427"/>
      <c r="AL54" s="393">
        <v>26.750909327126237</v>
      </c>
      <c r="AM54" s="427"/>
      <c r="AN54" s="393">
        <v>27.637335906693277</v>
      </c>
      <c r="AO54" s="427"/>
      <c r="AP54" s="393">
        <v>17.485547397924247</v>
      </c>
      <c r="AQ54" s="427"/>
      <c r="AR54" s="393">
        <v>21.586853402388726</v>
      </c>
      <c r="AS54" s="427"/>
      <c r="AT54" s="393">
        <v>23.193507558249184</v>
      </c>
      <c r="AU54" s="427"/>
      <c r="AV54" s="393">
        <v>23.209212408365346</v>
      </c>
      <c r="AW54" s="427"/>
      <c r="AX54" s="393">
        <v>23.293967690169744</v>
      </c>
      <c r="AY54" s="427"/>
      <c r="AZ54" s="393">
        <v>22.974423485491119</v>
      </c>
      <c r="BA54" s="427"/>
      <c r="BB54" s="393">
        <v>20.70707691496251</v>
      </c>
      <c r="BC54" s="427"/>
      <c r="BD54" s="393">
        <v>19.630823305717851</v>
      </c>
      <c r="BE54" s="427"/>
      <c r="BF54" s="393">
        <v>20.238744038245809</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27.763514441801412</v>
      </c>
      <c r="G55" s="427"/>
      <c r="H55" s="393">
        <v>28.719041202722035</v>
      </c>
      <c r="I55" s="427"/>
      <c r="J55" s="393">
        <v>30.750119945019293</v>
      </c>
      <c r="K55" s="427"/>
      <c r="L55" s="393">
        <v>29.748670131564261</v>
      </c>
      <c r="M55" s="427"/>
      <c r="N55" s="393">
        <v>33.980040046900498</v>
      </c>
      <c r="O55" s="427"/>
      <c r="P55" s="393">
        <v>26.438572346563877</v>
      </c>
      <c r="Q55" s="427"/>
      <c r="R55" s="393">
        <v>27.740978558241618</v>
      </c>
      <c r="S55" s="427"/>
      <c r="T55" s="393">
        <v>23.161582852665433</v>
      </c>
      <c r="U55" s="427"/>
      <c r="V55" s="393">
        <v>17.408805786928891</v>
      </c>
      <c r="W55" s="427"/>
      <c r="X55" s="393">
        <v>14.748159053003329</v>
      </c>
      <c r="Y55" s="427"/>
      <c r="Z55" s="393">
        <v>14.419821043599217</v>
      </c>
      <c r="AA55" s="427"/>
      <c r="AB55" s="393">
        <v>14.661828150577048</v>
      </c>
      <c r="AC55" s="427"/>
      <c r="AD55" s="393">
        <v>19.420148378572105</v>
      </c>
      <c r="AE55" s="427"/>
      <c r="AF55" s="393">
        <v>13.876637315933497</v>
      </c>
      <c r="AG55" s="427"/>
      <c r="AH55" s="393">
        <v>16.471919881446972</v>
      </c>
      <c r="AI55" s="427"/>
      <c r="AJ55" s="393">
        <v>19.393401119602807</v>
      </c>
      <c r="AK55" s="427"/>
      <c r="AL55" s="393">
        <v>15.179763225059325</v>
      </c>
      <c r="AM55" s="427"/>
      <c r="AN55" s="393">
        <v>15.59997875434664</v>
      </c>
      <c r="AO55" s="427"/>
      <c r="AP55" s="393">
        <v>11.373651452672979</v>
      </c>
      <c r="AQ55" s="427"/>
      <c r="AR55" s="393">
        <v>13.889778758144292</v>
      </c>
      <c r="AS55" s="427"/>
      <c r="AT55" s="393">
        <v>16.66266928683536</v>
      </c>
      <c r="AU55" s="427"/>
      <c r="AV55" s="393">
        <v>16.690388973747933</v>
      </c>
      <c r="AW55" s="427"/>
      <c r="AX55" s="393">
        <v>17.869673193407476</v>
      </c>
      <c r="AY55" s="427"/>
      <c r="AZ55" s="393">
        <v>17.508309031122035</v>
      </c>
      <c r="BA55" s="427"/>
      <c r="BB55" s="393">
        <v>17.467172942767565</v>
      </c>
      <c r="BC55" s="427"/>
      <c r="BD55" s="393">
        <v>16.517379546311499</v>
      </c>
      <c r="BE55" s="427"/>
      <c r="BF55" s="393">
        <v>15.60507328324862</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138.46509308786844</v>
      </c>
      <c r="G56" s="427"/>
      <c r="H56" s="394">
        <v>141.18498623468327</v>
      </c>
      <c r="I56" s="427"/>
      <c r="J56" s="394">
        <v>137.28089451103534</v>
      </c>
      <c r="K56" s="427"/>
      <c r="L56" s="394">
        <v>151.11352407831819</v>
      </c>
      <c r="M56" s="427"/>
      <c r="N56" s="394">
        <v>144.72433255294695</v>
      </c>
      <c r="O56" s="427"/>
      <c r="P56" s="394">
        <v>118.12576463233334</v>
      </c>
      <c r="Q56" s="427"/>
      <c r="R56" s="394">
        <v>129.18038099819765</v>
      </c>
      <c r="S56" s="427"/>
      <c r="T56" s="394">
        <v>117.25182023928421</v>
      </c>
      <c r="U56" s="427"/>
      <c r="V56" s="394">
        <v>111.19636573386417</v>
      </c>
      <c r="W56" s="427"/>
      <c r="X56" s="394">
        <v>100.56779763326703</v>
      </c>
      <c r="Y56" s="427"/>
      <c r="Z56" s="394">
        <v>118.94226558407131</v>
      </c>
      <c r="AA56" s="427"/>
      <c r="AB56" s="394">
        <v>81.23055620932864</v>
      </c>
      <c r="AC56" s="427"/>
      <c r="AD56" s="394">
        <v>75.467280481718888</v>
      </c>
      <c r="AE56" s="427"/>
      <c r="AF56" s="394">
        <v>75.984543795163745</v>
      </c>
      <c r="AG56" s="427"/>
      <c r="AH56" s="394">
        <v>70.950805753919198</v>
      </c>
      <c r="AI56" s="427"/>
      <c r="AJ56" s="394">
        <v>81.808122121318121</v>
      </c>
      <c r="AK56" s="427"/>
      <c r="AL56" s="394">
        <v>69.144449201346973</v>
      </c>
      <c r="AM56" s="427"/>
      <c r="AN56" s="394">
        <v>73.375261912703436</v>
      </c>
      <c r="AO56" s="427"/>
      <c r="AP56" s="394">
        <v>21.299522719592492</v>
      </c>
      <c r="AQ56" s="427"/>
      <c r="AR56" s="394">
        <v>28.108955828060537</v>
      </c>
      <c r="AS56" s="427"/>
      <c r="AT56" s="394">
        <v>31.192749159026221</v>
      </c>
      <c r="AU56" s="427"/>
      <c r="AV56" s="394">
        <v>29.911584677031552</v>
      </c>
      <c r="AW56" s="427"/>
      <c r="AX56" s="394">
        <v>31.379195941621301</v>
      </c>
      <c r="AY56" s="427"/>
      <c r="AZ56" s="394">
        <v>29.536832547287332</v>
      </c>
      <c r="BA56" s="427"/>
      <c r="BB56" s="394">
        <v>32.602146008397327</v>
      </c>
      <c r="BC56" s="427"/>
      <c r="BD56" s="394">
        <v>31.143081368657938</v>
      </c>
      <c r="BE56" s="427"/>
      <c r="BF56" s="394">
        <v>26.419706019718667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67.682570591730382</v>
      </c>
      <c r="G57" s="427"/>
      <c r="H57" s="394">
        <v>81.202004228521346</v>
      </c>
      <c r="I57" s="427"/>
      <c r="J57" s="394">
        <v>74.987011182069452</v>
      </c>
      <c r="K57" s="427"/>
      <c r="L57" s="394">
        <v>67.277694667644184</v>
      </c>
      <c r="M57" s="427"/>
      <c r="N57" s="394">
        <v>70.858183869817765</v>
      </c>
      <c r="O57" s="427"/>
      <c r="P57" s="394">
        <v>67.093500569625576</v>
      </c>
      <c r="Q57" s="427"/>
      <c r="R57" s="394">
        <v>82.833210247027623</v>
      </c>
      <c r="S57" s="427"/>
      <c r="T57" s="394">
        <v>57.663146573968319</v>
      </c>
      <c r="U57" s="427"/>
      <c r="V57" s="394">
        <v>60.764269717748817</v>
      </c>
      <c r="W57" s="427"/>
      <c r="X57" s="394">
        <v>59.204609390956456</v>
      </c>
      <c r="Y57" s="427"/>
      <c r="Z57" s="394">
        <v>67.261628518723825</v>
      </c>
      <c r="AA57" s="427"/>
      <c r="AB57" s="394">
        <v>62.641996702211671</v>
      </c>
      <c r="AC57" s="427"/>
      <c r="AD57" s="394">
        <v>71.934447374321437</v>
      </c>
      <c r="AE57" s="427"/>
      <c r="AF57" s="394">
        <v>99.799738843806011</v>
      </c>
      <c r="AG57" s="427"/>
      <c r="AH57" s="394">
        <v>98.460566167448647</v>
      </c>
      <c r="AI57" s="427"/>
      <c r="AJ57" s="394">
        <v>109.35060279143178</v>
      </c>
      <c r="AK57" s="427"/>
      <c r="AL57" s="394">
        <v>116.34714522328581</v>
      </c>
      <c r="AM57" s="427"/>
      <c r="AN57" s="394">
        <v>132.83925055227536</v>
      </c>
      <c r="AO57" s="427"/>
      <c r="AP57" s="394">
        <v>85.771597763298956</v>
      </c>
      <c r="AQ57" s="427"/>
      <c r="AR57" s="394">
        <v>106.97438023006718</v>
      </c>
      <c r="AS57" s="427"/>
      <c r="AT57" s="394">
        <v>136.22213856136273</v>
      </c>
      <c r="AU57" s="427"/>
      <c r="AV57" s="394">
        <v>144.16297291813223</v>
      </c>
      <c r="AW57" s="427"/>
      <c r="AX57" s="394">
        <v>152.44577275857267</v>
      </c>
      <c r="AY57" s="427"/>
      <c r="AZ57" s="394">
        <v>170.29583412785178</v>
      </c>
      <c r="BA57" s="427"/>
      <c r="BB57" s="394">
        <v>154.46450502110417</v>
      </c>
      <c r="BC57" s="427"/>
      <c r="BD57" s="394">
        <v>147.13519119406342</v>
      </c>
      <c r="BE57" s="427"/>
      <c r="BF57" s="394">
        <v>169.6109786942886</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534.7963659879797</v>
      </c>
      <c r="G58" s="427"/>
      <c r="H58" s="392">
        <v>322.35671944625932</v>
      </c>
      <c r="I58" s="427"/>
      <c r="J58" s="392">
        <v>315.16515280239901</v>
      </c>
      <c r="K58" s="427"/>
      <c r="L58" s="392">
        <v>294.91676934514084</v>
      </c>
      <c r="M58" s="427"/>
      <c r="N58" s="392">
        <v>295.81609658990402</v>
      </c>
      <c r="O58" s="427"/>
      <c r="P58" s="392">
        <v>208.3382367498084</v>
      </c>
      <c r="Q58" s="427"/>
      <c r="R58" s="392">
        <v>213.16029334147103</v>
      </c>
      <c r="S58" s="427"/>
      <c r="T58" s="392">
        <v>241.11096006783023</v>
      </c>
      <c r="U58" s="427"/>
      <c r="V58" s="392">
        <v>219.77751933993343</v>
      </c>
      <c r="W58" s="427"/>
      <c r="X58" s="392">
        <v>200.54493641659684</v>
      </c>
      <c r="Y58" s="427"/>
      <c r="Z58" s="392">
        <v>238.34358896473543</v>
      </c>
      <c r="AA58" s="427"/>
      <c r="AB58" s="392">
        <v>178.09632861203821</v>
      </c>
      <c r="AC58" s="427"/>
      <c r="AD58" s="392">
        <v>168.45398357526736</v>
      </c>
      <c r="AE58" s="427"/>
      <c r="AF58" s="392">
        <v>155.16813386824998</v>
      </c>
      <c r="AG58" s="427"/>
      <c r="AH58" s="392">
        <v>150.45515175360592</v>
      </c>
      <c r="AI58" s="427"/>
      <c r="AJ58" s="392">
        <v>203.82670586604311</v>
      </c>
      <c r="AK58" s="427"/>
      <c r="AL58" s="392">
        <v>189.32552670632936</v>
      </c>
      <c r="AM58" s="427"/>
      <c r="AN58" s="392">
        <v>193.74021499493108</v>
      </c>
      <c r="AO58" s="427"/>
      <c r="AP58" s="392">
        <v>83.838721703265577</v>
      </c>
      <c r="AQ58" s="427"/>
      <c r="AR58" s="392">
        <v>100.8259753675862</v>
      </c>
      <c r="AS58" s="427"/>
      <c r="AT58" s="392">
        <v>114.21441893387916</v>
      </c>
      <c r="AU58" s="427"/>
      <c r="AV58" s="392">
        <v>125.65591914576842</v>
      </c>
      <c r="AW58" s="427"/>
      <c r="AX58" s="392">
        <v>147.98471001489477</v>
      </c>
      <c r="AY58" s="427"/>
      <c r="AZ58" s="392">
        <v>147.72648706019356</v>
      </c>
      <c r="BA58" s="427"/>
      <c r="BB58" s="392">
        <v>150.05621042872281</v>
      </c>
      <c r="BC58" s="427"/>
      <c r="BD58" s="392">
        <v>125.498532055399</v>
      </c>
      <c r="BE58" s="427"/>
      <c r="BF58" s="392">
        <v>123.13900603149224</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395.09856472592213</v>
      </c>
      <c r="G59" s="427"/>
      <c r="H59" s="393">
        <v>251.20897278971128</v>
      </c>
      <c r="I59" s="427"/>
      <c r="J59" s="393">
        <v>236.11925823427893</v>
      </c>
      <c r="K59" s="427"/>
      <c r="L59" s="393">
        <v>189.24387660518084</v>
      </c>
      <c r="M59" s="427"/>
      <c r="N59" s="393">
        <v>166.494307229687</v>
      </c>
      <c r="O59" s="427"/>
      <c r="P59" s="393">
        <v>124.91937962512634</v>
      </c>
      <c r="Q59" s="427"/>
      <c r="R59" s="393">
        <v>131.76115653000937</v>
      </c>
      <c r="S59" s="427"/>
      <c r="T59" s="393">
        <v>156.78960555261892</v>
      </c>
      <c r="U59" s="427"/>
      <c r="V59" s="393">
        <v>148.77823888076045</v>
      </c>
      <c r="W59" s="427"/>
      <c r="X59" s="393">
        <v>134.8204107126576</v>
      </c>
      <c r="Y59" s="427"/>
      <c r="Z59" s="393">
        <v>171.79375773022977</v>
      </c>
      <c r="AA59" s="427"/>
      <c r="AB59" s="393">
        <v>130.51711293479397</v>
      </c>
      <c r="AC59" s="427"/>
      <c r="AD59" s="393">
        <v>114.54443847002402</v>
      </c>
      <c r="AE59" s="427"/>
      <c r="AF59" s="393">
        <v>90.06658580756924</v>
      </c>
      <c r="AG59" s="427"/>
      <c r="AH59" s="393">
        <v>101.86623224678934</v>
      </c>
      <c r="AI59" s="427"/>
      <c r="AJ59" s="393">
        <v>145.56927229019013</v>
      </c>
      <c r="AK59" s="427"/>
      <c r="AL59" s="393">
        <v>127.54904502254475</v>
      </c>
      <c r="AM59" s="427"/>
      <c r="AN59" s="393">
        <v>138.59805512969902</v>
      </c>
      <c r="AO59" s="427"/>
      <c r="AP59" s="393">
        <v>48.722111425997184</v>
      </c>
      <c r="AQ59" s="427"/>
      <c r="AR59" s="393">
        <v>57.612376992072448</v>
      </c>
      <c r="AS59" s="427"/>
      <c r="AT59" s="393">
        <v>65.034736526469871</v>
      </c>
      <c r="AU59" s="427"/>
      <c r="AV59" s="393">
        <v>77.066282468504141</v>
      </c>
      <c r="AW59" s="427"/>
      <c r="AX59" s="393">
        <v>97.367975188432268</v>
      </c>
      <c r="AY59" s="427"/>
      <c r="AZ59" s="393">
        <v>100.13411812617979</v>
      </c>
      <c r="BA59" s="427"/>
      <c r="BB59" s="393">
        <v>116.01413283530249</v>
      </c>
      <c r="BC59" s="427"/>
      <c r="BD59" s="393">
        <v>92.64836806299401</v>
      </c>
      <c r="BE59" s="427"/>
      <c r="BF59" s="393">
        <v>75.57561781696154</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117.98658266517904</v>
      </c>
      <c r="G60" s="427"/>
      <c r="H60" s="393">
        <v>57.434429577836312</v>
      </c>
      <c r="I60" s="427"/>
      <c r="J60" s="393">
        <v>66.951257189786588</v>
      </c>
      <c r="K60" s="427"/>
      <c r="L60" s="393">
        <v>92.496534154169893</v>
      </c>
      <c r="M60" s="427"/>
      <c r="N60" s="393">
        <v>113.49698513933612</v>
      </c>
      <c r="O60" s="427"/>
      <c r="P60" s="393">
        <v>74.746111165424495</v>
      </c>
      <c r="Q60" s="427"/>
      <c r="R60" s="393">
        <v>74.046949484889723</v>
      </c>
      <c r="S60" s="427"/>
      <c r="T60" s="393">
        <v>74.772953691064401</v>
      </c>
      <c r="U60" s="427"/>
      <c r="V60" s="393">
        <v>61.904232486883537</v>
      </c>
      <c r="W60" s="427"/>
      <c r="X60" s="393">
        <v>56.880342887537189</v>
      </c>
      <c r="Y60" s="427"/>
      <c r="Z60" s="393">
        <v>51.993752032194067</v>
      </c>
      <c r="AA60" s="427"/>
      <c r="AB60" s="393">
        <v>30.581899258097806</v>
      </c>
      <c r="AC60" s="427"/>
      <c r="AD60" s="393">
        <v>36.324508728952132</v>
      </c>
      <c r="AE60" s="427"/>
      <c r="AF60" s="393">
        <v>36.985730799798247</v>
      </c>
      <c r="AG60" s="427"/>
      <c r="AH60" s="393">
        <v>26.335751567596123</v>
      </c>
      <c r="AI60" s="427"/>
      <c r="AJ60" s="393">
        <v>28.175431738111989</v>
      </c>
      <c r="AK60" s="427"/>
      <c r="AL60" s="393">
        <v>32.763487929103526</v>
      </c>
      <c r="AM60" s="427"/>
      <c r="AN60" s="393">
        <v>20.907152714457908</v>
      </c>
      <c r="AO60" s="427"/>
      <c r="AP60" s="393">
        <v>11.517940628053458</v>
      </c>
      <c r="AQ60" s="427"/>
      <c r="AR60" s="393">
        <v>13.844095506099166</v>
      </c>
      <c r="AS60" s="427"/>
      <c r="AT60" s="393">
        <v>15.058037867452478</v>
      </c>
      <c r="AU60" s="427"/>
      <c r="AV60" s="393">
        <v>14.734417251744043</v>
      </c>
      <c r="AW60" s="427"/>
      <c r="AX60" s="393">
        <v>14.921719886292786</v>
      </c>
      <c r="AY60" s="427"/>
      <c r="AZ60" s="393">
        <v>13.340934701421626</v>
      </c>
      <c r="BA60" s="427"/>
      <c r="BB60" s="393">
        <v>17.622064053244902</v>
      </c>
      <c r="BC60" s="427"/>
      <c r="BD60" s="393">
        <v>16.866354712598486</v>
      </c>
      <c r="BE60" s="427"/>
      <c r="BF60" s="393">
        <v>13.474332751410708</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21.711218596878528</v>
      </c>
      <c r="G61" s="427"/>
      <c r="H61" s="393">
        <v>13.713317078711713</v>
      </c>
      <c r="I61" s="427"/>
      <c r="J61" s="393">
        <v>12.094637378333461</v>
      </c>
      <c r="K61" s="427"/>
      <c r="L61" s="393">
        <v>13.176358585790085</v>
      </c>
      <c r="M61" s="427"/>
      <c r="N61" s="393">
        <v>15.824804220880909</v>
      </c>
      <c r="O61" s="427"/>
      <c r="P61" s="393">
        <v>8.6727459592575471</v>
      </c>
      <c r="Q61" s="427"/>
      <c r="R61" s="393">
        <v>7.3521873265719302</v>
      </c>
      <c r="S61" s="427"/>
      <c r="T61" s="393">
        <v>9.5484008241469134</v>
      </c>
      <c r="U61" s="427"/>
      <c r="V61" s="393">
        <v>9.0950479722894606</v>
      </c>
      <c r="W61" s="427"/>
      <c r="X61" s="393">
        <v>8.8441828164020517</v>
      </c>
      <c r="Y61" s="427"/>
      <c r="Z61" s="393">
        <v>14.556079202311595</v>
      </c>
      <c r="AA61" s="427"/>
      <c r="AB61" s="393">
        <v>16.997316419146422</v>
      </c>
      <c r="AC61" s="427"/>
      <c r="AD61" s="393">
        <v>17.585036376291214</v>
      </c>
      <c r="AE61" s="427"/>
      <c r="AF61" s="393">
        <v>28.115817260882505</v>
      </c>
      <c r="AG61" s="427"/>
      <c r="AH61" s="393">
        <v>22.253167939220457</v>
      </c>
      <c r="AI61" s="427"/>
      <c r="AJ61" s="393">
        <v>30.082001837740993</v>
      </c>
      <c r="AK61" s="427"/>
      <c r="AL61" s="393">
        <v>29.012993754681091</v>
      </c>
      <c r="AM61" s="427"/>
      <c r="AN61" s="393">
        <v>34.235007150774145</v>
      </c>
      <c r="AO61" s="427"/>
      <c r="AP61" s="393">
        <v>23.598669649214937</v>
      </c>
      <c r="AQ61" s="427"/>
      <c r="AR61" s="393">
        <v>29.369502869414571</v>
      </c>
      <c r="AS61" s="427"/>
      <c r="AT61" s="393">
        <v>34.121644539956812</v>
      </c>
      <c r="AU61" s="427"/>
      <c r="AV61" s="393">
        <v>33.855219425520232</v>
      </c>
      <c r="AW61" s="427"/>
      <c r="AX61" s="393">
        <v>35.695014940169713</v>
      </c>
      <c r="AY61" s="427"/>
      <c r="AZ61" s="393">
        <v>34.251434232592146</v>
      </c>
      <c r="BA61" s="427"/>
      <c r="BB61" s="393">
        <v>16.420013540175415</v>
      </c>
      <c r="BC61" s="427"/>
      <c r="BD61" s="393">
        <v>15.983809279806492</v>
      </c>
      <c r="BE61" s="427"/>
      <c r="BF61" s="393">
        <v>34.08905546311999</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567.98644826128361</v>
      </c>
      <c r="G62" s="427"/>
      <c r="H62" s="392">
        <v>574.86424655088115</v>
      </c>
      <c r="I62" s="427"/>
      <c r="J62" s="392">
        <v>560.08078173248987</v>
      </c>
      <c r="K62" s="427"/>
      <c r="L62" s="392">
        <v>654.43946117699397</v>
      </c>
      <c r="M62" s="427"/>
      <c r="N62" s="392">
        <v>482.53969525655464</v>
      </c>
      <c r="O62" s="427"/>
      <c r="P62" s="392">
        <v>645.51427050690108</v>
      </c>
      <c r="Q62" s="427"/>
      <c r="R62" s="392">
        <v>806.55214324846656</v>
      </c>
      <c r="S62" s="427"/>
      <c r="T62" s="392">
        <v>569.41984882430722</v>
      </c>
      <c r="U62" s="427"/>
      <c r="V62" s="392">
        <v>458.05126813952353</v>
      </c>
      <c r="W62" s="427"/>
      <c r="X62" s="392">
        <v>405.80942579094454</v>
      </c>
      <c r="Y62" s="427"/>
      <c r="Z62" s="392">
        <v>409.56593543025537</v>
      </c>
      <c r="AA62" s="427"/>
      <c r="AB62" s="392">
        <v>280.94396503128291</v>
      </c>
      <c r="AC62" s="427"/>
      <c r="AD62" s="392">
        <v>316.8745163018877</v>
      </c>
      <c r="AE62" s="427"/>
      <c r="AF62" s="392">
        <v>677.26477562940545</v>
      </c>
      <c r="AG62" s="427"/>
      <c r="AH62" s="392">
        <v>676.34871766744675</v>
      </c>
      <c r="AI62" s="427"/>
      <c r="AJ62" s="392">
        <v>291.9368021979094</v>
      </c>
      <c r="AK62" s="427"/>
      <c r="AL62" s="392">
        <v>300.49650779208173</v>
      </c>
      <c r="AM62" s="427"/>
      <c r="AN62" s="392">
        <v>340.53536678939918</v>
      </c>
      <c r="AO62" s="427"/>
      <c r="AP62" s="392">
        <v>231.72473162014944</v>
      </c>
      <c r="AQ62" s="427"/>
      <c r="AR62" s="392">
        <v>184.6363721043011</v>
      </c>
      <c r="AS62" s="427"/>
      <c r="AT62" s="392">
        <v>185.5597506626263</v>
      </c>
      <c r="AU62" s="427"/>
      <c r="AV62" s="392">
        <v>222.29435828614854</v>
      </c>
      <c r="AW62" s="427"/>
      <c r="AX62" s="392">
        <v>232.38960221298606</v>
      </c>
      <c r="AY62" s="427"/>
      <c r="AZ62" s="392">
        <v>223.81202252960514</v>
      </c>
      <c r="BA62" s="427"/>
      <c r="BB62" s="392">
        <v>211.09939064442619</v>
      </c>
      <c r="BC62" s="427"/>
      <c r="BD62" s="392">
        <v>202.93608726860523</v>
      </c>
      <c r="BE62" s="427"/>
      <c r="BF62" s="392">
        <v>195.54971118660438</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461.48945917419337</v>
      </c>
      <c r="G64" s="427"/>
      <c r="H64" s="392">
        <v>600.72558912053933</v>
      </c>
      <c r="I64" s="427"/>
      <c r="J64" s="392">
        <v>632.80985964768001</v>
      </c>
      <c r="K64" s="427"/>
      <c r="L64" s="392">
        <v>724.1632816564254</v>
      </c>
      <c r="M64" s="427"/>
      <c r="N64" s="392">
        <v>754.97301333139899</v>
      </c>
      <c r="O64" s="427"/>
      <c r="P64" s="392">
        <v>824.80534543840349</v>
      </c>
      <c r="Q64" s="427"/>
      <c r="R64" s="392">
        <v>970.54557887988324</v>
      </c>
      <c r="S64" s="427"/>
      <c r="T64" s="392">
        <v>732.80587703153526</v>
      </c>
      <c r="U64" s="427"/>
      <c r="V64" s="392">
        <v>515.95141802560693</v>
      </c>
      <c r="W64" s="427"/>
      <c r="X64" s="392">
        <v>467.65712144881377</v>
      </c>
      <c r="Y64" s="427"/>
      <c r="Z64" s="392">
        <v>528.75158527282292</v>
      </c>
      <c r="AA64" s="427"/>
      <c r="AB64" s="392">
        <v>419.97696214917949</v>
      </c>
      <c r="AC64" s="427"/>
      <c r="AD64" s="392">
        <v>436.60314132458882</v>
      </c>
      <c r="AE64" s="427"/>
      <c r="AF64" s="392">
        <v>762.15418625326447</v>
      </c>
      <c r="AG64" s="427"/>
      <c r="AH64" s="392">
        <v>297.28138827098985</v>
      </c>
      <c r="AI64" s="427"/>
      <c r="AJ64" s="392">
        <v>353.46537509855324</v>
      </c>
      <c r="AK64" s="427"/>
      <c r="AL64" s="392">
        <v>417.35283275992003</v>
      </c>
      <c r="AM64" s="427"/>
      <c r="AN64" s="392">
        <v>470.78717446343967</v>
      </c>
      <c r="AO64" s="427"/>
      <c r="AP64" s="392">
        <v>507.73208986082432</v>
      </c>
      <c r="AQ64" s="427"/>
      <c r="AR64" s="392">
        <v>1227.1823723617497</v>
      </c>
      <c r="AS64" s="427"/>
      <c r="AT64" s="392">
        <v>1092.6374833583143</v>
      </c>
      <c r="AU64" s="427"/>
      <c r="AV64" s="392">
        <v>850.30369660625524</v>
      </c>
      <c r="AW64" s="427"/>
      <c r="AX64" s="392">
        <v>933.48257652706081</v>
      </c>
      <c r="AY64" s="427"/>
      <c r="AZ64" s="392">
        <v>790.35625261499922</v>
      </c>
      <c r="BA64" s="427"/>
      <c r="BB64" s="392">
        <v>935.20828837866748</v>
      </c>
      <c r="BC64" s="427"/>
      <c r="BD64" s="392">
        <v>805.6520262405586</v>
      </c>
      <c r="BE64" s="427"/>
      <c r="BF64" s="392">
        <v>734.61057256069944</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99.690452940404597</v>
      </c>
      <c r="G66" s="427"/>
      <c r="H66" s="393">
        <v>120.75027352940668</v>
      </c>
      <c r="I66" s="427"/>
      <c r="J66" s="393">
        <v>147.31052546020737</v>
      </c>
      <c r="K66" s="427"/>
      <c r="L66" s="393">
        <v>166.35597502170046</v>
      </c>
      <c r="M66" s="427"/>
      <c r="N66" s="393">
        <v>140.13073128233293</v>
      </c>
      <c r="O66" s="427"/>
      <c r="P66" s="393">
        <v>154.07518113233201</v>
      </c>
      <c r="Q66" s="427"/>
      <c r="R66" s="393">
        <v>174.07246788735753</v>
      </c>
      <c r="S66" s="427"/>
      <c r="T66" s="393">
        <v>144.2648819826783</v>
      </c>
      <c r="U66" s="427"/>
      <c r="V66" s="393">
        <v>128.780030539911</v>
      </c>
      <c r="W66" s="427"/>
      <c r="X66" s="393">
        <v>120.183231798695</v>
      </c>
      <c r="Y66" s="427"/>
      <c r="Z66" s="393">
        <v>139.58874585085528</v>
      </c>
      <c r="AA66" s="427"/>
      <c r="AB66" s="393">
        <v>116.54734335003394</v>
      </c>
      <c r="AC66" s="427"/>
      <c r="AD66" s="393">
        <v>133.37249810664591</v>
      </c>
      <c r="AE66" s="427"/>
      <c r="AF66" s="393">
        <v>120.77756686355521</v>
      </c>
      <c r="AG66" s="427"/>
      <c r="AH66" s="393">
        <v>134.90058185411002</v>
      </c>
      <c r="AI66" s="427"/>
      <c r="AJ66" s="393">
        <v>164.75119549607498</v>
      </c>
      <c r="AK66" s="427"/>
      <c r="AL66" s="393">
        <v>217.53712384378716</v>
      </c>
      <c r="AM66" s="427"/>
      <c r="AN66" s="393">
        <v>237.00445080593954</v>
      </c>
      <c r="AO66" s="427"/>
      <c r="AP66" s="393">
        <v>270.30018425098137</v>
      </c>
      <c r="AQ66" s="427"/>
      <c r="AR66" s="393">
        <v>533.15467840297003</v>
      </c>
      <c r="AS66" s="427"/>
      <c r="AT66" s="393">
        <v>312.74193934252315</v>
      </c>
      <c r="AU66" s="427"/>
      <c r="AV66" s="393">
        <v>325.26149687078691</v>
      </c>
      <c r="AW66" s="427"/>
      <c r="AX66" s="393">
        <v>388.6823454080585</v>
      </c>
      <c r="AY66" s="427"/>
      <c r="AZ66" s="393">
        <v>383.01313542738114</v>
      </c>
      <c r="BA66" s="427"/>
      <c r="BB66" s="393">
        <v>403.23250598789105</v>
      </c>
      <c r="BC66" s="427"/>
      <c r="BD66" s="393">
        <v>320.87790745303892</v>
      </c>
      <c r="BE66" s="427"/>
      <c r="BF66" s="393">
        <v>321.32578694688755</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76.976047166723447</v>
      </c>
      <c r="G67" s="427"/>
      <c r="H67" s="393">
        <v>110.57373194840943</v>
      </c>
      <c r="I67" s="427"/>
      <c r="J67" s="393">
        <v>106.37991557902083</v>
      </c>
      <c r="K67" s="427"/>
      <c r="L67" s="393">
        <v>112.26493802154093</v>
      </c>
      <c r="M67" s="427"/>
      <c r="N67" s="393">
        <v>135.79957170592317</v>
      </c>
      <c r="O67" s="427"/>
      <c r="P67" s="393">
        <v>107.37273622528343</v>
      </c>
      <c r="Q67" s="427"/>
      <c r="R67" s="393">
        <v>111.53304657720224</v>
      </c>
      <c r="S67" s="427"/>
      <c r="T67" s="393">
        <v>105.2967718579719</v>
      </c>
      <c r="U67" s="427"/>
      <c r="V67" s="393">
        <v>94.249824248556095</v>
      </c>
      <c r="W67" s="427"/>
      <c r="X67" s="393">
        <v>83.77174156879687</v>
      </c>
      <c r="Y67" s="427"/>
      <c r="Z67" s="393">
        <v>90.907957496947432</v>
      </c>
      <c r="AA67" s="427"/>
      <c r="AB67" s="393">
        <v>84.559295285463492</v>
      </c>
      <c r="AC67" s="427"/>
      <c r="AD67" s="393">
        <v>85.482507707934431</v>
      </c>
      <c r="AE67" s="427"/>
      <c r="AF67" s="393">
        <v>92.623266869047868</v>
      </c>
      <c r="AG67" s="427"/>
      <c r="AH67" s="393">
        <v>81.411824365873954</v>
      </c>
      <c r="AI67" s="427"/>
      <c r="AJ67" s="393">
        <v>86.963448626888436</v>
      </c>
      <c r="AK67" s="427"/>
      <c r="AL67" s="393">
        <v>94.770487754043671</v>
      </c>
      <c r="AM67" s="427"/>
      <c r="AN67" s="393">
        <v>103.91479170335202</v>
      </c>
      <c r="AO67" s="427"/>
      <c r="AP67" s="393">
        <v>76.829526996603803</v>
      </c>
      <c r="AQ67" s="427"/>
      <c r="AR67" s="393">
        <v>96.371742212698663</v>
      </c>
      <c r="AS67" s="427"/>
      <c r="AT67" s="393">
        <v>120.19391370885025</v>
      </c>
      <c r="AU67" s="427"/>
      <c r="AV67" s="393">
        <v>126.70387322418841</v>
      </c>
      <c r="AW67" s="427"/>
      <c r="AX67" s="393">
        <v>134.82062934589567</v>
      </c>
      <c r="AY67" s="427"/>
      <c r="AZ67" s="393">
        <v>132.99048134770732</v>
      </c>
      <c r="BA67" s="427"/>
      <c r="BB67" s="393">
        <v>126.55315336072462</v>
      </c>
      <c r="BC67" s="427"/>
      <c r="BD67" s="393">
        <v>125.55750463402862</v>
      </c>
      <c r="BE67" s="427"/>
      <c r="BF67" s="393">
        <v>130.26874440129021</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108.75769293540539</v>
      </c>
      <c r="G68" s="427"/>
      <c r="H68" s="394">
        <v>86.365623631319792</v>
      </c>
      <c r="I68" s="427"/>
      <c r="J68" s="394">
        <v>73.176547676371641</v>
      </c>
      <c r="K68" s="427"/>
      <c r="L68" s="394">
        <v>68.479002502506816</v>
      </c>
      <c r="M68" s="427"/>
      <c r="N68" s="394">
        <v>58.48747158324381</v>
      </c>
      <c r="O68" s="427"/>
      <c r="P68" s="394">
        <v>58.923522892252166</v>
      </c>
      <c r="Q68" s="427"/>
      <c r="R68" s="394">
        <v>53.278489024516148</v>
      </c>
      <c r="S68" s="427"/>
      <c r="T68" s="394">
        <v>44.107954485072561</v>
      </c>
      <c r="U68" s="427"/>
      <c r="V68" s="394">
        <v>34.031365635352408</v>
      </c>
      <c r="W68" s="427"/>
      <c r="X68" s="394">
        <v>39.798700469749292</v>
      </c>
      <c r="Y68" s="427"/>
      <c r="Z68" s="394">
        <v>36.883725042294941</v>
      </c>
      <c r="AA68" s="427"/>
      <c r="AB68" s="394">
        <v>29.006685803920863</v>
      </c>
      <c r="AC68" s="427"/>
      <c r="AD68" s="394">
        <v>25.439435671528635</v>
      </c>
      <c r="AE68" s="427"/>
      <c r="AF68" s="394">
        <v>20.734491931811498</v>
      </c>
      <c r="AG68" s="427"/>
      <c r="AH68" s="394">
        <v>19.344832657106537</v>
      </c>
      <c r="AI68" s="427"/>
      <c r="AJ68" s="394">
        <v>23.818038108738904</v>
      </c>
      <c r="AK68" s="427"/>
      <c r="AL68" s="394">
        <v>25.112762019459307</v>
      </c>
      <c r="AM68" s="427"/>
      <c r="AN68" s="394">
        <v>25.281524626728313</v>
      </c>
      <c r="AO68" s="427"/>
      <c r="AP68" s="394">
        <v>17.77066957029394</v>
      </c>
      <c r="AQ68" s="427"/>
      <c r="AR68" s="394">
        <v>19.878793506648801</v>
      </c>
      <c r="AS68" s="427"/>
      <c r="AT68" s="394">
        <v>22.034296865932877</v>
      </c>
      <c r="AU68" s="427"/>
      <c r="AV68" s="394">
        <v>19.001249102600454</v>
      </c>
      <c r="AW68" s="427"/>
      <c r="AX68" s="394">
        <v>19.761253679139678</v>
      </c>
      <c r="AY68" s="427"/>
      <c r="AZ68" s="394">
        <v>18.438810767029967</v>
      </c>
      <c r="BA68" s="427"/>
      <c r="BB68" s="394">
        <v>20.347076995896465</v>
      </c>
      <c r="BC68" s="427"/>
      <c r="BD68" s="394">
        <v>20.403908892869207</v>
      </c>
      <c r="BE68" s="427"/>
      <c r="BF68" s="394">
        <v>18.984786224039844</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25.909429774163506</v>
      </c>
      <c r="G70" s="427"/>
      <c r="H70" s="393">
        <v>23.929857875873179</v>
      </c>
      <c r="I70" s="427"/>
      <c r="J70" s="393">
        <v>23.979475718016754</v>
      </c>
      <c r="K70" s="427"/>
      <c r="L70" s="393">
        <v>29.40107264086863</v>
      </c>
      <c r="M70" s="427"/>
      <c r="N70" s="393">
        <v>41.138057039516262</v>
      </c>
      <c r="O70" s="427"/>
      <c r="P70" s="393">
        <v>35.280874709830634</v>
      </c>
      <c r="Q70" s="427"/>
      <c r="R70" s="393">
        <v>32.769442988449093</v>
      </c>
      <c r="S70" s="427"/>
      <c r="T70" s="393">
        <v>30.307271434845049</v>
      </c>
      <c r="U70" s="427"/>
      <c r="V70" s="393">
        <v>29.433649149411373</v>
      </c>
      <c r="W70" s="427"/>
      <c r="X70" s="393">
        <v>26.99160858877751</v>
      </c>
      <c r="Y70" s="427"/>
      <c r="Z70" s="393">
        <v>32.555522828982504</v>
      </c>
      <c r="AA70" s="427"/>
      <c r="AB70" s="393">
        <v>29.98278049882785</v>
      </c>
      <c r="AC70" s="427"/>
      <c r="AD70" s="393">
        <v>30.290746815130802</v>
      </c>
      <c r="AE70" s="427"/>
      <c r="AF70" s="393">
        <v>260.24859076459745</v>
      </c>
      <c r="AG70" s="427"/>
      <c r="AH70" s="393">
        <v>29.643006053978802</v>
      </c>
      <c r="AI70" s="427"/>
      <c r="AJ70" s="393">
        <v>39.890367514795201</v>
      </c>
      <c r="AK70" s="427"/>
      <c r="AL70" s="393">
        <v>41.78360712461054</v>
      </c>
      <c r="AM70" s="427"/>
      <c r="AN70" s="393">
        <v>58.666139950327405</v>
      </c>
      <c r="AO70" s="427"/>
      <c r="AP70" s="393">
        <v>78.574562668276684</v>
      </c>
      <c r="AQ70" s="427"/>
      <c r="AR70" s="393">
        <v>56.152686344310261</v>
      </c>
      <c r="AS70" s="427"/>
      <c r="AT70" s="393">
        <v>91.462065721005274</v>
      </c>
      <c r="AU70" s="427"/>
      <c r="AV70" s="393">
        <v>75.579672884497256</v>
      </c>
      <c r="AW70" s="427"/>
      <c r="AX70" s="393">
        <v>77.462592503384144</v>
      </c>
      <c r="AY70" s="427"/>
      <c r="AZ70" s="393">
        <v>81.99955291500676</v>
      </c>
      <c r="BA70" s="427"/>
      <c r="BB70" s="393">
        <v>78.980466638991302</v>
      </c>
      <c r="BC70" s="427"/>
      <c r="BD70" s="393">
        <v>87.175015634845167</v>
      </c>
      <c r="BE70" s="427"/>
      <c r="BF70" s="393">
        <v>69.198794486483024</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150.15583635749647</v>
      </c>
      <c r="G71" s="427"/>
      <c r="H71" s="393">
        <v>259.10610213553025</v>
      </c>
      <c r="I71" s="427"/>
      <c r="J71" s="393">
        <v>281.96339521406333</v>
      </c>
      <c r="K71" s="427"/>
      <c r="L71" s="393">
        <v>347.66229346980856</v>
      </c>
      <c r="M71" s="427"/>
      <c r="N71" s="393">
        <v>379.41718172038276</v>
      </c>
      <c r="O71" s="427"/>
      <c r="P71" s="393">
        <v>469.1530304787052</v>
      </c>
      <c r="Q71" s="427"/>
      <c r="R71" s="393">
        <v>598.89213240235824</v>
      </c>
      <c r="S71" s="427"/>
      <c r="T71" s="393">
        <v>408.82899727096742</v>
      </c>
      <c r="U71" s="427"/>
      <c r="V71" s="393">
        <v>229.45654845237607</v>
      </c>
      <c r="W71" s="427"/>
      <c r="X71" s="393">
        <v>196.91183902279508</v>
      </c>
      <c r="Y71" s="427"/>
      <c r="Z71" s="393">
        <v>228.8156340537428</v>
      </c>
      <c r="AA71" s="427"/>
      <c r="AB71" s="393">
        <v>159.88085721093333</v>
      </c>
      <c r="AC71" s="427"/>
      <c r="AD71" s="393">
        <v>162.01795302334904</v>
      </c>
      <c r="AE71" s="427"/>
      <c r="AF71" s="393">
        <v>267.77026982425241</v>
      </c>
      <c r="AG71" s="427"/>
      <c r="AH71" s="393">
        <v>31.981143339920546</v>
      </c>
      <c r="AI71" s="427"/>
      <c r="AJ71" s="393">
        <v>38.042325352055698</v>
      </c>
      <c r="AK71" s="427"/>
      <c r="AL71" s="393">
        <v>38.148852018019404</v>
      </c>
      <c r="AM71" s="427"/>
      <c r="AN71" s="393">
        <v>45.920267377092415</v>
      </c>
      <c r="AO71" s="427"/>
      <c r="AP71" s="393">
        <v>64.257146374668523</v>
      </c>
      <c r="AQ71" s="427"/>
      <c r="AR71" s="393">
        <v>521.62447189512193</v>
      </c>
      <c r="AS71" s="427"/>
      <c r="AT71" s="393">
        <v>546.20526772000278</v>
      </c>
      <c r="AU71" s="427"/>
      <c r="AV71" s="393">
        <v>303.75740452418216</v>
      </c>
      <c r="AW71" s="427"/>
      <c r="AX71" s="393">
        <v>312.75575559058279</v>
      </c>
      <c r="AY71" s="427"/>
      <c r="AZ71" s="393">
        <v>173.91427215787405</v>
      </c>
      <c r="BA71" s="427"/>
      <c r="BB71" s="393">
        <v>306.09508539516395</v>
      </c>
      <c r="BC71" s="427"/>
      <c r="BD71" s="393">
        <v>251.63768962577672</v>
      </c>
      <c r="BE71" s="427"/>
      <c r="BF71" s="393">
        <v>194.83246050199878</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184.5955033105532</v>
      </c>
      <c r="G72" s="427"/>
      <c r="H72" s="392">
        <v>181.89854301413243</v>
      </c>
      <c r="I72" s="427"/>
      <c r="J72" s="392">
        <v>207.33407036206074</v>
      </c>
      <c r="K72" s="427"/>
      <c r="L72" s="392">
        <v>245.06108436114505</v>
      </c>
      <c r="M72" s="427"/>
      <c r="N72" s="392">
        <v>198.31717144857436</v>
      </c>
      <c r="O72" s="427"/>
      <c r="P72" s="392">
        <v>264.17610697821578</v>
      </c>
      <c r="Q72" s="427"/>
      <c r="R72" s="392">
        <v>270.79499360138124</v>
      </c>
      <c r="S72" s="427"/>
      <c r="T72" s="392">
        <v>227.33716699588746</v>
      </c>
      <c r="U72" s="427"/>
      <c r="V72" s="392">
        <v>197.74075512215524</v>
      </c>
      <c r="W72" s="427"/>
      <c r="X72" s="392">
        <v>188.90792796492323</v>
      </c>
      <c r="Y72" s="427"/>
      <c r="Z72" s="392">
        <v>211.84050903948923</v>
      </c>
      <c r="AA72" s="427"/>
      <c r="AB72" s="392">
        <v>186.92085817917197</v>
      </c>
      <c r="AC72" s="427"/>
      <c r="AD72" s="392">
        <v>185.5354281998757</v>
      </c>
      <c r="AE72" s="427"/>
      <c r="AF72" s="392">
        <v>409.35679804496431</v>
      </c>
      <c r="AG72" s="427"/>
      <c r="AH72" s="392">
        <v>192.37126148484157</v>
      </c>
      <c r="AI72" s="427"/>
      <c r="AJ72" s="392">
        <v>225.2479281596913</v>
      </c>
      <c r="AK72" s="427"/>
      <c r="AL72" s="392">
        <v>231.10931515651083</v>
      </c>
      <c r="AM72" s="427"/>
      <c r="AN72" s="392">
        <v>318.67306236348236</v>
      </c>
      <c r="AO72" s="427"/>
      <c r="AP72" s="392">
        <v>406.34330161916898</v>
      </c>
      <c r="AQ72" s="427"/>
      <c r="AR72" s="392">
        <v>393.4969023997042</v>
      </c>
      <c r="AS72" s="427"/>
      <c r="AT72" s="392">
        <v>708.55815086962821</v>
      </c>
      <c r="AU72" s="427"/>
      <c r="AV72" s="392">
        <v>579.30604657510025</v>
      </c>
      <c r="AW72" s="427"/>
      <c r="AX72" s="392">
        <v>736.65664955623345</v>
      </c>
      <c r="AY72" s="427"/>
      <c r="AZ72" s="392">
        <v>675.01673925298144</v>
      </c>
      <c r="BA72" s="427"/>
      <c r="BB72" s="392">
        <v>847.07566271420274</v>
      </c>
      <c r="BC72" s="427"/>
      <c r="BD72" s="392">
        <v>721.53085207366371</v>
      </c>
      <c r="BE72" s="427"/>
      <c r="BF72" s="392">
        <v>566.6528658693785</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31.586175862174283</v>
      </c>
      <c r="G73" s="427"/>
      <c r="H73" s="393">
        <v>21.272077459609378</v>
      </c>
      <c r="I73" s="427"/>
      <c r="J73" s="393">
        <v>25.003285075932919</v>
      </c>
      <c r="K73" s="427"/>
      <c r="L73" s="393">
        <v>24.530236891558165</v>
      </c>
      <c r="M73" s="427"/>
      <c r="N73" s="393">
        <v>22.407192791546482</v>
      </c>
      <c r="O73" s="427"/>
      <c r="P73" s="393">
        <v>24.13571492796439</v>
      </c>
      <c r="Q73" s="427"/>
      <c r="R73" s="393">
        <v>30.583947309566003</v>
      </c>
      <c r="S73" s="427"/>
      <c r="T73" s="393">
        <v>23.489075158507568</v>
      </c>
      <c r="U73" s="427"/>
      <c r="V73" s="393">
        <v>26.389876491761786</v>
      </c>
      <c r="W73" s="427"/>
      <c r="X73" s="393">
        <v>22.633694170368106</v>
      </c>
      <c r="Y73" s="427"/>
      <c r="Z73" s="393">
        <v>26.342427958854085</v>
      </c>
      <c r="AA73" s="427"/>
      <c r="AB73" s="393">
        <v>20.909103690927456</v>
      </c>
      <c r="AC73" s="427"/>
      <c r="AD73" s="393">
        <v>19.904940970880581</v>
      </c>
      <c r="AE73" s="427"/>
      <c r="AF73" s="393">
        <v>222.54772061382096</v>
      </c>
      <c r="AG73" s="427"/>
      <c r="AH73" s="393">
        <v>24.678649561220592</v>
      </c>
      <c r="AI73" s="427"/>
      <c r="AJ73" s="393">
        <v>29.406967480885609</v>
      </c>
      <c r="AK73" s="427"/>
      <c r="AL73" s="393">
        <v>21.90519009839025</v>
      </c>
      <c r="AM73" s="427"/>
      <c r="AN73" s="393">
        <v>37.011977710644949</v>
      </c>
      <c r="AO73" s="427"/>
      <c r="AP73" s="393">
        <v>127.45615566560554</v>
      </c>
      <c r="AQ73" s="427"/>
      <c r="AR73" s="393">
        <v>87.744999177448292</v>
      </c>
      <c r="AS73" s="427"/>
      <c r="AT73" s="393">
        <v>139.11736804937451</v>
      </c>
      <c r="AU73" s="427"/>
      <c r="AV73" s="393">
        <v>187.51519851553311</v>
      </c>
      <c r="AW73" s="427"/>
      <c r="AX73" s="393">
        <v>239.58637373562078</v>
      </c>
      <c r="AY73" s="427"/>
      <c r="AZ73" s="393">
        <v>241.51047050075823</v>
      </c>
      <c r="BA73" s="427"/>
      <c r="BB73" s="393">
        <v>326.46835126355978</v>
      </c>
      <c r="BC73" s="427"/>
      <c r="BD73" s="393">
        <v>244.06491895054282</v>
      </c>
      <c r="BE73" s="427"/>
      <c r="BF73" s="393">
        <v>155.57765946720946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8.1530151365375083</v>
      </c>
      <c r="G74" s="427"/>
      <c r="H74" s="393">
        <v>6.7929953566168768</v>
      </c>
      <c r="I74" s="427"/>
      <c r="J74" s="393">
        <v>6.411109148636891</v>
      </c>
      <c r="K74" s="427"/>
      <c r="L74" s="393">
        <v>7.2136186422838389</v>
      </c>
      <c r="M74" s="427"/>
      <c r="N74" s="393">
        <v>8.0559374082483188</v>
      </c>
      <c r="O74" s="427"/>
      <c r="P74" s="393">
        <v>9.8626906069471207</v>
      </c>
      <c r="Q74" s="427"/>
      <c r="R74" s="393">
        <v>7.4550941217593953</v>
      </c>
      <c r="S74" s="427"/>
      <c r="T74" s="393">
        <v>8.0985872244694956</v>
      </c>
      <c r="U74" s="427"/>
      <c r="V74" s="393">
        <v>7.6711548957216298</v>
      </c>
      <c r="W74" s="427"/>
      <c r="X74" s="393">
        <v>9.3296096878672508</v>
      </c>
      <c r="Y74" s="427"/>
      <c r="Z74" s="393">
        <v>14.954804669127126</v>
      </c>
      <c r="AA74" s="427"/>
      <c r="AB74" s="393">
        <v>16.160013399357744</v>
      </c>
      <c r="AC74" s="427"/>
      <c r="AD74" s="393">
        <v>25.093237360837385</v>
      </c>
      <c r="AE74" s="427"/>
      <c r="AF74" s="393">
        <v>37.193953311469187</v>
      </c>
      <c r="AG74" s="427"/>
      <c r="AH74" s="393">
        <v>26.949956672440848</v>
      </c>
      <c r="AI74" s="427"/>
      <c r="AJ74" s="393">
        <v>36.396567633541338</v>
      </c>
      <c r="AK74" s="427"/>
      <c r="AL74" s="393">
        <v>49.699259812710871</v>
      </c>
      <c r="AM74" s="427"/>
      <c r="AN74" s="393">
        <v>62.9827476500394</v>
      </c>
      <c r="AO74" s="427"/>
      <c r="AP74" s="393">
        <v>44.858150626645795</v>
      </c>
      <c r="AQ74" s="427"/>
      <c r="AR74" s="393">
        <v>48.664429988879725</v>
      </c>
      <c r="AS74" s="427"/>
      <c r="AT74" s="393">
        <v>68.80855606250671</v>
      </c>
      <c r="AU74" s="427"/>
      <c r="AV74" s="393">
        <v>66.023973901854859</v>
      </c>
      <c r="AW74" s="427"/>
      <c r="AX74" s="393">
        <v>57.277655854257212</v>
      </c>
      <c r="AY74" s="427"/>
      <c r="AZ74" s="393">
        <v>53.317637994379297</v>
      </c>
      <c r="BA74" s="427"/>
      <c r="BB74" s="393">
        <v>58.434140920435496</v>
      </c>
      <c r="BC74" s="427"/>
      <c r="BD74" s="393">
        <v>54.715352784782212</v>
      </c>
      <c r="BE74" s="427"/>
      <c r="BF74" s="393">
        <v>44.536395463074363</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36.829443318638958</v>
      </c>
      <c r="G75" s="427"/>
      <c r="H75" s="393">
        <v>27.349870578084026</v>
      </c>
      <c r="I75" s="427"/>
      <c r="J75" s="393">
        <v>33.57380917880517</v>
      </c>
      <c r="K75" s="427"/>
      <c r="L75" s="393">
        <v>35.617250530980762</v>
      </c>
      <c r="M75" s="427"/>
      <c r="N75" s="393">
        <v>29.449296404169758</v>
      </c>
      <c r="O75" s="427"/>
      <c r="P75" s="393">
        <v>19.518281782943138</v>
      </c>
      <c r="Q75" s="427"/>
      <c r="R75" s="393">
        <v>21.934711144355472</v>
      </c>
      <c r="S75" s="427"/>
      <c r="T75" s="393">
        <v>17.910621427735279</v>
      </c>
      <c r="U75" s="427"/>
      <c r="V75" s="393">
        <v>18.53637773321211</v>
      </c>
      <c r="W75" s="427"/>
      <c r="X75" s="393">
        <v>18.455947377693761</v>
      </c>
      <c r="Y75" s="427"/>
      <c r="Z75" s="393">
        <v>18.169513509061929</v>
      </c>
      <c r="AA75" s="427"/>
      <c r="AB75" s="393">
        <v>11.62006664003885</v>
      </c>
      <c r="AC75" s="427"/>
      <c r="AD75" s="393">
        <v>12.054731090018011</v>
      </c>
      <c r="AE75" s="427"/>
      <c r="AF75" s="393">
        <v>11.087754655802293</v>
      </c>
      <c r="AG75" s="427"/>
      <c r="AH75" s="393">
        <v>10.240562665640624</v>
      </c>
      <c r="AI75" s="427"/>
      <c r="AJ75" s="393">
        <v>11.31708239205291</v>
      </c>
      <c r="AK75" s="427"/>
      <c r="AL75" s="393">
        <v>12.808423545978016</v>
      </c>
      <c r="AM75" s="427"/>
      <c r="AN75" s="393">
        <v>17.605572228878827</v>
      </c>
      <c r="AO75" s="427"/>
      <c r="AP75" s="393">
        <v>26.127695016058997</v>
      </c>
      <c r="AQ75" s="427"/>
      <c r="AR75" s="393">
        <v>25.701358931760083</v>
      </c>
      <c r="AS75" s="427"/>
      <c r="AT75" s="393">
        <v>43.15784207495556</v>
      </c>
      <c r="AU75" s="427"/>
      <c r="AV75" s="393">
        <v>34.895387437507154</v>
      </c>
      <c r="AW75" s="427"/>
      <c r="AX75" s="393">
        <v>42.660398408140907</v>
      </c>
      <c r="AY75" s="427"/>
      <c r="AZ75" s="393">
        <v>33.834999694336048</v>
      </c>
      <c r="BA75" s="427"/>
      <c r="BB75" s="393">
        <v>37.054649490794048</v>
      </c>
      <c r="BC75" s="427"/>
      <c r="BD75" s="393">
        <v>21.680667116707692</v>
      </c>
      <c r="BE75" s="427"/>
      <c r="BF75" s="393">
        <v>23.600929667099876</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108.02686899320244</v>
      </c>
      <c r="G76" s="427"/>
      <c r="H76" s="393">
        <v>126.48359961982214</v>
      </c>
      <c r="I76" s="427"/>
      <c r="J76" s="393">
        <v>142.34586695868575</v>
      </c>
      <c r="K76" s="427"/>
      <c r="L76" s="393">
        <v>177.69997829632229</v>
      </c>
      <c r="M76" s="427"/>
      <c r="N76" s="393">
        <v>138.40474484460981</v>
      </c>
      <c r="O76" s="427"/>
      <c r="P76" s="393">
        <v>210.65941966036115</v>
      </c>
      <c r="Q76" s="427"/>
      <c r="R76" s="393">
        <v>210.82124102570035</v>
      </c>
      <c r="S76" s="427"/>
      <c r="T76" s="393">
        <v>177.83888318517512</v>
      </c>
      <c r="U76" s="427"/>
      <c r="V76" s="393">
        <v>145.14334600145969</v>
      </c>
      <c r="W76" s="427"/>
      <c r="X76" s="393">
        <v>138.48867672899411</v>
      </c>
      <c r="Y76" s="427"/>
      <c r="Z76" s="393">
        <v>152.37376290244609</v>
      </c>
      <c r="AA76" s="427"/>
      <c r="AB76" s="393">
        <v>138.23167444884791</v>
      </c>
      <c r="AC76" s="427"/>
      <c r="AD76" s="393">
        <v>128.48251877813971</v>
      </c>
      <c r="AE76" s="427"/>
      <c r="AF76" s="393">
        <v>138.52736946387191</v>
      </c>
      <c r="AG76" s="427"/>
      <c r="AH76" s="393">
        <v>130.50209258553949</v>
      </c>
      <c r="AI76" s="427"/>
      <c r="AJ76" s="393">
        <v>148.12731065321145</v>
      </c>
      <c r="AK76" s="427"/>
      <c r="AL76" s="393">
        <v>146.69644169943172</v>
      </c>
      <c r="AM76" s="427"/>
      <c r="AN76" s="393">
        <v>201.07276477391915</v>
      </c>
      <c r="AO76" s="427"/>
      <c r="AP76" s="393">
        <v>207.90130031085863</v>
      </c>
      <c r="AQ76" s="427"/>
      <c r="AR76" s="393">
        <v>231.38611430161609</v>
      </c>
      <c r="AS76" s="427"/>
      <c r="AT76" s="393">
        <v>457.47438468279137</v>
      </c>
      <c r="AU76" s="427"/>
      <c r="AV76" s="393">
        <v>290.87148672020504</v>
      </c>
      <c r="AW76" s="427"/>
      <c r="AX76" s="393">
        <v>397.13222155821455</v>
      </c>
      <c r="AY76" s="427"/>
      <c r="AZ76" s="393">
        <v>346.35363106350786</v>
      </c>
      <c r="BA76" s="427"/>
      <c r="BB76" s="393">
        <v>425.11852103941345</v>
      </c>
      <c r="BC76" s="427"/>
      <c r="BD76" s="393">
        <v>401.06991322163094</v>
      </c>
      <c r="BE76" s="427"/>
      <c r="BF76" s="393">
        <v>342.93788127199474</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582.8254143460988</v>
      </c>
      <c r="G77" s="427"/>
      <c r="H77" s="392">
        <v>519.99969813105554</v>
      </c>
      <c r="I77" s="427"/>
      <c r="J77" s="392">
        <v>591.43391315255315</v>
      </c>
      <c r="K77" s="427"/>
      <c r="L77" s="392">
        <v>609.6511725921182</v>
      </c>
      <c r="M77" s="427"/>
      <c r="N77" s="392">
        <v>626.67911636279666</v>
      </c>
      <c r="O77" s="427"/>
      <c r="P77" s="392">
        <v>592.66740824491978</v>
      </c>
      <c r="Q77" s="427"/>
      <c r="R77" s="392">
        <v>631.69259269705481</v>
      </c>
      <c r="S77" s="427"/>
      <c r="T77" s="392">
        <v>539.88421164312058</v>
      </c>
      <c r="U77" s="427"/>
      <c r="V77" s="392">
        <v>526.89329899032782</v>
      </c>
      <c r="W77" s="427"/>
      <c r="X77" s="392">
        <v>481.99974540216061</v>
      </c>
      <c r="Y77" s="427"/>
      <c r="Z77" s="392">
        <v>531.29383872972471</v>
      </c>
      <c r="AA77" s="427"/>
      <c r="AB77" s="392">
        <v>435.44960759190008</v>
      </c>
      <c r="AC77" s="427"/>
      <c r="AD77" s="392">
        <v>402.47988078557466</v>
      </c>
      <c r="AE77" s="427"/>
      <c r="AF77" s="392">
        <v>382.68482938255494</v>
      </c>
      <c r="AG77" s="427"/>
      <c r="AH77" s="392">
        <v>399.51604364468767</v>
      </c>
      <c r="AI77" s="427"/>
      <c r="AJ77" s="392">
        <v>525.58926632707187</v>
      </c>
      <c r="AK77" s="427"/>
      <c r="AL77" s="392">
        <v>474.63678353081895</v>
      </c>
      <c r="AM77" s="427"/>
      <c r="AN77" s="392">
        <v>478.45789237741616</v>
      </c>
      <c r="AO77" s="427"/>
      <c r="AP77" s="392">
        <v>270.76606730507689</v>
      </c>
      <c r="AQ77" s="427"/>
      <c r="AR77" s="392">
        <v>314.77240726057613</v>
      </c>
      <c r="AS77" s="427"/>
      <c r="AT77" s="392">
        <v>411.17948964876149</v>
      </c>
      <c r="AU77" s="427"/>
      <c r="AV77" s="392">
        <v>393.89387740372473</v>
      </c>
      <c r="AW77" s="427"/>
      <c r="AX77" s="392">
        <v>391.15688699833083</v>
      </c>
      <c r="AY77" s="427"/>
      <c r="AZ77" s="392">
        <v>351.67368627701717</v>
      </c>
      <c r="BA77" s="427"/>
      <c r="BB77" s="392">
        <v>420.48018645522865</v>
      </c>
      <c r="BC77" s="427"/>
      <c r="BD77" s="392">
        <v>413.80095473659048</v>
      </c>
      <c r="BE77" s="427"/>
      <c r="BF77" s="392">
        <v>386.17610574959826</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648.24796960352819</v>
      </c>
      <c r="G78" s="427"/>
      <c r="H78" s="392">
        <v>574.73908724836429</v>
      </c>
      <c r="I78" s="427"/>
      <c r="J78" s="392">
        <v>590.2348193367576</v>
      </c>
      <c r="K78" s="427"/>
      <c r="L78" s="392">
        <v>586.04338815200151</v>
      </c>
      <c r="M78" s="427"/>
      <c r="N78" s="392">
        <v>595.62941550642813</v>
      </c>
      <c r="O78" s="427"/>
      <c r="P78" s="392">
        <v>566.75035217812308</v>
      </c>
      <c r="Q78" s="427"/>
      <c r="R78" s="392">
        <v>591.06096207159806</v>
      </c>
      <c r="S78" s="427"/>
      <c r="T78" s="392">
        <v>517.45965537086624</v>
      </c>
      <c r="U78" s="427"/>
      <c r="V78" s="392">
        <v>500.21753070255323</v>
      </c>
      <c r="W78" s="427"/>
      <c r="X78" s="392">
        <v>449.01301650630421</v>
      </c>
      <c r="Y78" s="427"/>
      <c r="Z78" s="392">
        <v>436.77974262086457</v>
      </c>
      <c r="AA78" s="427"/>
      <c r="AB78" s="392">
        <v>357.05734534821255</v>
      </c>
      <c r="AC78" s="427"/>
      <c r="AD78" s="392">
        <v>331.35251462769401</v>
      </c>
      <c r="AE78" s="427"/>
      <c r="AF78" s="392">
        <v>334.97500495946184</v>
      </c>
      <c r="AG78" s="427"/>
      <c r="AH78" s="392">
        <v>333.1750498174585</v>
      </c>
      <c r="AI78" s="427"/>
      <c r="AJ78" s="392">
        <v>396.97440926132811</v>
      </c>
      <c r="AK78" s="427"/>
      <c r="AL78" s="392">
        <v>390.18985377321013</v>
      </c>
      <c r="AM78" s="427"/>
      <c r="AN78" s="392">
        <v>396.90017125467966</v>
      </c>
      <c r="AO78" s="427"/>
      <c r="AP78" s="392">
        <v>308.45381222373152</v>
      </c>
      <c r="AQ78" s="427"/>
      <c r="AR78" s="392">
        <v>356.31414931066581</v>
      </c>
      <c r="AS78" s="427"/>
      <c r="AT78" s="392">
        <v>380.17203683493182</v>
      </c>
      <c r="AU78" s="427"/>
      <c r="AV78" s="392">
        <v>361.96100675039361</v>
      </c>
      <c r="AW78" s="427"/>
      <c r="AX78" s="392">
        <v>362.43404604408033</v>
      </c>
      <c r="AY78" s="427"/>
      <c r="AZ78" s="392">
        <v>347.06167830810216</v>
      </c>
      <c r="BA78" s="427"/>
      <c r="BB78" s="392">
        <v>385.92296230467019</v>
      </c>
      <c r="BC78" s="427"/>
      <c r="BD78" s="392">
        <v>380.25448111956075</v>
      </c>
      <c r="BE78" s="427"/>
      <c r="BF78" s="392">
        <v>353.6302944589608</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563.86510502423812</v>
      </c>
      <c r="G79" s="427"/>
      <c r="H79" s="392">
        <v>596.05414312679761</v>
      </c>
      <c r="I79" s="427"/>
      <c r="J79" s="392">
        <v>540.36987111863209</v>
      </c>
      <c r="K79" s="427"/>
      <c r="L79" s="392">
        <v>529.51794916811673</v>
      </c>
      <c r="M79" s="427"/>
      <c r="N79" s="392">
        <v>533.35028672396788</v>
      </c>
      <c r="O79" s="427"/>
      <c r="P79" s="392">
        <v>512.2606029765609</v>
      </c>
      <c r="Q79" s="427"/>
      <c r="R79" s="392">
        <v>544.73122080456926</v>
      </c>
      <c r="S79" s="427"/>
      <c r="T79" s="392">
        <v>461.24918600339981</v>
      </c>
      <c r="U79" s="427"/>
      <c r="V79" s="392">
        <v>421.34787965735109</v>
      </c>
      <c r="W79" s="427"/>
      <c r="X79" s="392">
        <v>361.98734312725202</v>
      </c>
      <c r="Y79" s="427"/>
      <c r="Z79" s="392">
        <v>338.57356367270182</v>
      </c>
      <c r="AA79" s="427"/>
      <c r="AB79" s="392">
        <v>279.20768122101902</v>
      </c>
      <c r="AC79" s="427"/>
      <c r="AD79" s="392">
        <v>302.47186111921133</v>
      </c>
      <c r="AE79" s="427"/>
      <c r="AF79" s="392">
        <v>292.47703574389254</v>
      </c>
      <c r="AG79" s="427"/>
      <c r="AH79" s="392">
        <v>265.72617275462602</v>
      </c>
      <c r="AI79" s="427"/>
      <c r="AJ79" s="392">
        <v>328.16576520251766</v>
      </c>
      <c r="AK79" s="427"/>
      <c r="AL79" s="392">
        <v>314.01142751387789</v>
      </c>
      <c r="AM79" s="427"/>
      <c r="AN79" s="392">
        <v>321.41262049525966</v>
      </c>
      <c r="AO79" s="427"/>
      <c r="AP79" s="392">
        <v>246.73403632097632</v>
      </c>
      <c r="AQ79" s="427"/>
      <c r="AR79" s="392">
        <v>297.60642106457965</v>
      </c>
      <c r="AS79" s="427"/>
      <c r="AT79" s="392">
        <v>328.80654591851425</v>
      </c>
      <c r="AU79" s="427"/>
      <c r="AV79" s="392">
        <v>323.0731909050906</v>
      </c>
      <c r="AW79" s="427"/>
      <c r="AX79" s="392">
        <v>331.68208231369908</v>
      </c>
      <c r="AY79" s="427"/>
      <c r="AZ79" s="392">
        <v>309.22826859647694</v>
      </c>
      <c r="BA79" s="427"/>
      <c r="BB79" s="392">
        <v>344.3292014904606</v>
      </c>
      <c r="BC79" s="427"/>
      <c r="BD79" s="392">
        <v>337.83596680330658</v>
      </c>
      <c r="BE79" s="427"/>
      <c r="BF79" s="392">
        <v>316.63709128113658</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434.61174423590495</v>
      </c>
      <c r="G80" s="427"/>
      <c r="H80" s="393">
        <v>437.60350867958607</v>
      </c>
      <c r="I80" s="427"/>
      <c r="J80" s="393">
        <v>419.22798551764714</v>
      </c>
      <c r="K80" s="427"/>
      <c r="L80" s="393">
        <v>399.62392222178636</v>
      </c>
      <c r="M80" s="427"/>
      <c r="N80" s="393">
        <v>407.94647998658752</v>
      </c>
      <c r="O80" s="427"/>
      <c r="P80" s="393">
        <v>403.56461869239524</v>
      </c>
      <c r="Q80" s="427"/>
      <c r="R80" s="393">
        <v>425.4860771018179</v>
      </c>
      <c r="S80" s="427"/>
      <c r="T80" s="393">
        <v>360.37528920183445</v>
      </c>
      <c r="U80" s="427"/>
      <c r="V80" s="393">
        <v>334.51538216072464</v>
      </c>
      <c r="W80" s="427"/>
      <c r="X80" s="393">
        <v>286.07838047293905</v>
      </c>
      <c r="Y80" s="427"/>
      <c r="Z80" s="393">
        <v>261.91546543849074</v>
      </c>
      <c r="AA80" s="427"/>
      <c r="AB80" s="393">
        <v>208.63934893065917</v>
      </c>
      <c r="AC80" s="427"/>
      <c r="AD80" s="393">
        <v>231.21798263449946</v>
      </c>
      <c r="AE80" s="427"/>
      <c r="AF80" s="393">
        <v>232.20729225592899</v>
      </c>
      <c r="AG80" s="427"/>
      <c r="AH80" s="393">
        <v>214.76955857553506</v>
      </c>
      <c r="AI80" s="427"/>
      <c r="AJ80" s="393">
        <v>268.64371352790522</v>
      </c>
      <c r="AK80" s="427"/>
      <c r="AL80" s="393">
        <v>254.21717971892755</v>
      </c>
      <c r="AM80" s="427"/>
      <c r="AN80" s="393">
        <v>260.07380910372387</v>
      </c>
      <c r="AO80" s="427"/>
      <c r="AP80" s="393">
        <v>195.10519842219151</v>
      </c>
      <c r="AQ80" s="427"/>
      <c r="AR80" s="393">
        <v>236.65493896918608</v>
      </c>
      <c r="AS80" s="427"/>
      <c r="AT80" s="393">
        <v>261.83946874766025</v>
      </c>
      <c r="AU80" s="427"/>
      <c r="AV80" s="393">
        <v>256.97334360325709</v>
      </c>
      <c r="AW80" s="427"/>
      <c r="AX80" s="393">
        <v>263.40013989533998</v>
      </c>
      <c r="AY80" s="427"/>
      <c r="AZ80" s="393">
        <v>246.97148637387571</v>
      </c>
      <c r="BA80" s="427"/>
      <c r="BB80" s="393">
        <v>270.77195054315575</v>
      </c>
      <c r="BC80" s="427"/>
      <c r="BD80" s="393">
        <v>264.44545040078043</v>
      </c>
      <c r="BE80" s="427"/>
      <c r="BF80" s="393">
        <v>247.10341114657459</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129.25336078833317</v>
      </c>
      <c r="G81" s="427"/>
      <c r="H81" s="393">
        <v>158.45063444721154</v>
      </c>
      <c r="I81" s="427"/>
      <c r="J81" s="393">
        <v>121.14188560098489</v>
      </c>
      <c r="K81" s="427"/>
      <c r="L81" s="393">
        <v>129.8940269463304</v>
      </c>
      <c r="M81" s="427"/>
      <c r="N81" s="393">
        <v>125.40380673738031</v>
      </c>
      <c r="O81" s="427"/>
      <c r="P81" s="393">
        <v>108.69598428416565</v>
      </c>
      <c r="Q81" s="427"/>
      <c r="R81" s="393">
        <v>119.24514370275136</v>
      </c>
      <c r="S81" s="427"/>
      <c r="T81" s="393">
        <v>100.87389680156539</v>
      </c>
      <c r="U81" s="427"/>
      <c r="V81" s="393">
        <v>86.832497496626431</v>
      </c>
      <c r="W81" s="427"/>
      <c r="X81" s="393">
        <v>75.908962654312958</v>
      </c>
      <c r="Y81" s="427"/>
      <c r="Z81" s="393">
        <v>76.658098234211096</v>
      </c>
      <c r="AA81" s="427"/>
      <c r="AB81" s="393">
        <v>70.56833229035982</v>
      </c>
      <c r="AC81" s="427"/>
      <c r="AD81" s="393">
        <v>71.253878484711862</v>
      </c>
      <c r="AE81" s="427"/>
      <c r="AF81" s="393">
        <v>60.269743487963574</v>
      </c>
      <c r="AG81" s="427"/>
      <c r="AH81" s="393">
        <v>50.95661417909097</v>
      </c>
      <c r="AI81" s="427"/>
      <c r="AJ81" s="393">
        <v>59.522051674612435</v>
      </c>
      <c r="AK81" s="427"/>
      <c r="AL81" s="393">
        <v>59.794247794950316</v>
      </c>
      <c r="AM81" s="427"/>
      <c r="AN81" s="393">
        <v>61.338811391535799</v>
      </c>
      <c r="AO81" s="427"/>
      <c r="AP81" s="393">
        <v>51.628837898784795</v>
      </c>
      <c r="AQ81" s="427"/>
      <c r="AR81" s="393">
        <v>60.951482095393587</v>
      </c>
      <c r="AS81" s="427"/>
      <c r="AT81" s="393">
        <v>66.967077170853983</v>
      </c>
      <c r="AU81" s="427"/>
      <c r="AV81" s="393">
        <v>66.09984730183352</v>
      </c>
      <c r="AW81" s="427"/>
      <c r="AX81" s="393">
        <v>68.281942418359108</v>
      </c>
      <c r="AY81" s="427"/>
      <c r="AZ81" s="393">
        <v>62.256782222601203</v>
      </c>
      <c r="BA81" s="427"/>
      <c r="BB81" s="393">
        <v>73.557250947304837</v>
      </c>
      <c r="BC81" s="427"/>
      <c r="BD81" s="393">
        <v>73.39051640252616</v>
      </c>
      <c r="BE81" s="427"/>
      <c r="BF81" s="393">
        <v>69.53368013456199</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152.9733881031604</v>
      </c>
      <c r="G82" s="427"/>
      <c r="H82" s="392">
        <v>154.84117168777453</v>
      </c>
      <c r="I82" s="427"/>
      <c r="J82" s="392">
        <v>154.98067511343464</v>
      </c>
      <c r="K82" s="427"/>
      <c r="L82" s="392">
        <v>140.72494556274498</v>
      </c>
      <c r="M82" s="427"/>
      <c r="N82" s="392">
        <v>149.77926542679742</v>
      </c>
      <c r="O82" s="427"/>
      <c r="P82" s="392">
        <v>110.90040867622503</v>
      </c>
      <c r="Q82" s="427"/>
      <c r="R82" s="392">
        <v>118.28956639870468</v>
      </c>
      <c r="S82" s="427"/>
      <c r="T82" s="392">
        <v>109.34634672390671</v>
      </c>
      <c r="U82" s="427"/>
      <c r="V82" s="392">
        <v>94.042573758854886</v>
      </c>
      <c r="W82" s="427"/>
      <c r="X82" s="392">
        <v>79.4229425557524</v>
      </c>
      <c r="Y82" s="427"/>
      <c r="Z82" s="392">
        <v>100.95384034647175</v>
      </c>
      <c r="AA82" s="427"/>
      <c r="AB82" s="392">
        <v>80.101133357030747</v>
      </c>
      <c r="AC82" s="427"/>
      <c r="AD82" s="392">
        <v>85.688199859243923</v>
      </c>
      <c r="AE82" s="427"/>
      <c r="AF82" s="392">
        <v>67.141614761482288</v>
      </c>
      <c r="AG82" s="427"/>
      <c r="AH82" s="392">
        <v>83.71973961357233</v>
      </c>
      <c r="AI82" s="427"/>
      <c r="AJ82" s="392">
        <v>110.69984115647055</v>
      </c>
      <c r="AK82" s="427"/>
      <c r="AL82" s="392">
        <v>109.77989695147409</v>
      </c>
      <c r="AM82" s="427"/>
      <c r="AN82" s="392">
        <v>117.75937579169172</v>
      </c>
      <c r="AO82" s="427"/>
      <c r="AP82" s="392">
        <v>68.409791846641454</v>
      </c>
      <c r="AQ82" s="427"/>
      <c r="AR82" s="392">
        <v>83.826498778176727</v>
      </c>
      <c r="AS82" s="427"/>
      <c r="AT82" s="392">
        <v>97.210989712568704</v>
      </c>
      <c r="AU82" s="427"/>
      <c r="AV82" s="392">
        <v>97.926279776286549</v>
      </c>
      <c r="AW82" s="427"/>
      <c r="AX82" s="392">
        <v>100.59463841762988</v>
      </c>
      <c r="AY82" s="427"/>
      <c r="AZ82" s="392">
        <v>92.132981789362304</v>
      </c>
      <c r="BA82" s="427"/>
      <c r="BB82" s="392">
        <v>95.637562347656001</v>
      </c>
      <c r="BC82" s="427"/>
      <c r="BD82" s="392">
        <v>93.906845259840139</v>
      </c>
      <c r="BE82" s="427"/>
      <c r="BF82" s="392">
        <v>81.659420012229418</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107.0450862061687</v>
      </c>
      <c r="G83" s="427"/>
      <c r="H83" s="393">
        <v>107.37647920561696</v>
      </c>
      <c r="I83" s="427"/>
      <c r="J83" s="393">
        <v>108.93733298401528</v>
      </c>
      <c r="K83" s="427"/>
      <c r="L83" s="393">
        <v>100.60387738562474</v>
      </c>
      <c r="M83" s="427"/>
      <c r="N83" s="393">
        <v>101.47030252065352</v>
      </c>
      <c r="O83" s="427"/>
      <c r="P83" s="393">
        <v>74.422485909180935</v>
      </c>
      <c r="Q83" s="427"/>
      <c r="R83" s="393">
        <v>84.166277412518525</v>
      </c>
      <c r="S83" s="427"/>
      <c r="T83" s="393">
        <v>79.001506281770517</v>
      </c>
      <c r="U83" s="427"/>
      <c r="V83" s="393">
        <v>69.232791948918688</v>
      </c>
      <c r="W83" s="427"/>
      <c r="X83" s="393">
        <v>56.213512999117874</v>
      </c>
      <c r="Y83" s="427"/>
      <c r="Z83" s="393">
        <v>75.6564988869806</v>
      </c>
      <c r="AA83" s="427"/>
      <c r="AB83" s="393">
        <v>61.399768816984569</v>
      </c>
      <c r="AC83" s="427"/>
      <c r="AD83" s="393">
        <v>67.40387488287972</v>
      </c>
      <c r="AE83" s="427"/>
      <c r="AF83" s="393">
        <v>50.712380593213716</v>
      </c>
      <c r="AG83" s="427"/>
      <c r="AH83" s="393">
        <v>67.49616322293501</v>
      </c>
      <c r="AI83" s="427"/>
      <c r="AJ83" s="393">
        <v>91.03850471462998</v>
      </c>
      <c r="AK83" s="427"/>
      <c r="AL83" s="393">
        <v>87.455129088760728</v>
      </c>
      <c r="AM83" s="427"/>
      <c r="AN83" s="393">
        <v>92.90413733246865</v>
      </c>
      <c r="AO83" s="427"/>
      <c r="AP83" s="393">
        <v>37.736032407833363</v>
      </c>
      <c r="AQ83" s="427"/>
      <c r="AR83" s="393">
        <v>48.352133881806985</v>
      </c>
      <c r="AS83" s="427"/>
      <c r="AT83" s="393">
        <v>51.419669524046547</v>
      </c>
      <c r="AU83" s="427"/>
      <c r="AV83" s="393">
        <v>49.864602984303559</v>
      </c>
      <c r="AW83" s="427"/>
      <c r="AX83" s="393">
        <v>51.242614823435048</v>
      </c>
      <c r="AY83" s="427"/>
      <c r="AZ83" s="393">
        <v>48.616615766124056</v>
      </c>
      <c r="BA83" s="427"/>
      <c r="BB83" s="393">
        <v>54.020867337463905</v>
      </c>
      <c r="BC83" s="427"/>
      <c r="BD83" s="393">
        <v>52.094154163803438</v>
      </c>
      <c r="BE83" s="427"/>
      <c r="BF83" s="393">
        <v>46.14205909679076</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45.928301896991705</v>
      </c>
      <c r="G84" s="427"/>
      <c r="H84" s="393">
        <v>47.464692482157567</v>
      </c>
      <c r="I84" s="427"/>
      <c r="J84" s="393">
        <v>46.043342129419358</v>
      </c>
      <c r="K84" s="427"/>
      <c r="L84" s="393">
        <v>40.121068177120229</v>
      </c>
      <c r="M84" s="427"/>
      <c r="N84" s="393">
        <v>48.308962906143897</v>
      </c>
      <c r="O84" s="427"/>
      <c r="P84" s="393">
        <v>36.477922767044099</v>
      </c>
      <c r="Q84" s="427"/>
      <c r="R84" s="393">
        <v>34.123288986186154</v>
      </c>
      <c r="S84" s="427"/>
      <c r="T84" s="393">
        <v>30.344840442136189</v>
      </c>
      <c r="U84" s="427"/>
      <c r="V84" s="393">
        <v>24.809781809936197</v>
      </c>
      <c r="W84" s="427"/>
      <c r="X84" s="393">
        <v>23.209429556634532</v>
      </c>
      <c r="Y84" s="427"/>
      <c r="Z84" s="393">
        <v>25.29734145949115</v>
      </c>
      <c r="AA84" s="427"/>
      <c r="AB84" s="393">
        <v>18.701364540046175</v>
      </c>
      <c r="AC84" s="427"/>
      <c r="AD84" s="393">
        <v>18.284324976364207</v>
      </c>
      <c r="AE84" s="427"/>
      <c r="AF84" s="393">
        <v>16.429234168268579</v>
      </c>
      <c r="AG84" s="427"/>
      <c r="AH84" s="393">
        <v>16.223576390637316</v>
      </c>
      <c r="AI84" s="427"/>
      <c r="AJ84" s="393">
        <v>19.661336441840579</v>
      </c>
      <c r="AK84" s="427"/>
      <c r="AL84" s="393">
        <v>22.324767862713355</v>
      </c>
      <c r="AM84" s="427"/>
      <c r="AN84" s="393">
        <v>24.85523845922307</v>
      </c>
      <c r="AO84" s="427"/>
      <c r="AP84" s="393">
        <v>30.673759438808091</v>
      </c>
      <c r="AQ84" s="427"/>
      <c r="AR84" s="393">
        <v>35.47436489636975</v>
      </c>
      <c r="AS84" s="427"/>
      <c r="AT84" s="393">
        <v>45.79132018852215</v>
      </c>
      <c r="AU84" s="427"/>
      <c r="AV84" s="393">
        <v>48.06167679198299</v>
      </c>
      <c r="AW84" s="427"/>
      <c r="AX84" s="393">
        <v>49.35202359419484</v>
      </c>
      <c r="AY84" s="427"/>
      <c r="AZ84" s="393">
        <v>43.516366023238255</v>
      </c>
      <c r="BA84" s="427"/>
      <c r="BB84" s="393">
        <v>41.616695010192089</v>
      </c>
      <c r="BC84" s="427"/>
      <c r="BD84" s="393">
        <v>41.812691096036708</v>
      </c>
      <c r="BE84" s="427"/>
      <c r="BF84" s="393">
        <v>35.517360915438665</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105.41650231871094</v>
      </c>
      <c r="G85" s="427"/>
      <c r="H85" s="392">
        <v>119.72914703044862</v>
      </c>
      <c r="I85" s="427"/>
      <c r="J85" s="392">
        <v>118.20101718917351</v>
      </c>
      <c r="K85" s="427"/>
      <c r="L85" s="392">
        <v>115.15784133220966</v>
      </c>
      <c r="M85" s="427"/>
      <c r="N85" s="392">
        <v>110.95508858213434</v>
      </c>
      <c r="O85" s="427"/>
      <c r="P85" s="392">
        <v>111.88787762988714</v>
      </c>
      <c r="Q85" s="427"/>
      <c r="R85" s="392">
        <v>124.30556367653224</v>
      </c>
      <c r="S85" s="427"/>
      <c r="T85" s="392">
        <v>110.69819692984402</v>
      </c>
      <c r="U85" s="427"/>
      <c r="V85" s="392">
        <v>103.88120440704759</v>
      </c>
      <c r="W85" s="427"/>
      <c r="X85" s="392">
        <v>121.24744113180847</v>
      </c>
      <c r="Y85" s="427"/>
      <c r="Z85" s="392">
        <v>122.74822656269438</v>
      </c>
      <c r="AA85" s="427"/>
      <c r="AB85" s="392">
        <v>98.14502087195325</v>
      </c>
      <c r="AC85" s="427"/>
      <c r="AD85" s="392">
        <v>96.388705756709342</v>
      </c>
      <c r="AE85" s="427"/>
      <c r="AF85" s="392">
        <v>92.579343992391529</v>
      </c>
      <c r="AG85" s="427"/>
      <c r="AH85" s="392">
        <v>83.697107969531146</v>
      </c>
      <c r="AI85" s="427"/>
      <c r="AJ85" s="392">
        <v>110.28434485168194</v>
      </c>
      <c r="AK85" s="427"/>
      <c r="AL85" s="392">
        <v>97.545063557350687</v>
      </c>
      <c r="AM85" s="427"/>
      <c r="AN85" s="392">
        <v>102.05006665451987</v>
      </c>
      <c r="AO85" s="427"/>
      <c r="AP85" s="392">
        <v>109.31067801162071</v>
      </c>
      <c r="AQ85" s="427"/>
      <c r="AR85" s="392">
        <v>103.57888205056349</v>
      </c>
      <c r="AS85" s="427"/>
      <c r="AT85" s="392">
        <v>123.61166369456657</v>
      </c>
      <c r="AU85" s="427"/>
      <c r="AV85" s="392">
        <v>130.93351004208668</v>
      </c>
      <c r="AW85" s="427"/>
      <c r="AX85" s="392">
        <v>129.44357798309002</v>
      </c>
      <c r="AY85" s="427"/>
      <c r="AZ85" s="392">
        <v>136.12390194125808</v>
      </c>
      <c r="BA85" s="427"/>
      <c r="BB85" s="392">
        <v>112.39558216412604</v>
      </c>
      <c r="BC85" s="427"/>
      <c r="BD85" s="392">
        <v>117.2513958733295</v>
      </c>
      <c r="BE85" s="427"/>
      <c r="BF85" s="392">
        <v>134.40539511827575</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29.973655800058971</v>
      </c>
      <c r="G86" s="427"/>
      <c r="H86" s="393">
        <v>28.790516106302753</v>
      </c>
      <c r="I86" s="427"/>
      <c r="J86" s="393">
        <v>36.384587484023015</v>
      </c>
      <c r="K86" s="427"/>
      <c r="L86" s="393">
        <v>33.512011913131872</v>
      </c>
      <c r="M86" s="427"/>
      <c r="N86" s="393">
        <v>39.288861683457299</v>
      </c>
      <c r="O86" s="427"/>
      <c r="P86" s="393">
        <v>37.73450465315679</v>
      </c>
      <c r="Q86" s="427"/>
      <c r="R86" s="393">
        <v>45.649458579682126</v>
      </c>
      <c r="S86" s="427"/>
      <c r="T86" s="393">
        <v>36.653802286937108</v>
      </c>
      <c r="U86" s="427"/>
      <c r="V86" s="393">
        <v>32.136762330698495</v>
      </c>
      <c r="W86" s="427"/>
      <c r="X86" s="393">
        <v>47.427640533892635</v>
      </c>
      <c r="Y86" s="427"/>
      <c r="Z86" s="393">
        <v>43.219980675381848</v>
      </c>
      <c r="AA86" s="427"/>
      <c r="AB86" s="393">
        <v>32.402985103775045</v>
      </c>
      <c r="AC86" s="427"/>
      <c r="AD86" s="393">
        <v>28.822027733130806</v>
      </c>
      <c r="AE86" s="427"/>
      <c r="AF86" s="393">
        <v>22.070091989714996</v>
      </c>
      <c r="AG86" s="427"/>
      <c r="AH86" s="393">
        <v>21.073850577146992</v>
      </c>
      <c r="AI86" s="427"/>
      <c r="AJ86" s="393">
        <v>26.787427413977085</v>
      </c>
      <c r="AK86" s="427"/>
      <c r="AL86" s="393">
        <v>23.869254907128447</v>
      </c>
      <c r="AM86" s="427"/>
      <c r="AN86" s="393">
        <v>23.667999246082594</v>
      </c>
      <c r="AO86" s="427"/>
      <c r="AP86" s="393">
        <v>24.583840609255738</v>
      </c>
      <c r="AQ86" s="427"/>
      <c r="AR86" s="393">
        <v>28.37865484526694</v>
      </c>
      <c r="AS86" s="427"/>
      <c r="AT86" s="393">
        <v>33.820867453707208</v>
      </c>
      <c r="AU86" s="427"/>
      <c r="AV86" s="393">
        <v>37.231129269024251</v>
      </c>
      <c r="AW86" s="427"/>
      <c r="AX86" s="393">
        <v>39.761929995259209</v>
      </c>
      <c r="AY86" s="427"/>
      <c r="AZ86" s="393">
        <v>39.105898673993757</v>
      </c>
      <c r="BA86" s="427"/>
      <c r="BB86" s="393">
        <v>45.087724044569946</v>
      </c>
      <c r="BC86" s="427"/>
      <c r="BD86" s="393">
        <v>43.747740562503964</v>
      </c>
      <c r="BE86" s="427"/>
      <c r="BF86" s="393">
        <v>40.168516934068151</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21.905982454700808</v>
      </c>
      <c r="G87" s="427"/>
      <c r="H87" s="393">
        <v>21.792999317838465</v>
      </c>
      <c r="I87" s="427"/>
      <c r="J87" s="393">
        <v>17.724730626552383</v>
      </c>
      <c r="K87" s="427"/>
      <c r="L87" s="393">
        <v>18.939142422465519</v>
      </c>
      <c r="M87" s="427"/>
      <c r="N87" s="393">
        <v>17.914958470024445</v>
      </c>
      <c r="O87" s="427"/>
      <c r="P87" s="393">
        <v>28.487375478575721</v>
      </c>
      <c r="Q87" s="427"/>
      <c r="R87" s="393">
        <v>31.880966158386535</v>
      </c>
      <c r="S87" s="427"/>
      <c r="T87" s="393">
        <v>29.841082912747996</v>
      </c>
      <c r="U87" s="427"/>
      <c r="V87" s="393">
        <v>30.504817598461834</v>
      </c>
      <c r="W87" s="427"/>
      <c r="X87" s="393">
        <v>27.514807104082369</v>
      </c>
      <c r="Y87" s="427"/>
      <c r="Z87" s="393">
        <v>31.22187764709189</v>
      </c>
      <c r="AA87" s="427"/>
      <c r="AB87" s="393">
        <v>25.433924882545707</v>
      </c>
      <c r="AC87" s="427"/>
      <c r="AD87" s="393">
        <v>27.939184822920303</v>
      </c>
      <c r="AE87" s="427"/>
      <c r="AF87" s="393">
        <v>24.230421823766527</v>
      </c>
      <c r="AG87" s="427"/>
      <c r="AH87" s="393">
        <v>14.921641205146811</v>
      </c>
      <c r="AI87" s="427"/>
      <c r="AJ87" s="393">
        <v>15.713959258670748</v>
      </c>
      <c r="AK87" s="427"/>
      <c r="AL87" s="393">
        <v>13.133426412309408</v>
      </c>
      <c r="AM87" s="427"/>
      <c r="AN87" s="393">
        <v>13.988076539349571</v>
      </c>
      <c r="AO87" s="427"/>
      <c r="AP87" s="393">
        <v>11.740390575095763</v>
      </c>
      <c r="AQ87" s="427"/>
      <c r="AR87" s="393">
        <v>13.316161538603964</v>
      </c>
      <c r="AS87" s="427"/>
      <c r="AT87" s="393">
        <v>15.677512700203202</v>
      </c>
      <c r="AU87" s="427"/>
      <c r="AV87" s="393">
        <v>21.154213205984341</v>
      </c>
      <c r="AW87" s="427"/>
      <c r="AX87" s="393">
        <v>17.020745889986532</v>
      </c>
      <c r="AY87" s="427"/>
      <c r="AZ87" s="393">
        <v>20.359797268227947</v>
      </c>
      <c r="BA87" s="427"/>
      <c r="BB87" s="393">
        <v>13.370570925765293</v>
      </c>
      <c r="BC87" s="427"/>
      <c r="BD87" s="393">
        <v>13.549908525566794</v>
      </c>
      <c r="BE87" s="427"/>
      <c r="BF87" s="393">
        <v>14.944253564831978</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53.536864063951157</v>
      </c>
      <c r="G88" s="427"/>
      <c r="H88" s="393">
        <v>69.145631606307404</v>
      </c>
      <c r="I88" s="427"/>
      <c r="J88" s="393">
        <v>64.091699078598111</v>
      </c>
      <c r="K88" s="427"/>
      <c r="L88" s="393">
        <v>62.706686996612262</v>
      </c>
      <c r="M88" s="427"/>
      <c r="N88" s="393">
        <v>53.751268428652594</v>
      </c>
      <c r="O88" s="427"/>
      <c r="P88" s="393">
        <v>45.665997498154624</v>
      </c>
      <c r="Q88" s="427"/>
      <c r="R88" s="393">
        <v>46.775138938463577</v>
      </c>
      <c r="S88" s="427"/>
      <c r="T88" s="393">
        <v>44.203311730158923</v>
      </c>
      <c r="U88" s="427"/>
      <c r="V88" s="393">
        <v>41.239624477887261</v>
      </c>
      <c r="W88" s="427"/>
      <c r="X88" s="393">
        <v>46.304993493833472</v>
      </c>
      <c r="Y88" s="427"/>
      <c r="Z88" s="393">
        <v>48.306368240220657</v>
      </c>
      <c r="AA88" s="427"/>
      <c r="AB88" s="393">
        <v>40.308110885632495</v>
      </c>
      <c r="AC88" s="427"/>
      <c r="AD88" s="393">
        <v>39.627493200658236</v>
      </c>
      <c r="AE88" s="427"/>
      <c r="AF88" s="393">
        <v>46.278830178910006</v>
      </c>
      <c r="AG88" s="427"/>
      <c r="AH88" s="393">
        <v>47.701616187237342</v>
      </c>
      <c r="AI88" s="427"/>
      <c r="AJ88" s="393">
        <v>67.782958179034097</v>
      </c>
      <c r="AK88" s="427"/>
      <c r="AL88" s="393">
        <v>60.542382237912825</v>
      </c>
      <c r="AM88" s="427"/>
      <c r="AN88" s="393">
        <v>64.393990869087702</v>
      </c>
      <c r="AO88" s="427"/>
      <c r="AP88" s="393">
        <v>72.986446827269205</v>
      </c>
      <c r="AQ88" s="427"/>
      <c r="AR88" s="393">
        <v>61.884065666692592</v>
      </c>
      <c r="AS88" s="427"/>
      <c r="AT88" s="393">
        <v>74.113283540656155</v>
      </c>
      <c r="AU88" s="427"/>
      <c r="AV88" s="393">
        <v>72.548167567078096</v>
      </c>
      <c r="AW88" s="427"/>
      <c r="AX88" s="393">
        <v>72.660902097844286</v>
      </c>
      <c r="AY88" s="427"/>
      <c r="AZ88" s="393">
        <v>76.658205999036383</v>
      </c>
      <c r="BA88" s="427"/>
      <c r="BB88" s="393">
        <v>53.937287193790795</v>
      </c>
      <c r="BC88" s="427"/>
      <c r="BD88" s="393">
        <v>59.953746785258751</v>
      </c>
      <c r="BE88" s="427"/>
      <c r="BF88" s="393">
        <v>79.292624619375616</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0.45038691043617757</v>
      </c>
      <c r="G89" s="427"/>
      <c r="H89" s="392">
        <v>0.44845490175214581</v>
      </c>
      <c r="I89" s="427"/>
      <c r="J89" s="392">
        <v>0.47465452469570268</v>
      </c>
      <c r="K89" s="427"/>
      <c r="L89" s="392">
        <v>0.49498242498242495</v>
      </c>
      <c r="M89" s="427"/>
      <c r="N89" s="392">
        <v>0.52428428430171015</v>
      </c>
      <c r="O89" s="427"/>
      <c r="P89" s="392">
        <v>0.54002056252530839</v>
      </c>
      <c r="Q89" s="427"/>
      <c r="R89" s="392">
        <v>0.56593353562577664</v>
      </c>
      <c r="S89" s="427"/>
      <c r="T89" s="392">
        <v>0.57370309902696492</v>
      </c>
      <c r="U89" s="427"/>
      <c r="V89" s="392">
        <v>0.59383494863597897</v>
      </c>
      <c r="W89" s="427"/>
      <c r="X89" s="392">
        <v>0.60758917107289045</v>
      </c>
      <c r="Y89" s="427"/>
      <c r="Z89" s="392">
        <v>0.57916621805496382</v>
      </c>
      <c r="AA89" s="427"/>
      <c r="AB89" s="392">
        <v>0.57585935337870153</v>
      </c>
      <c r="AC89" s="427"/>
      <c r="AD89" s="392">
        <v>0.57575308210655907</v>
      </c>
      <c r="AE89" s="427"/>
      <c r="AF89" s="392">
        <v>0.60988243634031658</v>
      </c>
      <c r="AG89" s="427"/>
      <c r="AH89" s="392">
        <v>0.6428534292994712</v>
      </c>
      <c r="AI89" s="427"/>
      <c r="AJ89" s="392">
        <v>0.59264141484883903</v>
      </c>
      <c r="AK89" s="427"/>
      <c r="AL89" s="392">
        <v>0.57531714845753656</v>
      </c>
      <c r="AM89" s="427"/>
      <c r="AN89" s="392">
        <v>0.57453629867273692</v>
      </c>
      <c r="AO89" s="427"/>
      <c r="AP89" s="392">
        <v>0</v>
      </c>
      <c r="AQ89" s="427"/>
      <c r="AR89" s="392">
        <v>0.57741948676969446</v>
      </c>
      <c r="AS89" s="427"/>
      <c r="AT89" s="392">
        <v>0.67376002055734252</v>
      </c>
      <c r="AU89" s="427"/>
      <c r="AV89" s="392">
        <v>0.4371425509174216</v>
      </c>
      <c r="AW89" s="427"/>
      <c r="AX89" s="392">
        <v>0.32102167758015676</v>
      </c>
      <c r="AY89" s="427"/>
      <c r="AZ89" s="392">
        <v>7.6662825857159484</v>
      </c>
      <c r="BA89" s="427"/>
      <c r="BB89" s="392">
        <v>8.6734538186450791</v>
      </c>
      <c r="BC89" s="427"/>
      <c r="BD89" s="392">
        <v>8.6385977558313574</v>
      </c>
      <c r="BE89" s="427"/>
      <c r="BF89" s="392">
        <v>6.6237020287666235</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1.2707784048090462</v>
      </c>
      <c r="AQ90" s="427"/>
      <c r="AR90" s="392">
        <v>1.3480885122804822</v>
      </c>
      <c r="AS90" s="427"/>
      <c r="AT90" s="392">
        <v>2.1903799774597892</v>
      </c>
      <c r="AU90" s="427"/>
      <c r="AV90" s="392">
        <v>2.1991674776428112</v>
      </c>
      <c r="AW90" s="427"/>
      <c r="AX90" s="392">
        <v>1.6572449275446142</v>
      </c>
      <c r="AY90" s="427"/>
      <c r="AZ90" s="392">
        <v>1.9618916321712168</v>
      </c>
      <c r="BA90" s="427"/>
      <c r="BB90" s="392">
        <v>1.5004181658028988</v>
      </c>
      <c r="BC90" s="427"/>
      <c r="BD90" s="392">
        <v>1.358155840579786</v>
      </c>
      <c r="BE90" s="427"/>
      <c r="BF90" s="392">
        <v>1.2440768261989108</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13498.613949765671</v>
      </c>
      <c r="G91" s="426"/>
      <c r="H91" s="381">
        <v>13443.284258907597</v>
      </c>
      <c r="I91" s="426"/>
      <c r="J91" s="381">
        <v>13587.268449762685</v>
      </c>
      <c r="K91" s="426"/>
      <c r="L91" s="381">
        <v>14203.779898251001</v>
      </c>
      <c r="M91" s="426"/>
      <c r="N91" s="381">
        <v>13859.230362464203</v>
      </c>
      <c r="O91" s="426"/>
      <c r="P91" s="381">
        <v>12176.25161682281</v>
      </c>
      <c r="Q91" s="426"/>
      <c r="R91" s="381">
        <v>13477.760322117107</v>
      </c>
      <c r="S91" s="426"/>
      <c r="T91" s="381">
        <v>12279.367710946914</v>
      </c>
      <c r="U91" s="426"/>
      <c r="V91" s="381">
        <v>12096.576047526714</v>
      </c>
      <c r="W91" s="426"/>
      <c r="X91" s="381">
        <v>11331.02278076754</v>
      </c>
      <c r="Y91" s="426"/>
      <c r="Z91" s="381">
        <v>11850.409722583639</v>
      </c>
      <c r="AA91" s="426"/>
      <c r="AB91" s="381">
        <v>9311.1631024911858</v>
      </c>
      <c r="AC91" s="426"/>
      <c r="AD91" s="381">
        <v>9675.4077580247031</v>
      </c>
      <c r="AE91" s="426"/>
      <c r="AF91" s="381">
        <v>9083.2104670024055</v>
      </c>
      <c r="AG91" s="426"/>
      <c r="AH91" s="381">
        <v>8453.9462598459795</v>
      </c>
      <c r="AI91" s="426"/>
      <c r="AJ91" s="416">
        <v>11696.291878616605</v>
      </c>
      <c r="AK91" s="426" t="s">
        <v>357</v>
      </c>
      <c r="AL91" s="381">
        <v>10426.86382542178</v>
      </c>
      <c r="AM91" s="426"/>
      <c r="AN91" s="381">
        <v>11167.735976131962</v>
      </c>
      <c r="AO91" s="426"/>
      <c r="AP91" s="416">
        <v>15750.933733563565</v>
      </c>
      <c r="AQ91" s="426" t="s">
        <v>1284</v>
      </c>
      <c r="AR91" s="381">
        <v>17300.744375404411</v>
      </c>
      <c r="AS91" s="426"/>
      <c r="AT91" s="381">
        <v>15559.564226076316</v>
      </c>
      <c r="AU91" s="426"/>
      <c r="AV91" s="381">
        <v>15021.682560101963</v>
      </c>
      <c r="AW91" s="426"/>
      <c r="AX91" s="381">
        <v>14823.079030556697</v>
      </c>
      <c r="AY91" s="426"/>
      <c r="AZ91" s="381">
        <v>14164.14355760875</v>
      </c>
      <c r="BA91" s="426"/>
      <c r="BB91" s="381">
        <v>13483.405873222689</v>
      </c>
      <c r="BC91" s="426"/>
      <c r="BD91" s="381">
        <v>14003.181085756733</v>
      </c>
      <c r="BE91" s="426"/>
      <c r="BF91" s="381">
        <v>13592.151034673898</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9867.6750012974589</v>
      </c>
      <c r="G92" s="427"/>
      <c r="H92" s="397">
        <v>9593.4942501764417</v>
      </c>
      <c r="I92" s="427"/>
      <c r="J92" s="397">
        <v>9909.5735884752085</v>
      </c>
      <c r="K92" s="427"/>
      <c r="L92" s="397">
        <v>10280.295991893106</v>
      </c>
      <c r="M92" s="427"/>
      <c r="N92" s="397">
        <v>9860.7552667516957</v>
      </c>
      <c r="O92" s="427"/>
      <c r="P92" s="397">
        <v>8280.8634095743309</v>
      </c>
      <c r="Q92" s="427"/>
      <c r="R92" s="397">
        <v>9208.8812963959663</v>
      </c>
      <c r="S92" s="427"/>
      <c r="T92" s="397">
        <v>8451.0814966090747</v>
      </c>
      <c r="U92" s="427"/>
      <c r="V92" s="397">
        <v>8136.0819493722065</v>
      </c>
      <c r="W92" s="427"/>
      <c r="X92" s="397">
        <v>7521.3820589393881</v>
      </c>
      <c r="Y92" s="427"/>
      <c r="Z92" s="397">
        <v>7692.8433607671959</v>
      </c>
      <c r="AA92" s="427"/>
      <c r="AB92" s="417">
        <v>5377.1968527681383</v>
      </c>
      <c r="AC92" s="427" t="s">
        <v>356</v>
      </c>
      <c r="AD92" s="397">
        <v>5936.2244848212385</v>
      </c>
      <c r="AE92" s="427"/>
      <c r="AF92" s="397">
        <v>5423.9418404659618</v>
      </c>
      <c r="AG92" s="427"/>
      <c r="AH92" s="397">
        <v>4875.9496547974322</v>
      </c>
      <c r="AI92" s="427"/>
      <c r="AJ92" s="417">
        <v>7660.1063606677835</v>
      </c>
      <c r="AK92" s="427" t="s">
        <v>357</v>
      </c>
      <c r="AL92" s="397">
        <v>6751.6852282270283</v>
      </c>
      <c r="AM92" s="427"/>
      <c r="AN92" s="397">
        <v>7376.1830792989276</v>
      </c>
      <c r="AO92" s="427"/>
      <c r="AP92" s="417">
        <v>12044.897999160297</v>
      </c>
      <c r="AQ92" s="427" t="s">
        <v>1284</v>
      </c>
      <c r="AR92" s="397">
        <v>14531.767983144751</v>
      </c>
      <c r="AS92" s="427"/>
      <c r="AT92" s="397">
        <v>12290.31340524127</v>
      </c>
      <c r="AU92" s="427"/>
      <c r="AV92" s="397">
        <v>11527.219045356967</v>
      </c>
      <c r="AW92" s="427"/>
      <c r="AX92" s="397">
        <v>11136.229020438152</v>
      </c>
      <c r="AY92" s="427"/>
      <c r="AZ92" s="397">
        <v>10973.334989453047</v>
      </c>
      <c r="BA92" s="427"/>
      <c r="BB92" s="397">
        <v>10165.998769544209</v>
      </c>
      <c r="BC92" s="427"/>
      <c r="BD92" s="397">
        <v>10641.254339876465</v>
      </c>
      <c r="BE92" s="427"/>
      <c r="BF92" s="397">
        <v>9812.7232346359833</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3622.2885550082115</v>
      </c>
      <c r="G93" s="427"/>
      <c r="H93" s="397">
        <v>3839.6356745711541</v>
      </c>
      <c r="I93" s="427"/>
      <c r="J93" s="397">
        <v>3666.6794685674754</v>
      </c>
      <c r="K93" s="427"/>
      <c r="L93" s="397">
        <v>3913.1928353378944</v>
      </c>
      <c r="M93" s="427"/>
      <c r="N93" s="397">
        <v>3986.8825586125072</v>
      </c>
      <c r="O93" s="427"/>
      <c r="P93" s="397">
        <v>3885.7007048684791</v>
      </c>
      <c r="Q93" s="427"/>
      <c r="R93" s="397">
        <v>4256.7208687211405</v>
      </c>
      <c r="S93" s="427"/>
      <c r="T93" s="397">
        <v>3817.5216944378394</v>
      </c>
      <c r="U93" s="427"/>
      <c r="V93" s="397">
        <v>3950.7176901945068</v>
      </c>
      <c r="W93" s="427"/>
      <c r="X93" s="397">
        <v>3797.4300333857987</v>
      </c>
      <c r="Y93" s="427"/>
      <c r="Z93" s="397">
        <v>4145.6246183705616</v>
      </c>
      <c r="AA93" s="427"/>
      <c r="AB93" s="397">
        <v>3922.4567130430469</v>
      </c>
      <c r="AC93" s="427"/>
      <c r="AD93" s="397">
        <v>3726.3610455508324</v>
      </c>
      <c r="AE93" s="427"/>
      <c r="AF93" s="397">
        <v>3645.1602302374968</v>
      </c>
      <c r="AG93" s="427"/>
      <c r="AH93" s="397">
        <v>3568.0445264811788</v>
      </c>
      <c r="AI93" s="427"/>
      <c r="AJ93" s="397">
        <v>4020.1258915697567</v>
      </c>
      <c r="AK93" s="427"/>
      <c r="AL93" s="397">
        <v>3659.1943003547508</v>
      </c>
      <c r="AM93" s="427"/>
      <c r="AN93" s="397">
        <v>3775.1289033930352</v>
      </c>
      <c r="AO93" s="427"/>
      <c r="AP93" s="397">
        <v>3691.655129363267</v>
      </c>
      <c r="AQ93" s="427"/>
      <c r="AR93" s="397">
        <v>2753.7247238196592</v>
      </c>
      <c r="AS93" s="427"/>
      <c r="AT93" s="397">
        <v>3253.741186655046</v>
      </c>
      <c r="AU93" s="427"/>
      <c r="AV93" s="397">
        <v>3478.9942579449971</v>
      </c>
      <c r="AW93" s="427"/>
      <c r="AX93" s="397">
        <v>3670.1853823185452</v>
      </c>
      <c r="AY93" s="427"/>
      <c r="AZ93" s="397">
        <v>3174.6185611757019</v>
      </c>
      <c r="BA93" s="427"/>
      <c r="BB93" s="397">
        <v>3300.1652666384825</v>
      </c>
      <c r="BC93" s="427"/>
      <c r="BD93" s="397">
        <v>3347.5850707402683</v>
      </c>
      <c r="BE93" s="427"/>
      <c r="BF93" s="397">
        <v>3762.6326417579144</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8.6503934600000019</v>
      </c>
      <c r="G94" s="429"/>
      <c r="H94" s="385">
        <v>10.154334159999999</v>
      </c>
      <c r="I94" s="429"/>
      <c r="J94" s="385">
        <v>11.015392720000001</v>
      </c>
      <c r="K94" s="429"/>
      <c r="L94" s="385">
        <v>10.291071019999999</v>
      </c>
      <c r="M94" s="429"/>
      <c r="N94" s="385">
        <v>11.592537099999998</v>
      </c>
      <c r="O94" s="429"/>
      <c r="P94" s="385">
        <v>9.6875023799999997</v>
      </c>
      <c r="Q94" s="429"/>
      <c r="R94" s="385">
        <v>12.158156999999999</v>
      </c>
      <c r="S94" s="429"/>
      <c r="T94" s="385">
        <v>10.7645199</v>
      </c>
      <c r="U94" s="429"/>
      <c r="V94" s="385">
        <v>9.776407960000002</v>
      </c>
      <c r="W94" s="429"/>
      <c r="X94" s="385">
        <v>12.210688442352941</v>
      </c>
      <c r="Y94" s="429"/>
      <c r="Z94" s="385">
        <v>11.941743445882354</v>
      </c>
      <c r="AA94" s="429"/>
      <c r="AB94" s="385">
        <v>11.509536680000002</v>
      </c>
      <c r="AC94" s="429"/>
      <c r="AD94" s="385">
        <v>12.822227652631579</v>
      </c>
      <c r="AE94" s="429"/>
      <c r="AF94" s="385">
        <v>14.108396298947369</v>
      </c>
      <c r="AG94" s="429"/>
      <c r="AH94" s="385">
        <v>9.9520785673684209</v>
      </c>
      <c r="AI94" s="429"/>
      <c r="AJ94" s="385">
        <v>16.059626379064362</v>
      </c>
      <c r="AK94" s="429"/>
      <c r="AL94" s="385">
        <v>15.984296840000003</v>
      </c>
      <c r="AM94" s="429"/>
      <c r="AN94" s="385">
        <v>16.423993440000004</v>
      </c>
      <c r="AO94" s="429"/>
      <c r="AP94" s="385">
        <v>14.380605040000001</v>
      </c>
      <c r="AQ94" s="429"/>
      <c r="AR94" s="385">
        <v>15.251668440000003</v>
      </c>
      <c r="AS94" s="429"/>
      <c r="AT94" s="385">
        <v>15.509634180000003</v>
      </c>
      <c r="AU94" s="429"/>
      <c r="AV94" s="385">
        <v>15.4692568</v>
      </c>
      <c r="AW94" s="429"/>
      <c r="AX94" s="385">
        <v>16.664627800000002</v>
      </c>
      <c r="AY94" s="429"/>
      <c r="AZ94" s="385">
        <v>16.190006979999996</v>
      </c>
      <c r="BA94" s="429"/>
      <c r="BB94" s="385">
        <v>17.241837039999997</v>
      </c>
      <c r="BC94" s="429"/>
      <c r="BD94" s="385">
        <v>14.341675140000001</v>
      </c>
      <c r="BE94" s="429"/>
      <c r="BF94" s="385">
        <v>16.795158279999999</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111398.11807553288</v>
      </c>
      <c r="G95" s="427"/>
      <c r="H95" s="397">
        <v>111233.76593195421</v>
      </c>
      <c r="I95" s="427"/>
      <c r="J95" s="397">
        <v>111844.48659494183</v>
      </c>
      <c r="K95" s="427"/>
      <c r="L95" s="397">
        <v>111392.02913878825</v>
      </c>
      <c r="M95" s="427"/>
      <c r="N95" s="397">
        <v>107724.01820737732</v>
      </c>
      <c r="O95" s="427"/>
      <c r="P95" s="397">
        <v>110056.77897064871</v>
      </c>
      <c r="Q95" s="427"/>
      <c r="R95" s="397">
        <v>111223.1712259138</v>
      </c>
      <c r="S95" s="427"/>
      <c r="T95" s="397">
        <v>104386.4845266379</v>
      </c>
      <c r="U95" s="427"/>
      <c r="V95" s="397">
        <v>102336.71318036574</v>
      </c>
      <c r="W95" s="427"/>
      <c r="X95" s="397">
        <v>102281.52541730403</v>
      </c>
      <c r="Y95" s="427"/>
      <c r="Z95" s="397">
        <v>105990.57792281568</v>
      </c>
      <c r="AA95" s="427"/>
      <c r="AB95" s="397">
        <v>98697.89944179017</v>
      </c>
      <c r="AC95" s="427"/>
      <c r="AD95" s="397">
        <v>98105.751408334036</v>
      </c>
      <c r="AE95" s="427"/>
      <c r="AF95" s="397">
        <v>99597.330497678427</v>
      </c>
      <c r="AG95" s="427"/>
      <c r="AH95" s="397">
        <v>89181.318575270678</v>
      </c>
      <c r="AI95" s="427"/>
      <c r="AJ95" s="397">
        <v>87212.91851044356</v>
      </c>
      <c r="AK95" s="427"/>
      <c r="AL95" s="397">
        <v>80012.77208624511</v>
      </c>
      <c r="AM95" s="427"/>
      <c r="AN95" s="397">
        <v>76914.836900275433</v>
      </c>
      <c r="AO95" s="427"/>
      <c r="AP95" s="397">
        <v>68700.809150875473</v>
      </c>
      <c r="AQ95" s="427"/>
      <c r="AR95" s="397">
        <v>65809.846479911706</v>
      </c>
      <c r="AS95" s="427"/>
      <c r="AT95" s="397">
        <v>67298.372836190087</v>
      </c>
      <c r="AU95" s="427"/>
      <c r="AV95" s="397">
        <v>63306.903027039429</v>
      </c>
      <c r="AW95" s="427"/>
      <c r="AX95" s="397">
        <v>62825.515534377715</v>
      </c>
      <c r="AY95" s="427"/>
      <c r="AZ95" s="397">
        <v>62140.881551098995</v>
      </c>
      <c r="BA95" s="427"/>
      <c r="BB95" s="397">
        <v>58382.801680293516</v>
      </c>
      <c r="BC95" s="427"/>
      <c r="BD95" s="397">
        <v>55617.312041727964</v>
      </c>
      <c r="BE95" s="427"/>
      <c r="BF95" s="397">
        <v>58035.644474962406</v>
      </c>
      <c r="BG95" s="427"/>
      <c r="BH95" s="400"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142.89380235000002</v>
      </c>
      <c r="AW99" s="427"/>
      <c r="AX99" s="393">
        <v>140.78547307499997</v>
      </c>
      <c r="AY99" s="427"/>
      <c r="AZ99" s="393">
        <v>82.858904699999997</v>
      </c>
      <c r="BA99" s="427"/>
      <c r="BB99" s="393">
        <v>120.46637459999999</v>
      </c>
      <c r="BC99" s="427"/>
      <c r="BD99" s="393">
        <v>113.27013749999999</v>
      </c>
      <c r="BE99" s="427"/>
      <c r="BF99" s="393">
        <v>129.83987249999998</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20.315949675565765</v>
      </c>
      <c r="G100" s="427"/>
      <c r="H100" s="393">
        <v>22.154838976361837</v>
      </c>
      <c r="I100" s="427"/>
      <c r="J100" s="393">
        <v>19.682003424328943</v>
      </c>
      <c r="K100" s="427"/>
      <c r="L100" s="393">
        <v>17.450665464733074</v>
      </c>
      <c r="M100" s="427"/>
      <c r="N100" s="393">
        <v>18.613897626650765</v>
      </c>
      <c r="O100" s="427"/>
      <c r="P100" s="393">
        <v>23.268469786691337</v>
      </c>
      <c r="Q100" s="427"/>
      <c r="R100" s="393">
        <v>24.206832279701743</v>
      </c>
      <c r="S100" s="427"/>
      <c r="T100" s="393">
        <v>26.13202264895682</v>
      </c>
      <c r="U100" s="427"/>
      <c r="V100" s="393">
        <v>25.567579836630237</v>
      </c>
      <c r="W100" s="427"/>
      <c r="X100" s="393">
        <v>19.232150628716077</v>
      </c>
      <c r="Y100" s="427"/>
      <c r="Z100" s="393">
        <v>20.934923824351678</v>
      </c>
      <c r="AA100" s="427"/>
      <c r="AB100" s="393">
        <v>27.69811575518365</v>
      </c>
      <c r="AC100" s="427"/>
      <c r="AD100" s="393">
        <v>26.348809935865201</v>
      </c>
      <c r="AE100" s="427"/>
      <c r="AF100" s="393">
        <v>30.163558233949068</v>
      </c>
      <c r="AG100" s="427"/>
      <c r="AH100" s="393">
        <v>24.461076602309397</v>
      </c>
      <c r="AI100" s="427"/>
      <c r="AJ100" s="393">
        <v>23.119983828730181</v>
      </c>
      <c r="AK100" s="427"/>
      <c r="AL100" s="393">
        <v>23.452517249607112</v>
      </c>
      <c r="AM100" s="427"/>
      <c r="AN100" s="393">
        <v>21.663084247512113</v>
      </c>
      <c r="AO100" s="427"/>
      <c r="AP100" s="393">
        <v>20.580239776065728</v>
      </c>
      <c r="AQ100" s="427"/>
      <c r="AR100" s="393">
        <v>20.996329592433124</v>
      </c>
      <c r="AS100" s="427"/>
      <c r="AT100" s="393">
        <v>25.028030013025809</v>
      </c>
      <c r="AU100" s="427"/>
      <c r="AV100" s="393">
        <v>27.497558051854018</v>
      </c>
      <c r="AW100" s="427"/>
      <c r="AX100" s="393">
        <v>29.905716240541135</v>
      </c>
      <c r="AY100" s="427"/>
      <c r="AZ100" s="393">
        <v>33.403929504613721</v>
      </c>
      <c r="BA100" s="427"/>
      <c r="BB100" s="393">
        <v>33.821577813793766</v>
      </c>
      <c r="BC100" s="427"/>
      <c r="BD100" s="418">
        <v>10.926260128907398</v>
      </c>
      <c r="BE100" s="427" t="s">
        <v>572</v>
      </c>
      <c r="BF100" s="393">
        <v>12.708369225599997</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1003.2052417478399</v>
      </c>
      <c r="G103" s="427"/>
      <c r="H103" s="393">
        <v>854.685585878849</v>
      </c>
      <c r="I103" s="427"/>
      <c r="J103" s="393">
        <v>509.26377717439829</v>
      </c>
      <c r="K103" s="427"/>
      <c r="L103" s="393">
        <v>711.6709666512279</v>
      </c>
      <c r="M103" s="427"/>
      <c r="N103" s="418">
        <v>150.35397653750493</v>
      </c>
      <c r="O103" s="427" t="s">
        <v>565</v>
      </c>
      <c r="P103" s="418">
        <v>0.42718874960331388</v>
      </c>
      <c r="Q103" s="427" t="s">
        <v>567</v>
      </c>
      <c r="R103" s="418">
        <v>464.83838158083421</v>
      </c>
      <c r="S103" s="427" t="s">
        <v>565</v>
      </c>
      <c r="T103" s="393">
        <v>501.56258464640069</v>
      </c>
      <c r="U103" s="427"/>
      <c r="V103" s="393">
        <v>379.95098013181126</v>
      </c>
      <c r="W103" s="427"/>
      <c r="X103" s="418">
        <v>148.22004629244748</v>
      </c>
      <c r="Y103" s="427" t="s">
        <v>565</v>
      </c>
      <c r="Z103" s="418">
        <v>12.422100717959177</v>
      </c>
      <c r="AA103" s="427" t="s">
        <v>565</v>
      </c>
      <c r="AB103" s="418">
        <v>531.76428199405586</v>
      </c>
      <c r="AC103" s="427" t="s">
        <v>565</v>
      </c>
      <c r="AD103" s="393">
        <v>568.57330212362103</v>
      </c>
      <c r="AE103" s="427"/>
      <c r="AF103" s="393">
        <v>607.04746589760009</v>
      </c>
      <c r="AG103" s="427"/>
      <c r="AH103" s="393">
        <v>556.22178200719748</v>
      </c>
      <c r="AI103" s="427"/>
      <c r="AJ103" s="393">
        <v>585.89139751504365</v>
      </c>
      <c r="AK103" s="427"/>
      <c r="AL103" s="393">
        <v>519.93617178047998</v>
      </c>
      <c r="AM103" s="427"/>
      <c r="AN103" s="418">
        <v>181.27548100479999</v>
      </c>
      <c r="AO103" s="427" t="s">
        <v>565</v>
      </c>
      <c r="AP103" s="418">
        <v>285.49829216271996</v>
      </c>
      <c r="AQ103" s="427" t="s">
        <v>565</v>
      </c>
      <c r="AR103" s="393">
        <v>331.90895920582398</v>
      </c>
      <c r="AS103" s="427"/>
      <c r="AT103" s="418">
        <v>499.54124868105043</v>
      </c>
      <c r="AU103" s="427" t="s">
        <v>565</v>
      </c>
      <c r="AV103" s="418">
        <v>84.23654667400001</v>
      </c>
      <c r="AW103" s="427" t="s">
        <v>565</v>
      </c>
      <c r="AX103" s="393">
        <v>83.029731519000009</v>
      </c>
      <c r="AY103" s="427"/>
      <c r="AZ103" s="393">
        <v>45.103939523999991</v>
      </c>
      <c r="BA103" s="427"/>
      <c r="BB103" s="418">
        <v>73.868666423999997</v>
      </c>
      <c r="BC103" s="427" t="s">
        <v>565</v>
      </c>
      <c r="BD103" s="393">
        <v>95.296792499999995</v>
      </c>
      <c r="BE103" s="427"/>
      <c r="BF103" s="393">
        <v>103.20696749999998</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37.597425639637358</v>
      </c>
      <c r="G104" s="427"/>
      <c r="H104" s="393">
        <v>41.040666380067073</v>
      </c>
      <c r="I104" s="427"/>
      <c r="J104" s="393">
        <v>36.458445762264013</v>
      </c>
      <c r="K104" s="427"/>
      <c r="L104" s="393">
        <v>32.34174467324835</v>
      </c>
      <c r="M104" s="427"/>
      <c r="N104" s="393">
        <v>34.472745084106144</v>
      </c>
      <c r="O104" s="427"/>
      <c r="P104" s="393">
        <v>42.991117730836677</v>
      </c>
      <c r="Q104" s="427"/>
      <c r="R104" s="393">
        <v>44.680702833071621</v>
      </c>
      <c r="S104" s="427"/>
      <c r="T104" s="393">
        <v>48.217007395279417</v>
      </c>
      <c r="U104" s="427"/>
      <c r="V104" s="393">
        <v>47.323927509741701</v>
      </c>
      <c r="W104" s="427"/>
      <c r="X104" s="393">
        <v>35.939968996379875</v>
      </c>
      <c r="Y104" s="427"/>
      <c r="Z104" s="418">
        <v>5.5279004442339996</v>
      </c>
      <c r="AA104" s="427" t="s">
        <v>1284</v>
      </c>
      <c r="AB104" s="418">
        <v>8.7216780709449999</v>
      </c>
      <c r="AC104" s="427" t="s">
        <v>565</v>
      </c>
      <c r="AD104" s="393">
        <v>10.1751854969534</v>
      </c>
      <c r="AE104" s="427"/>
      <c r="AF104" s="393">
        <v>11.770759994606198</v>
      </c>
      <c r="AG104" s="427"/>
      <c r="AH104" s="393">
        <v>7.5221884746940386</v>
      </c>
      <c r="AI104" s="427"/>
      <c r="AJ104" s="418">
        <v>3.0184752705730005</v>
      </c>
      <c r="AK104" s="427" t="s">
        <v>565</v>
      </c>
      <c r="AL104" s="393">
        <v>2.405075721482</v>
      </c>
      <c r="AM104" s="427"/>
      <c r="AN104" s="393">
        <v>2.2142534046606399</v>
      </c>
      <c r="AO104" s="427"/>
      <c r="AP104" s="393">
        <v>1.8805481697466799</v>
      </c>
      <c r="AQ104" s="427"/>
      <c r="AR104" s="393">
        <v>2.1310522918285999</v>
      </c>
      <c r="AS104" s="427"/>
      <c r="AT104" s="393">
        <v>2.2193320181059999</v>
      </c>
      <c r="AU104" s="427"/>
      <c r="AV104" s="393">
        <v>2.0360260666437995</v>
      </c>
      <c r="AW104" s="427"/>
      <c r="AX104" s="393">
        <v>2.2398014966529995</v>
      </c>
      <c r="AY104" s="427"/>
      <c r="AZ104" s="393">
        <v>1.8485878208867994</v>
      </c>
      <c r="BA104" s="427"/>
      <c r="BB104" s="393">
        <v>1.1819083416125999</v>
      </c>
      <c r="BC104" s="427"/>
      <c r="BD104" s="418">
        <v>0.48362563620140003</v>
      </c>
      <c r="BE104" s="427" t="s">
        <v>572</v>
      </c>
      <c r="BF104" s="418">
        <v>0.83706236179999993</v>
      </c>
      <c r="BG104" s="427" t="s">
        <v>572</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67.7198322522583</v>
      </c>
      <c r="G105" s="427"/>
      <c r="H105" s="397">
        <v>73.849463254469285</v>
      </c>
      <c r="I105" s="427"/>
      <c r="J105" s="397">
        <v>65.606678081087438</v>
      </c>
      <c r="K105" s="427"/>
      <c r="L105" s="397">
        <v>58.168884882470515</v>
      </c>
      <c r="M105" s="427"/>
      <c r="N105" s="397">
        <v>62.04632542222366</v>
      </c>
      <c r="O105" s="427"/>
      <c r="P105" s="397">
        <v>77.56156595563219</v>
      </c>
      <c r="Q105" s="427"/>
      <c r="R105" s="397">
        <v>80.689440932377849</v>
      </c>
      <c r="S105" s="427"/>
      <c r="T105" s="397">
        <v>87.106742163184919</v>
      </c>
      <c r="U105" s="427"/>
      <c r="V105" s="397">
        <v>85.225266122057278</v>
      </c>
      <c r="W105" s="427"/>
      <c r="X105" s="397">
        <v>64.107168762365603</v>
      </c>
      <c r="Y105" s="427"/>
      <c r="Z105" s="397">
        <v>69.783079414457106</v>
      </c>
      <c r="AA105" s="427"/>
      <c r="AB105" s="397">
        <v>92.327052517201082</v>
      </c>
      <c r="AC105" s="427"/>
      <c r="AD105" s="397">
        <v>87.82936645286054</v>
      </c>
      <c r="AE105" s="427"/>
      <c r="AF105" s="397">
        <v>100.54519411315654</v>
      </c>
      <c r="AG105" s="427"/>
      <c r="AH105" s="397">
        <v>81.536922007705456</v>
      </c>
      <c r="AI105" s="427"/>
      <c r="AJ105" s="397">
        <v>77.066612762464189</v>
      </c>
      <c r="AK105" s="427"/>
      <c r="AL105" s="397">
        <v>78.175057498802602</v>
      </c>
      <c r="AM105" s="427"/>
      <c r="AN105" s="397">
        <v>72.210280825011608</v>
      </c>
      <c r="AO105" s="427"/>
      <c r="AP105" s="397">
        <v>68.600799253585691</v>
      </c>
      <c r="AQ105" s="427"/>
      <c r="AR105" s="397">
        <v>69.98776530812151</v>
      </c>
      <c r="AS105" s="427"/>
      <c r="AT105" s="397">
        <v>83.426766710110741</v>
      </c>
      <c r="AU105" s="427"/>
      <c r="AV105" s="397">
        <v>567.97120133951671</v>
      </c>
      <c r="AW105" s="427"/>
      <c r="AX105" s="397">
        <v>568.97063105181428</v>
      </c>
      <c r="AY105" s="427"/>
      <c r="AZ105" s="397">
        <v>387.54278068208254</v>
      </c>
      <c r="BA105" s="427"/>
      <c r="BB105" s="397">
        <v>514.29317471263141</v>
      </c>
      <c r="BC105" s="427"/>
      <c r="BD105" s="397">
        <v>413.98799209635183</v>
      </c>
      <c r="BE105" s="427"/>
      <c r="BF105" s="397">
        <v>475.16080575201607</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112486.324625497</v>
      </c>
      <c r="G106" s="427"/>
      <c r="H106" s="392">
        <v>112181.1868084913</v>
      </c>
      <c r="I106" s="427"/>
      <c r="J106" s="392">
        <v>112436.13349253527</v>
      </c>
      <c r="K106" s="427"/>
      <c r="L106" s="392">
        <v>112176.76006953044</v>
      </c>
      <c r="M106" s="427"/>
      <c r="N106" s="392">
        <v>107952.2773567945</v>
      </c>
      <c r="O106" s="427"/>
      <c r="P106" s="392">
        <v>110154.4903732981</v>
      </c>
      <c r="Q106" s="427"/>
      <c r="R106" s="392">
        <v>111789.17291898037</v>
      </c>
      <c r="S106" s="427"/>
      <c r="T106" s="392">
        <v>104997.23883819378</v>
      </c>
      <c r="U106" s="427"/>
      <c r="V106" s="392">
        <v>102823.64577429272</v>
      </c>
      <c r="W106" s="427"/>
      <c r="X106" s="392">
        <v>102510.56045072648</v>
      </c>
      <c r="Y106" s="427"/>
      <c r="Z106" s="392">
        <v>106057.37607956796</v>
      </c>
      <c r="AA106" s="427"/>
      <c r="AB106" s="392">
        <v>99303.014338617199</v>
      </c>
      <c r="AC106" s="427"/>
      <c r="AD106" s="392">
        <v>98745.980452471616</v>
      </c>
      <c r="AE106" s="427"/>
      <c r="AF106" s="392">
        <v>100286.53035944987</v>
      </c>
      <c r="AG106" s="427"/>
      <c r="AH106" s="392">
        <v>89802.138391157918</v>
      </c>
      <c r="AI106" s="427"/>
      <c r="AJ106" s="392">
        <v>87855.775012162936</v>
      </c>
      <c r="AK106" s="427"/>
      <c r="AL106" s="392">
        <v>80589.835873996257</v>
      </c>
      <c r="AM106" s="427"/>
      <c r="AN106" s="392">
        <v>77148.873831262375</v>
      </c>
      <c r="AO106" s="427"/>
      <c r="AP106" s="392">
        <v>69036.208550685464</v>
      </c>
      <c r="AQ106" s="427"/>
      <c r="AR106" s="392">
        <v>66192.877927125068</v>
      </c>
      <c r="AS106" s="427"/>
      <c r="AT106" s="392">
        <v>67858.532153586319</v>
      </c>
      <c r="AU106" s="427"/>
      <c r="AV106" s="392">
        <v>63790.755440717745</v>
      </c>
      <c r="AW106" s="427"/>
      <c r="AX106" s="392">
        <v>63309.064509129625</v>
      </c>
      <c r="AY106" s="427"/>
      <c r="AZ106" s="392">
        <v>62459.114024921371</v>
      </c>
      <c r="BA106" s="427"/>
      <c r="BB106" s="392">
        <v>58817.85747735796</v>
      </c>
      <c r="BC106" s="427"/>
      <c r="BD106" s="392">
        <v>56002.884054331604</v>
      </c>
      <c r="BE106" s="427"/>
      <c r="BF106" s="392">
        <v>58472.301068850618</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4321"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4322"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4323"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4324"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6">
    <tabColor theme="9" tint="0.39997558519241921"/>
  </sheetPr>
  <dimension ref="A1:CT144"/>
  <sheetViews>
    <sheetView showGridLines="0" showOutlineSymbols="0" zoomScale="90" zoomScaleNormal="90" zoomScaleSheetLayoutView="100" workbookViewId="0">
      <pane xSplit="5" ySplit="4" topLeftCell="Q8" activePane="bottomRight" state="frozen"/>
      <selection activeCell="AN63" sqref="AN63"/>
      <selection pane="topRight" activeCell="AN63" sqref="AN63"/>
      <selection pane="bottomLeft" activeCell="AN63" sqref="AN63"/>
      <selection pane="bottomRight" activeCell="AQ45" sqref="AQ45"/>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1.33203125"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995</v>
      </c>
      <c r="E2" s="9" t="s">
        <v>996</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653</v>
      </c>
      <c r="B3" s="568" t="s">
        <v>194</v>
      </c>
      <c r="C3" s="569" t="s">
        <v>195</v>
      </c>
      <c r="D3" s="570" t="s">
        <v>641</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27431.14480821299</v>
      </c>
      <c r="G5" s="426"/>
      <c r="H5" s="368">
        <v>27790.421971803655</v>
      </c>
      <c r="I5" s="426"/>
      <c r="J5" s="368">
        <v>27716.851544634508</v>
      </c>
      <c r="K5" s="426"/>
      <c r="L5" s="368">
        <v>27804.674566047888</v>
      </c>
      <c r="M5" s="426"/>
      <c r="N5" s="368">
        <v>26142.136165423955</v>
      </c>
      <c r="O5" s="426"/>
      <c r="P5" s="368">
        <v>23395.621437004309</v>
      </c>
      <c r="Q5" s="426"/>
      <c r="R5" s="368">
        <v>25448.014789238441</v>
      </c>
      <c r="S5" s="426"/>
      <c r="T5" s="368">
        <v>26903.039012377005</v>
      </c>
      <c r="U5" s="426"/>
      <c r="V5" s="368">
        <v>27427.766262680754</v>
      </c>
      <c r="W5" s="426"/>
      <c r="X5" s="368">
        <v>30212.91859192423</v>
      </c>
      <c r="Y5" s="426"/>
      <c r="Z5" s="368">
        <v>35687.099296042172</v>
      </c>
      <c r="AA5" s="426"/>
      <c r="AB5" s="368">
        <v>33951.12394962721</v>
      </c>
      <c r="AC5" s="426"/>
      <c r="AD5" s="368">
        <v>37159.927107712145</v>
      </c>
      <c r="AE5" s="426"/>
      <c r="AF5" s="368">
        <v>40014.831098764284</v>
      </c>
      <c r="AG5" s="426"/>
      <c r="AH5" s="368">
        <v>35152.405935293762</v>
      </c>
      <c r="AI5" s="426"/>
      <c r="AJ5" s="368">
        <v>29304.221061210545</v>
      </c>
      <c r="AK5" s="426"/>
      <c r="AL5" s="368">
        <v>22876.377885351201</v>
      </c>
      <c r="AM5" s="426"/>
      <c r="AN5" s="368">
        <v>23700.534523621613</v>
      </c>
      <c r="AO5" s="426"/>
      <c r="AP5" s="368">
        <v>11669.871925325433</v>
      </c>
      <c r="AQ5" s="426"/>
      <c r="AR5" s="368">
        <v>7254.0199348745009</v>
      </c>
      <c r="AS5" s="426"/>
      <c r="AT5" s="368">
        <v>10744.404777786514</v>
      </c>
      <c r="AU5" s="426"/>
      <c r="AV5" s="368">
        <v>10421.96624253158</v>
      </c>
      <c r="AW5" s="426"/>
      <c r="AX5" s="368">
        <v>9845.2187364019737</v>
      </c>
      <c r="AY5" s="426"/>
      <c r="AZ5" s="368">
        <v>9779.1380001321195</v>
      </c>
      <c r="BA5" s="426"/>
      <c r="BB5" s="368">
        <v>9754.3648692654751</v>
      </c>
      <c r="BC5" s="426"/>
      <c r="BD5" s="368">
        <v>7753.7054975739247</v>
      </c>
      <c r="BE5" s="426"/>
      <c r="BF5" s="368">
        <v>7787.7727108850058</v>
      </c>
      <c r="BG5" s="426"/>
      <c r="BH5" s="368" t="s">
        <v>700</v>
      </c>
      <c r="BI5" s="388"/>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1251.7890545533935</v>
      </c>
      <c r="G6" s="427"/>
      <c r="H6" s="370">
        <v>1256.9831223046301</v>
      </c>
      <c r="I6" s="427"/>
      <c r="J6" s="370">
        <v>1269.0608859717147</v>
      </c>
      <c r="K6" s="427"/>
      <c r="L6" s="370">
        <v>1264.6911964019491</v>
      </c>
      <c r="M6" s="427"/>
      <c r="N6" s="370">
        <v>1169.0442367226995</v>
      </c>
      <c r="O6" s="427"/>
      <c r="P6" s="370">
        <v>1056.1645947144498</v>
      </c>
      <c r="Q6" s="427"/>
      <c r="R6" s="370">
        <v>1163.3527345246659</v>
      </c>
      <c r="S6" s="427"/>
      <c r="T6" s="370">
        <v>1247.3471100107374</v>
      </c>
      <c r="U6" s="427"/>
      <c r="V6" s="370">
        <v>1274.2711167182529</v>
      </c>
      <c r="W6" s="427"/>
      <c r="X6" s="370">
        <v>1319.768389784083</v>
      </c>
      <c r="Y6" s="427"/>
      <c r="Z6" s="370">
        <v>1450.9444857220981</v>
      </c>
      <c r="AA6" s="427"/>
      <c r="AB6" s="370">
        <v>1296.3137734317249</v>
      </c>
      <c r="AC6" s="427"/>
      <c r="AD6" s="370">
        <v>1362.4125881189809</v>
      </c>
      <c r="AE6" s="427"/>
      <c r="AF6" s="370">
        <v>1283.4171559429078</v>
      </c>
      <c r="AG6" s="427"/>
      <c r="AH6" s="370">
        <v>1184.6954512214675</v>
      </c>
      <c r="AI6" s="427"/>
      <c r="AJ6" s="370">
        <v>756.21994898100183</v>
      </c>
      <c r="AK6" s="427"/>
      <c r="AL6" s="370">
        <v>459.65992005072547</v>
      </c>
      <c r="AM6" s="427"/>
      <c r="AN6" s="370">
        <v>574.71553383431205</v>
      </c>
      <c r="AO6" s="427"/>
      <c r="AP6" s="370">
        <v>168.99369793781477</v>
      </c>
      <c r="AQ6" s="427"/>
      <c r="AR6" s="370">
        <v>114.26565584630394</v>
      </c>
      <c r="AS6" s="427"/>
      <c r="AT6" s="370">
        <v>186.72295312608773</v>
      </c>
      <c r="AU6" s="427"/>
      <c r="AV6" s="370">
        <v>144.57713087209532</v>
      </c>
      <c r="AW6" s="427"/>
      <c r="AX6" s="370">
        <v>159.47408892042085</v>
      </c>
      <c r="AY6" s="427"/>
      <c r="AZ6" s="370">
        <v>163.58953166344602</v>
      </c>
      <c r="BA6" s="427"/>
      <c r="BB6" s="370">
        <v>202.9881453237231</v>
      </c>
      <c r="BC6" s="427"/>
      <c r="BD6" s="370">
        <v>176.6045062120526</v>
      </c>
      <c r="BE6" s="427"/>
      <c r="BF6" s="370">
        <v>162.74850135574619</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892.13877664078757</v>
      </c>
      <c r="G7" s="427"/>
      <c r="H7" s="372">
        <v>954.38363282321939</v>
      </c>
      <c r="I7" s="427"/>
      <c r="J7" s="372">
        <v>966.97220429478978</v>
      </c>
      <c r="K7" s="427"/>
      <c r="L7" s="372">
        <v>978.44130178936962</v>
      </c>
      <c r="M7" s="427"/>
      <c r="N7" s="372">
        <v>857.89095296210644</v>
      </c>
      <c r="O7" s="427"/>
      <c r="P7" s="372">
        <v>810.39987223147955</v>
      </c>
      <c r="Q7" s="427"/>
      <c r="R7" s="372">
        <v>928.98394871365088</v>
      </c>
      <c r="S7" s="427"/>
      <c r="T7" s="372">
        <v>1000.6936223310992</v>
      </c>
      <c r="U7" s="427"/>
      <c r="V7" s="372">
        <v>1027.1890479552892</v>
      </c>
      <c r="W7" s="427"/>
      <c r="X7" s="372">
        <v>1036.992806080189</v>
      </c>
      <c r="Y7" s="427"/>
      <c r="Z7" s="372">
        <v>1122.6963828849662</v>
      </c>
      <c r="AA7" s="427"/>
      <c r="AB7" s="372">
        <v>993.92570468335612</v>
      </c>
      <c r="AC7" s="427"/>
      <c r="AD7" s="372">
        <v>1045.5737951997642</v>
      </c>
      <c r="AE7" s="427"/>
      <c r="AF7" s="372">
        <v>972.11819668483508</v>
      </c>
      <c r="AG7" s="427"/>
      <c r="AH7" s="372">
        <v>898.69879673013202</v>
      </c>
      <c r="AI7" s="427"/>
      <c r="AJ7" s="372">
        <v>556.77438899669869</v>
      </c>
      <c r="AK7" s="427"/>
      <c r="AL7" s="372">
        <v>351.30600579196113</v>
      </c>
      <c r="AM7" s="427"/>
      <c r="AN7" s="372">
        <v>438.028943062591</v>
      </c>
      <c r="AO7" s="427"/>
      <c r="AP7" s="372">
        <v>119.17369649065701</v>
      </c>
      <c r="AQ7" s="427"/>
      <c r="AR7" s="372">
        <v>79.902515205896535</v>
      </c>
      <c r="AS7" s="427"/>
      <c r="AT7" s="372">
        <v>123.68646713793734</v>
      </c>
      <c r="AU7" s="427"/>
      <c r="AV7" s="372">
        <v>92.285498005004541</v>
      </c>
      <c r="AW7" s="427"/>
      <c r="AX7" s="372">
        <v>95.752563569009268</v>
      </c>
      <c r="AY7" s="427"/>
      <c r="AZ7" s="372">
        <v>118.94534348565594</v>
      </c>
      <c r="BA7" s="427"/>
      <c r="BB7" s="372">
        <v>132.43213652409455</v>
      </c>
      <c r="BC7" s="427"/>
      <c r="BD7" s="372">
        <v>126.93028480279494</v>
      </c>
      <c r="BE7" s="427"/>
      <c r="BF7" s="372">
        <v>96.634129010955917</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357.81554521000277</v>
      </c>
      <c r="G8" s="427"/>
      <c r="H8" s="372">
        <v>300.16157299366364</v>
      </c>
      <c r="I8" s="427"/>
      <c r="J8" s="372">
        <v>300.64656703377528</v>
      </c>
      <c r="K8" s="427"/>
      <c r="L8" s="372">
        <v>284.9424984688572</v>
      </c>
      <c r="M8" s="427"/>
      <c r="N8" s="372">
        <v>309.43852202936961</v>
      </c>
      <c r="O8" s="427"/>
      <c r="P8" s="372">
        <v>244.98739600173789</v>
      </c>
      <c r="Q8" s="427"/>
      <c r="R8" s="372">
        <v>232.93389210309303</v>
      </c>
      <c r="S8" s="427"/>
      <c r="T8" s="372">
        <v>245.3411132255342</v>
      </c>
      <c r="U8" s="427"/>
      <c r="V8" s="372">
        <v>246.18442621633906</v>
      </c>
      <c r="W8" s="427"/>
      <c r="X8" s="372">
        <v>281.75742273683869</v>
      </c>
      <c r="Y8" s="427"/>
      <c r="Z8" s="372">
        <v>327.20652632665826</v>
      </c>
      <c r="AA8" s="427"/>
      <c r="AB8" s="372">
        <v>300.54893561723804</v>
      </c>
      <c r="AC8" s="427"/>
      <c r="AD8" s="372">
        <v>313.84116162563942</v>
      </c>
      <c r="AE8" s="427"/>
      <c r="AF8" s="372">
        <v>308.39088197430794</v>
      </c>
      <c r="AG8" s="427"/>
      <c r="AH8" s="372">
        <v>285.04952954698769</v>
      </c>
      <c r="AI8" s="427"/>
      <c r="AJ8" s="372">
        <v>198.92433407811816</v>
      </c>
      <c r="AK8" s="427"/>
      <c r="AL8" s="372">
        <v>107.87535694155373</v>
      </c>
      <c r="AM8" s="427"/>
      <c r="AN8" s="372">
        <v>136.08040548362882</v>
      </c>
      <c r="AO8" s="427"/>
      <c r="AP8" s="372">
        <v>49.622515339197349</v>
      </c>
      <c r="AQ8" s="427"/>
      <c r="AR8" s="372">
        <v>34.114926788713518</v>
      </c>
      <c r="AS8" s="427"/>
      <c r="AT8" s="424">
        <v>62.706504835910991</v>
      </c>
      <c r="AU8" s="427" t="s">
        <v>747</v>
      </c>
      <c r="AV8" s="372">
        <v>51.928973050412949</v>
      </c>
      <c r="AW8" s="427"/>
      <c r="AX8" s="372">
        <v>63.242965406850132</v>
      </c>
      <c r="AY8" s="427"/>
      <c r="AZ8" s="372">
        <v>44.170912216023908</v>
      </c>
      <c r="BA8" s="427"/>
      <c r="BB8" s="372">
        <v>70.1361406704941</v>
      </c>
      <c r="BC8" s="427"/>
      <c r="BD8" s="372">
        <v>49.254647774681523</v>
      </c>
      <c r="BE8" s="427"/>
      <c r="BF8" s="372">
        <v>65.758409662408312</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1.8347327026031623</v>
      </c>
      <c r="G9" s="427"/>
      <c r="H9" s="372">
        <v>2.4379164877471391</v>
      </c>
      <c r="I9" s="427"/>
      <c r="J9" s="372">
        <v>1.4421146431496763</v>
      </c>
      <c r="K9" s="427"/>
      <c r="L9" s="372">
        <v>1.3073961437224715</v>
      </c>
      <c r="M9" s="427"/>
      <c r="N9" s="372">
        <v>1.714761731223359</v>
      </c>
      <c r="O9" s="427"/>
      <c r="P9" s="372">
        <v>0.77732648123237824</v>
      </c>
      <c r="Q9" s="427"/>
      <c r="R9" s="372">
        <v>1.434893707922086</v>
      </c>
      <c r="S9" s="427"/>
      <c r="T9" s="372">
        <v>1.312374454103898</v>
      </c>
      <c r="U9" s="427"/>
      <c r="V9" s="372">
        <v>0.89764254662470744</v>
      </c>
      <c r="W9" s="427"/>
      <c r="X9" s="372">
        <v>1.0181609670553842</v>
      </c>
      <c r="Y9" s="427"/>
      <c r="Z9" s="372">
        <v>1.0415765104737935</v>
      </c>
      <c r="AA9" s="427"/>
      <c r="AB9" s="372">
        <v>1.8391331311305883</v>
      </c>
      <c r="AC9" s="427"/>
      <c r="AD9" s="372">
        <v>2.9976312935773062</v>
      </c>
      <c r="AE9" s="427"/>
      <c r="AF9" s="372">
        <v>2.9080772837647157</v>
      </c>
      <c r="AG9" s="427"/>
      <c r="AH9" s="372">
        <v>0.94712494434760885</v>
      </c>
      <c r="AI9" s="427"/>
      <c r="AJ9" s="372">
        <v>0.52122590618495823</v>
      </c>
      <c r="AK9" s="427"/>
      <c r="AL9" s="372">
        <v>0.47855731721062483</v>
      </c>
      <c r="AM9" s="427"/>
      <c r="AN9" s="372">
        <v>0.60618528809225469</v>
      </c>
      <c r="AO9" s="427"/>
      <c r="AP9" s="372">
        <v>0.19748610796040875</v>
      </c>
      <c r="AQ9" s="427"/>
      <c r="AR9" s="372">
        <v>0.24821385169389565</v>
      </c>
      <c r="AS9" s="427"/>
      <c r="AT9" s="372">
        <v>0.32998115223940061</v>
      </c>
      <c r="AU9" s="427"/>
      <c r="AV9" s="372">
        <v>0.36265981667782898</v>
      </c>
      <c r="AW9" s="427"/>
      <c r="AX9" s="372">
        <v>0.47855994456146267</v>
      </c>
      <c r="AY9" s="427"/>
      <c r="AZ9" s="372">
        <v>0.47327596176617581</v>
      </c>
      <c r="BA9" s="427"/>
      <c r="BB9" s="372">
        <v>0.4198681291344637</v>
      </c>
      <c r="BC9" s="427"/>
      <c r="BD9" s="372">
        <v>0.41957363457612012</v>
      </c>
      <c r="BE9" s="427"/>
      <c r="BF9" s="372">
        <v>0.35596268238193107</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170.07224163802462</v>
      </c>
      <c r="G10" s="427"/>
      <c r="H10" s="370">
        <v>165.34464704446503</v>
      </c>
      <c r="I10" s="427"/>
      <c r="J10" s="370">
        <v>164.47693645928851</v>
      </c>
      <c r="K10" s="427"/>
      <c r="L10" s="370">
        <v>164.31491014633218</v>
      </c>
      <c r="M10" s="427"/>
      <c r="N10" s="370">
        <v>159.94477142832622</v>
      </c>
      <c r="O10" s="427"/>
      <c r="P10" s="370">
        <v>136.954221000601</v>
      </c>
      <c r="Q10" s="427"/>
      <c r="R10" s="370">
        <v>147.28794510601534</v>
      </c>
      <c r="S10" s="427"/>
      <c r="T10" s="370">
        <v>150.22942511466948</v>
      </c>
      <c r="U10" s="427"/>
      <c r="V10" s="370">
        <v>154.79479467068131</v>
      </c>
      <c r="W10" s="427"/>
      <c r="X10" s="370">
        <v>156.76604440286729</v>
      </c>
      <c r="Y10" s="427"/>
      <c r="Z10" s="370">
        <v>173.87533851767688</v>
      </c>
      <c r="AA10" s="427"/>
      <c r="AB10" s="370">
        <v>150.96234728840003</v>
      </c>
      <c r="AC10" s="427"/>
      <c r="AD10" s="370">
        <v>163.80155567146122</v>
      </c>
      <c r="AE10" s="427"/>
      <c r="AF10" s="370">
        <v>161.77666433651837</v>
      </c>
      <c r="AG10" s="427"/>
      <c r="AH10" s="370">
        <v>161.2137628746631</v>
      </c>
      <c r="AI10" s="427"/>
      <c r="AJ10" s="370">
        <v>112.7546926666261</v>
      </c>
      <c r="AK10" s="427"/>
      <c r="AL10" s="370">
        <v>88.340410158695008</v>
      </c>
      <c r="AM10" s="427"/>
      <c r="AN10" s="370">
        <v>94.700269497945968</v>
      </c>
      <c r="AO10" s="427"/>
      <c r="AP10" s="370">
        <v>18.91464710957036</v>
      </c>
      <c r="AQ10" s="427"/>
      <c r="AR10" s="370">
        <v>3.6901431268976941</v>
      </c>
      <c r="AS10" s="427"/>
      <c r="AT10" s="370">
        <v>10.100040103726007</v>
      </c>
      <c r="AU10" s="427"/>
      <c r="AV10" s="370">
        <v>7.7181822652903351</v>
      </c>
      <c r="AW10" s="427"/>
      <c r="AX10" s="370">
        <v>5.2989801469976614</v>
      </c>
      <c r="AY10" s="427"/>
      <c r="AZ10" s="370">
        <v>4.0957176703613483</v>
      </c>
      <c r="BA10" s="427"/>
      <c r="BB10" s="370">
        <v>7.4486599157963962</v>
      </c>
      <c r="BC10" s="427"/>
      <c r="BD10" s="370">
        <v>5.0801713016863568</v>
      </c>
      <c r="BE10" s="427"/>
      <c r="BF10" s="370">
        <v>3.7679134026545684</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2823.2476384389897</v>
      </c>
      <c r="G11" s="427"/>
      <c r="H11" s="370">
        <v>2831.0777553294806</v>
      </c>
      <c r="I11" s="427"/>
      <c r="J11" s="370">
        <v>2820.7465405657999</v>
      </c>
      <c r="K11" s="427"/>
      <c r="L11" s="370">
        <v>2870.7495402379986</v>
      </c>
      <c r="M11" s="427"/>
      <c r="N11" s="370">
        <v>2654.2975656441226</v>
      </c>
      <c r="O11" s="427"/>
      <c r="P11" s="370">
        <v>2446.9070128908456</v>
      </c>
      <c r="Q11" s="427"/>
      <c r="R11" s="370">
        <v>2728.6228592611474</v>
      </c>
      <c r="S11" s="427"/>
      <c r="T11" s="370">
        <v>2842.0626674741488</v>
      </c>
      <c r="U11" s="427"/>
      <c r="V11" s="370">
        <v>2954.8264597529037</v>
      </c>
      <c r="W11" s="427"/>
      <c r="X11" s="370">
        <v>3106.8840307461842</v>
      </c>
      <c r="Y11" s="427"/>
      <c r="Z11" s="370">
        <v>3507.2466950632656</v>
      </c>
      <c r="AA11" s="427"/>
      <c r="AB11" s="370">
        <v>3067.5098009367821</v>
      </c>
      <c r="AC11" s="427"/>
      <c r="AD11" s="370">
        <v>2773.4204274987005</v>
      </c>
      <c r="AE11" s="427"/>
      <c r="AF11" s="370">
        <v>2070.9774463769127</v>
      </c>
      <c r="AG11" s="427"/>
      <c r="AH11" s="370">
        <v>1847.0320699966894</v>
      </c>
      <c r="AI11" s="427"/>
      <c r="AJ11" s="370">
        <v>1954.8085240667131</v>
      </c>
      <c r="AK11" s="427"/>
      <c r="AL11" s="370">
        <v>1878.1872256221852</v>
      </c>
      <c r="AM11" s="427"/>
      <c r="AN11" s="370">
        <v>1916.9741854666222</v>
      </c>
      <c r="AO11" s="427"/>
      <c r="AP11" s="370">
        <v>363.53212582646341</v>
      </c>
      <c r="AQ11" s="427"/>
      <c r="AR11" s="370">
        <v>328.96901987290812</v>
      </c>
      <c r="AS11" s="427"/>
      <c r="AT11" s="370">
        <v>495.33826359478837</v>
      </c>
      <c r="AU11" s="427"/>
      <c r="AV11" s="370">
        <v>493.48162967404289</v>
      </c>
      <c r="AW11" s="427"/>
      <c r="AX11" s="370">
        <v>487.01349506384975</v>
      </c>
      <c r="AY11" s="427"/>
      <c r="AZ11" s="370">
        <v>506.6989537174411</v>
      </c>
      <c r="BA11" s="427"/>
      <c r="BB11" s="370">
        <v>555.06865094931482</v>
      </c>
      <c r="BC11" s="427"/>
      <c r="BD11" s="370">
        <v>508.28885943639818</v>
      </c>
      <c r="BE11" s="427"/>
      <c r="BF11" s="370">
        <v>459.98477972624494</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312.89097072615778</v>
      </c>
      <c r="G12" s="427"/>
      <c r="H12" s="375">
        <v>285.73883028873229</v>
      </c>
      <c r="I12" s="427"/>
      <c r="J12" s="375">
        <v>232.46065696178786</v>
      </c>
      <c r="K12" s="427"/>
      <c r="L12" s="375">
        <v>271.68328100382894</v>
      </c>
      <c r="M12" s="427"/>
      <c r="N12" s="375">
        <v>397.1010061102445</v>
      </c>
      <c r="O12" s="427"/>
      <c r="P12" s="375">
        <v>232.49464777173318</v>
      </c>
      <c r="Q12" s="427"/>
      <c r="R12" s="375">
        <v>268.51930421442285</v>
      </c>
      <c r="S12" s="427"/>
      <c r="T12" s="375">
        <v>250.61006398784352</v>
      </c>
      <c r="U12" s="427"/>
      <c r="V12" s="375">
        <v>254.13387962880063</v>
      </c>
      <c r="W12" s="427"/>
      <c r="X12" s="375">
        <v>278.2051246806875</v>
      </c>
      <c r="Y12" s="427"/>
      <c r="Z12" s="375">
        <v>301.50896260419285</v>
      </c>
      <c r="AA12" s="427"/>
      <c r="AB12" s="375">
        <v>261.71414332839646</v>
      </c>
      <c r="AC12" s="427"/>
      <c r="AD12" s="375">
        <v>214.91093208099321</v>
      </c>
      <c r="AE12" s="427"/>
      <c r="AF12" s="375">
        <v>164.67930783282924</v>
      </c>
      <c r="AG12" s="427"/>
      <c r="AH12" s="375">
        <v>184.06702418592894</v>
      </c>
      <c r="AI12" s="427"/>
      <c r="AJ12" s="375">
        <v>150.78438160391806</v>
      </c>
      <c r="AK12" s="427"/>
      <c r="AL12" s="375">
        <v>145.64263595367538</v>
      </c>
      <c r="AM12" s="427"/>
      <c r="AN12" s="375">
        <v>150.54069668438487</v>
      </c>
      <c r="AO12" s="427"/>
      <c r="AP12" s="375">
        <v>99.607871756876534</v>
      </c>
      <c r="AQ12" s="427"/>
      <c r="AR12" s="375">
        <v>61.396082920460351</v>
      </c>
      <c r="AS12" s="427"/>
      <c r="AT12" s="425">
        <v>128.05082986354753</v>
      </c>
      <c r="AU12" s="427" t="s">
        <v>747</v>
      </c>
      <c r="AV12" s="375">
        <v>86.09282044213262</v>
      </c>
      <c r="AW12" s="427"/>
      <c r="AX12" s="375">
        <v>90.603470891398686</v>
      </c>
      <c r="AY12" s="427"/>
      <c r="AZ12" s="375">
        <v>86.066026685224401</v>
      </c>
      <c r="BA12" s="427"/>
      <c r="BB12" s="375">
        <v>120.5226358572061</v>
      </c>
      <c r="BC12" s="427"/>
      <c r="BD12" s="375">
        <v>68.428773688223231</v>
      </c>
      <c r="BE12" s="427"/>
      <c r="BF12" s="375">
        <v>65.040050682328456</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353.8969167741547</v>
      </c>
      <c r="G13" s="427"/>
      <c r="H13" s="375">
        <v>386.39616614690925</v>
      </c>
      <c r="I13" s="427"/>
      <c r="J13" s="375">
        <v>388.09749601510941</v>
      </c>
      <c r="K13" s="427"/>
      <c r="L13" s="375">
        <v>345.03888607546327</v>
      </c>
      <c r="M13" s="427"/>
      <c r="N13" s="375">
        <v>68.98608921784286</v>
      </c>
      <c r="O13" s="427"/>
      <c r="P13" s="425">
        <v>299.2675364198588</v>
      </c>
      <c r="Q13" s="427" t="s">
        <v>743</v>
      </c>
      <c r="R13" s="375">
        <v>259.19978033348275</v>
      </c>
      <c r="S13" s="427"/>
      <c r="T13" s="375">
        <v>286.76253191240028</v>
      </c>
      <c r="U13" s="427"/>
      <c r="V13" s="375">
        <v>279.06475906905808</v>
      </c>
      <c r="W13" s="427"/>
      <c r="X13" s="375">
        <v>249.96135364160037</v>
      </c>
      <c r="Y13" s="427"/>
      <c r="Z13" s="375">
        <v>286.47565059789639</v>
      </c>
      <c r="AA13" s="427"/>
      <c r="AB13" s="375">
        <v>222.2448952460544</v>
      </c>
      <c r="AC13" s="427"/>
      <c r="AD13" s="375">
        <v>198.55306757981296</v>
      </c>
      <c r="AE13" s="427"/>
      <c r="AF13" s="375">
        <v>109.03491610552096</v>
      </c>
      <c r="AG13" s="427"/>
      <c r="AH13" s="375">
        <v>94.163471086334852</v>
      </c>
      <c r="AI13" s="427"/>
      <c r="AJ13" s="375">
        <v>100.30605689945918</v>
      </c>
      <c r="AK13" s="427"/>
      <c r="AL13" s="375">
        <v>74.691033495985081</v>
      </c>
      <c r="AM13" s="427"/>
      <c r="AN13" s="375">
        <v>73.053715302685561</v>
      </c>
      <c r="AO13" s="427"/>
      <c r="AP13" s="375">
        <v>9.0198342402160065</v>
      </c>
      <c r="AQ13" s="427"/>
      <c r="AR13" s="375">
        <v>11.461092716856422</v>
      </c>
      <c r="AS13" s="427"/>
      <c r="AT13" s="375">
        <v>14.593439015429583</v>
      </c>
      <c r="AU13" s="427"/>
      <c r="AV13" s="375">
        <v>17.42506444865182</v>
      </c>
      <c r="AW13" s="427"/>
      <c r="AX13" s="375">
        <v>15.885147183420154</v>
      </c>
      <c r="AY13" s="427"/>
      <c r="AZ13" s="375">
        <v>15.711872267511508</v>
      </c>
      <c r="BA13" s="427"/>
      <c r="BB13" s="375">
        <v>16.364034363954577</v>
      </c>
      <c r="BC13" s="427"/>
      <c r="BD13" s="375">
        <v>17.159769226957177</v>
      </c>
      <c r="BE13" s="427"/>
      <c r="BF13" s="375">
        <v>14.432231851972524</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77"/>
      <c r="I14" s="428"/>
      <c r="J14" s="377"/>
      <c r="K14" s="428"/>
      <c r="L14" s="377"/>
      <c r="M14" s="428"/>
      <c r="N14" s="377"/>
      <c r="O14" s="428"/>
      <c r="P14" s="377"/>
      <c r="Q14" s="428"/>
      <c r="R14" s="377"/>
      <c r="S14" s="428"/>
      <c r="T14" s="377"/>
      <c r="U14" s="428"/>
      <c r="V14" s="377"/>
      <c r="W14" s="428"/>
      <c r="X14" s="377"/>
      <c r="Y14" s="428"/>
      <c r="Z14" s="377"/>
      <c r="AA14" s="428"/>
      <c r="AB14" s="377"/>
      <c r="AC14" s="428"/>
      <c r="AD14" s="377"/>
      <c r="AE14" s="428"/>
      <c r="AF14" s="377"/>
      <c r="AG14" s="428"/>
      <c r="AH14" s="377"/>
      <c r="AI14" s="428"/>
      <c r="AJ14" s="377"/>
      <c r="AK14" s="428"/>
      <c r="AL14" s="377"/>
      <c r="AM14" s="428"/>
      <c r="AN14" s="377"/>
      <c r="AO14" s="428"/>
      <c r="AP14" s="377"/>
      <c r="AQ14" s="428"/>
      <c r="AR14" s="377"/>
      <c r="AS14" s="428"/>
      <c r="AT14" s="377"/>
      <c r="AU14" s="428"/>
      <c r="AV14" s="377"/>
      <c r="AW14" s="428"/>
      <c r="AX14" s="377"/>
      <c r="AY14" s="428"/>
      <c r="AZ14" s="377"/>
      <c r="BA14" s="428"/>
      <c r="BB14" s="377"/>
      <c r="BC14" s="428"/>
      <c r="BD14" s="377"/>
      <c r="BE14" s="428"/>
      <c r="BF14" s="377"/>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71.15649107080047</v>
      </c>
      <c r="G15" s="427"/>
      <c r="H15" s="372">
        <v>74.748253975144451</v>
      </c>
      <c r="I15" s="427"/>
      <c r="J15" s="372">
        <v>68.280950751623777</v>
      </c>
      <c r="K15" s="427"/>
      <c r="L15" s="372">
        <v>53.796242196532745</v>
      </c>
      <c r="M15" s="427"/>
      <c r="N15" s="372">
        <v>92.387519403446149</v>
      </c>
      <c r="O15" s="427"/>
      <c r="P15" s="372">
        <v>61.445995178575437</v>
      </c>
      <c r="Q15" s="427"/>
      <c r="R15" s="372">
        <v>71.772871359311736</v>
      </c>
      <c r="S15" s="427"/>
      <c r="T15" s="372">
        <v>82.716200424282789</v>
      </c>
      <c r="U15" s="427"/>
      <c r="V15" s="372">
        <v>93.760872884949109</v>
      </c>
      <c r="W15" s="427"/>
      <c r="X15" s="372">
        <v>104.8213867457258</v>
      </c>
      <c r="Y15" s="427"/>
      <c r="Z15" s="372">
        <v>125.30854748811332</v>
      </c>
      <c r="AA15" s="427"/>
      <c r="AB15" s="372">
        <v>117.74493607048599</v>
      </c>
      <c r="AC15" s="427"/>
      <c r="AD15" s="372">
        <v>103.04748081752285</v>
      </c>
      <c r="AE15" s="427"/>
      <c r="AF15" s="372">
        <v>82.434381674565017</v>
      </c>
      <c r="AG15" s="427"/>
      <c r="AH15" s="372">
        <v>88.849968445260245</v>
      </c>
      <c r="AI15" s="427"/>
      <c r="AJ15" s="372">
        <v>97.951677418171627</v>
      </c>
      <c r="AK15" s="427"/>
      <c r="AL15" s="372">
        <v>90.944264014927342</v>
      </c>
      <c r="AM15" s="427"/>
      <c r="AN15" s="372">
        <v>96.42898616898961</v>
      </c>
      <c r="AO15" s="427"/>
      <c r="AP15" s="372">
        <v>58.653106859303549</v>
      </c>
      <c r="AQ15" s="427"/>
      <c r="AR15" s="372">
        <v>44.049851501203833</v>
      </c>
      <c r="AS15" s="427"/>
      <c r="AT15" s="372">
        <v>56.860299582833811</v>
      </c>
      <c r="AU15" s="427"/>
      <c r="AV15" s="424">
        <v>102.87247842185297</v>
      </c>
      <c r="AW15" s="427" t="s">
        <v>748</v>
      </c>
      <c r="AX15" s="372">
        <v>69.622363494093847</v>
      </c>
      <c r="AY15" s="427"/>
      <c r="AZ15" s="372">
        <v>80.236254287409992</v>
      </c>
      <c r="BA15" s="427"/>
      <c r="BB15" s="372">
        <v>93.352487052092357</v>
      </c>
      <c r="BC15" s="427"/>
      <c r="BD15" s="372">
        <v>88.565830988535893</v>
      </c>
      <c r="BE15" s="427"/>
      <c r="BF15" s="372">
        <v>78.463036623774997</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118.28290739715266</v>
      </c>
      <c r="G16" s="427"/>
      <c r="H16" s="372">
        <v>98.638370797900194</v>
      </c>
      <c r="I16" s="427"/>
      <c r="J16" s="372">
        <v>122.81780322122968</v>
      </c>
      <c r="K16" s="427"/>
      <c r="L16" s="372">
        <v>123.27195185316053</v>
      </c>
      <c r="M16" s="427"/>
      <c r="N16" s="372">
        <v>56.456018302753392</v>
      </c>
      <c r="O16" s="427"/>
      <c r="P16" s="372">
        <v>106.22452271632596</v>
      </c>
      <c r="Q16" s="427"/>
      <c r="R16" s="372">
        <v>128.09539303797973</v>
      </c>
      <c r="S16" s="427"/>
      <c r="T16" s="372">
        <v>124.48029319131547</v>
      </c>
      <c r="U16" s="427"/>
      <c r="V16" s="372">
        <v>91.115474101899295</v>
      </c>
      <c r="W16" s="427"/>
      <c r="X16" s="372">
        <v>89.330745994475521</v>
      </c>
      <c r="Y16" s="427"/>
      <c r="Z16" s="372">
        <v>104.46187872498768</v>
      </c>
      <c r="AA16" s="427"/>
      <c r="AB16" s="372">
        <v>95.097591709201609</v>
      </c>
      <c r="AC16" s="427"/>
      <c r="AD16" s="372">
        <v>82.092456960221597</v>
      </c>
      <c r="AE16" s="427"/>
      <c r="AF16" s="372">
        <v>57.344591662386854</v>
      </c>
      <c r="AG16" s="427"/>
      <c r="AH16" s="372">
        <v>68.232315999968819</v>
      </c>
      <c r="AI16" s="427"/>
      <c r="AJ16" s="372">
        <v>46.167575277081859</v>
      </c>
      <c r="AK16" s="427"/>
      <c r="AL16" s="372">
        <v>38.776089552544413</v>
      </c>
      <c r="AM16" s="427"/>
      <c r="AN16" s="372">
        <v>51.70254789363031</v>
      </c>
      <c r="AO16" s="427"/>
      <c r="AP16" s="372">
        <v>2.1106606177770124</v>
      </c>
      <c r="AQ16" s="427"/>
      <c r="AR16" s="372">
        <v>2.3336654317887766</v>
      </c>
      <c r="AS16" s="427"/>
      <c r="AT16" s="372">
        <v>3.5046070504897475</v>
      </c>
      <c r="AU16" s="427"/>
      <c r="AV16" s="372">
        <v>3.026276009518341</v>
      </c>
      <c r="AW16" s="427"/>
      <c r="AX16" s="372">
        <v>3.8303563743767581</v>
      </c>
      <c r="AY16" s="427"/>
      <c r="AZ16" s="372">
        <v>3.8403483764080524</v>
      </c>
      <c r="BA16" s="427"/>
      <c r="BB16" s="372">
        <v>3.5736486127846905</v>
      </c>
      <c r="BC16" s="427"/>
      <c r="BD16" s="372">
        <v>3.7414099093370909</v>
      </c>
      <c r="BE16" s="427"/>
      <c r="BF16" s="372">
        <v>2.5372152145293909</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90.433562813651918</v>
      </c>
      <c r="G17" s="427"/>
      <c r="H17" s="372">
        <v>94.652805765365457</v>
      </c>
      <c r="I17" s="427"/>
      <c r="J17" s="372">
        <v>66.787639540170403</v>
      </c>
      <c r="K17" s="427"/>
      <c r="L17" s="372">
        <v>57.42032033142894</v>
      </c>
      <c r="M17" s="427"/>
      <c r="N17" s="372">
        <v>83.84923323300761</v>
      </c>
      <c r="O17" s="427"/>
      <c r="P17" s="372">
        <v>56.243581894856717</v>
      </c>
      <c r="Q17" s="427"/>
      <c r="R17" s="372">
        <v>52.782774267387168</v>
      </c>
      <c r="S17" s="427"/>
      <c r="T17" s="372">
        <v>52.672751362330473</v>
      </c>
      <c r="U17" s="427"/>
      <c r="V17" s="372">
        <v>49.037219000083716</v>
      </c>
      <c r="W17" s="427"/>
      <c r="X17" s="372">
        <v>42.616566177590713</v>
      </c>
      <c r="Y17" s="427"/>
      <c r="Z17" s="372">
        <v>44.139375227988403</v>
      </c>
      <c r="AA17" s="427"/>
      <c r="AB17" s="372">
        <v>43.33982410062044</v>
      </c>
      <c r="AC17" s="427"/>
      <c r="AD17" s="372">
        <v>36.549354206622063</v>
      </c>
      <c r="AE17" s="427"/>
      <c r="AF17" s="372">
        <v>28.32196644975793</v>
      </c>
      <c r="AG17" s="427"/>
      <c r="AH17" s="372">
        <v>27.459817014118276</v>
      </c>
      <c r="AI17" s="427"/>
      <c r="AJ17" s="372">
        <v>27.51470532942967</v>
      </c>
      <c r="AK17" s="427"/>
      <c r="AL17" s="372">
        <v>21.432427365476084</v>
      </c>
      <c r="AM17" s="427"/>
      <c r="AN17" s="372">
        <v>20.29915671052823</v>
      </c>
      <c r="AO17" s="427"/>
      <c r="AP17" s="372">
        <v>4.9002236739671376</v>
      </c>
      <c r="AQ17" s="427"/>
      <c r="AR17" s="372">
        <v>5.4842318398024412</v>
      </c>
      <c r="AS17" s="427"/>
      <c r="AT17" s="372">
        <v>8.3879405967954295</v>
      </c>
      <c r="AU17" s="427"/>
      <c r="AV17" s="372">
        <v>7.2965296414425902</v>
      </c>
      <c r="AW17" s="427"/>
      <c r="AX17" s="372">
        <v>7.5498019859306638</v>
      </c>
      <c r="AY17" s="427"/>
      <c r="AZ17" s="372">
        <v>14.525159239436938</v>
      </c>
      <c r="BA17" s="427"/>
      <c r="BB17" s="372">
        <v>8.0201685902678257</v>
      </c>
      <c r="BC17" s="427"/>
      <c r="BD17" s="372">
        <v>11.347427258358348</v>
      </c>
      <c r="BE17" s="427"/>
      <c r="BF17" s="372">
        <v>7.0082676906643568</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99.132341437613647</v>
      </c>
      <c r="G18" s="427"/>
      <c r="H18" s="375">
        <v>120.09642019934277</v>
      </c>
      <c r="I18" s="427"/>
      <c r="J18" s="375">
        <v>125.23527684279001</v>
      </c>
      <c r="K18" s="427"/>
      <c r="L18" s="375">
        <v>178.4965071969759</v>
      </c>
      <c r="M18" s="427"/>
      <c r="N18" s="375">
        <v>125.87717942737019</v>
      </c>
      <c r="O18" s="427"/>
      <c r="P18" s="375">
        <v>76.237675191524858</v>
      </c>
      <c r="Q18" s="427"/>
      <c r="R18" s="375">
        <v>89.204142259491604</v>
      </c>
      <c r="S18" s="427"/>
      <c r="T18" s="375">
        <v>93.165726077923509</v>
      </c>
      <c r="U18" s="427"/>
      <c r="V18" s="375">
        <v>94.554874251290173</v>
      </c>
      <c r="W18" s="427"/>
      <c r="X18" s="375">
        <v>127.71472646188323</v>
      </c>
      <c r="Y18" s="427"/>
      <c r="Z18" s="375">
        <v>100.88744990828866</v>
      </c>
      <c r="AA18" s="427"/>
      <c r="AB18" s="375">
        <v>62.284391981991206</v>
      </c>
      <c r="AC18" s="427"/>
      <c r="AD18" s="375">
        <v>85.000724356557939</v>
      </c>
      <c r="AE18" s="427"/>
      <c r="AF18" s="375">
        <v>60.157026137127822</v>
      </c>
      <c r="AG18" s="427"/>
      <c r="AH18" s="375">
        <v>47.548047553238632</v>
      </c>
      <c r="AI18" s="427"/>
      <c r="AJ18" s="375">
        <v>29.235331166209402</v>
      </c>
      <c r="AK18" s="427"/>
      <c r="AL18" s="375">
        <v>16.082099219534683</v>
      </c>
      <c r="AM18" s="427"/>
      <c r="AN18" s="375">
        <v>25.418264018415918</v>
      </c>
      <c r="AO18" s="427"/>
      <c r="AP18" s="375">
        <v>0.39637698896555607</v>
      </c>
      <c r="AQ18" s="427"/>
      <c r="AR18" s="375">
        <v>8.2743759081761903E-2</v>
      </c>
      <c r="AS18" s="427"/>
      <c r="AT18" s="375">
        <v>0.28301369100896001</v>
      </c>
      <c r="AU18" s="427"/>
      <c r="AV18" s="375">
        <v>0.22984048022515319</v>
      </c>
      <c r="AW18" s="427"/>
      <c r="AX18" s="375">
        <v>0.14074306125780636</v>
      </c>
      <c r="AY18" s="427"/>
      <c r="AZ18" s="375">
        <v>0.13258556934474169</v>
      </c>
      <c r="BA18" s="427"/>
      <c r="BB18" s="375">
        <v>0.14133555695338845</v>
      </c>
      <c r="BC18" s="427"/>
      <c r="BD18" s="375">
        <v>0.34444090316064185</v>
      </c>
      <c r="BE18" s="427"/>
      <c r="BF18" s="375">
        <v>0.41912717823818035</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265.07780871896654</v>
      </c>
      <c r="G19" s="427"/>
      <c r="H19" s="375">
        <v>183.97600923904938</v>
      </c>
      <c r="I19" s="427"/>
      <c r="J19" s="375">
        <v>140.96857836119668</v>
      </c>
      <c r="K19" s="427"/>
      <c r="L19" s="375">
        <v>156.99719661437106</v>
      </c>
      <c r="M19" s="427"/>
      <c r="N19" s="375">
        <v>143.20391811464236</v>
      </c>
      <c r="O19" s="427"/>
      <c r="P19" s="375">
        <v>116.02411803540998</v>
      </c>
      <c r="Q19" s="427"/>
      <c r="R19" s="375">
        <v>125.71327258410717</v>
      </c>
      <c r="S19" s="427"/>
      <c r="T19" s="375">
        <v>140.85603477708599</v>
      </c>
      <c r="U19" s="427"/>
      <c r="V19" s="375">
        <v>106.8618954295768</v>
      </c>
      <c r="W19" s="427"/>
      <c r="X19" s="375">
        <v>94.909591591217136</v>
      </c>
      <c r="Y19" s="427"/>
      <c r="Z19" s="375">
        <v>112.59629315499799</v>
      </c>
      <c r="AA19" s="427"/>
      <c r="AB19" s="375">
        <v>106.73448969479116</v>
      </c>
      <c r="AC19" s="427"/>
      <c r="AD19" s="375">
        <v>90.183639763508467</v>
      </c>
      <c r="AE19" s="427"/>
      <c r="AF19" s="375">
        <v>71.35776691980702</v>
      </c>
      <c r="AG19" s="427"/>
      <c r="AH19" s="375">
        <v>84.847749200927254</v>
      </c>
      <c r="AI19" s="427"/>
      <c r="AJ19" s="375">
        <v>63.438127492872766</v>
      </c>
      <c r="AK19" s="427"/>
      <c r="AL19" s="375">
        <v>62.15743369970361</v>
      </c>
      <c r="AM19" s="427"/>
      <c r="AN19" s="375">
        <v>59.630407522309071</v>
      </c>
      <c r="AO19" s="427"/>
      <c r="AP19" s="375">
        <v>3.7232810870876096</v>
      </c>
      <c r="AQ19" s="427"/>
      <c r="AR19" s="375">
        <v>5.7613300506429335</v>
      </c>
      <c r="AS19" s="427"/>
      <c r="AT19" s="375">
        <v>6.0078647309725213</v>
      </c>
      <c r="AU19" s="427"/>
      <c r="AV19" s="375">
        <v>5.3378210029523352</v>
      </c>
      <c r="AW19" s="427"/>
      <c r="AX19" s="375">
        <v>6.4162828281449134</v>
      </c>
      <c r="AY19" s="427"/>
      <c r="AZ19" s="375">
        <v>8.4615818130377338</v>
      </c>
      <c r="BA19" s="427"/>
      <c r="BB19" s="375">
        <v>5.0972571377291951</v>
      </c>
      <c r="BC19" s="427"/>
      <c r="BD19" s="375">
        <v>5.5875753429229622</v>
      </c>
      <c r="BE19" s="427"/>
      <c r="BF19" s="375">
        <v>4.9398763102292698</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84.445622403528688</v>
      </c>
      <c r="G20" s="427"/>
      <c r="H20" s="375">
        <v>74.847165808068667</v>
      </c>
      <c r="I20" s="427"/>
      <c r="J20" s="375">
        <v>68.551437310679475</v>
      </c>
      <c r="K20" s="427"/>
      <c r="L20" s="375">
        <v>57.9905796850082</v>
      </c>
      <c r="M20" s="427"/>
      <c r="N20" s="375">
        <v>59.033819350388981</v>
      </c>
      <c r="O20" s="427"/>
      <c r="P20" s="375">
        <v>37.674572104949817</v>
      </c>
      <c r="Q20" s="427"/>
      <c r="R20" s="375">
        <v>41.57009149942202</v>
      </c>
      <c r="S20" s="427"/>
      <c r="T20" s="375">
        <v>39.859541305343868</v>
      </c>
      <c r="U20" s="427"/>
      <c r="V20" s="375">
        <v>31.122563172013276</v>
      </c>
      <c r="W20" s="427"/>
      <c r="X20" s="375">
        <v>21.256370753838087</v>
      </c>
      <c r="Y20" s="427"/>
      <c r="Z20" s="375">
        <v>27.856262936132804</v>
      </c>
      <c r="AA20" s="427"/>
      <c r="AB20" s="375">
        <v>25.292983749500621</v>
      </c>
      <c r="AC20" s="427"/>
      <c r="AD20" s="375">
        <v>21.718558009160741</v>
      </c>
      <c r="AE20" s="427"/>
      <c r="AF20" s="375">
        <v>18.409849825365974</v>
      </c>
      <c r="AG20" s="427"/>
      <c r="AH20" s="375">
        <v>26.800669210408593</v>
      </c>
      <c r="AI20" s="427"/>
      <c r="AJ20" s="375">
        <v>26.238013204986348</v>
      </c>
      <c r="AK20" s="427"/>
      <c r="AL20" s="375">
        <v>23.449230943618424</v>
      </c>
      <c r="AM20" s="427"/>
      <c r="AN20" s="375">
        <v>23.033803305318074</v>
      </c>
      <c r="AO20" s="427"/>
      <c r="AP20" s="375">
        <v>0.58552649691490233</v>
      </c>
      <c r="AQ20" s="427"/>
      <c r="AR20" s="375">
        <v>0.64080386217299012</v>
      </c>
      <c r="AS20" s="427"/>
      <c r="AT20" s="375">
        <v>0.85992756914457624</v>
      </c>
      <c r="AU20" s="427"/>
      <c r="AV20" s="375">
        <v>0.81729053817938191</v>
      </c>
      <c r="AW20" s="427"/>
      <c r="AX20" s="375">
        <v>0.82048433070058868</v>
      </c>
      <c r="AY20" s="427"/>
      <c r="AZ20" s="375">
        <v>0.8810304386515837</v>
      </c>
      <c r="BA20" s="427"/>
      <c r="BB20" s="375">
        <v>1.0130937267422175</v>
      </c>
      <c r="BC20" s="427"/>
      <c r="BD20" s="375">
        <v>1.0268568101624282</v>
      </c>
      <c r="BE20" s="427"/>
      <c r="BF20" s="375">
        <v>0.78622230600149834</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77"/>
      <c r="I21" s="428"/>
      <c r="J21" s="377"/>
      <c r="K21" s="428"/>
      <c r="L21" s="377"/>
      <c r="M21" s="428"/>
      <c r="N21" s="377"/>
      <c r="O21" s="428"/>
      <c r="P21" s="377"/>
      <c r="Q21" s="428"/>
      <c r="R21" s="377"/>
      <c r="S21" s="428"/>
      <c r="T21" s="377"/>
      <c r="U21" s="428"/>
      <c r="V21" s="377"/>
      <c r="W21" s="428"/>
      <c r="X21" s="377"/>
      <c r="Y21" s="428"/>
      <c r="Z21" s="377"/>
      <c r="AA21" s="428"/>
      <c r="AB21" s="377"/>
      <c r="AC21" s="428"/>
      <c r="AD21" s="377"/>
      <c r="AE21" s="428"/>
      <c r="AF21" s="377"/>
      <c r="AG21" s="428"/>
      <c r="AH21" s="377"/>
      <c r="AI21" s="428"/>
      <c r="AJ21" s="377"/>
      <c r="AK21" s="428"/>
      <c r="AL21" s="377"/>
      <c r="AM21" s="428"/>
      <c r="AN21" s="377"/>
      <c r="AO21" s="428"/>
      <c r="AP21" s="377"/>
      <c r="AQ21" s="428"/>
      <c r="AR21" s="377"/>
      <c r="AS21" s="428"/>
      <c r="AT21" s="377"/>
      <c r="AU21" s="428"/>
      <c r="AV21" s="377"/>
      <c r="AW21" s="428"/>
      <c r="AX21" s="377"/>
      <c r="AY21" s="428"/>
      <c r="AZ21" s="377"/>
      <c r="BA21" s="428"/>
      <c r="BB21" s="377"/>
      <c r="BC21" s="428"/>
      <c r="BD21" s="377"/>
      <c r="BE21" s="428"/>
      <c r="BF21" s="377"/>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116.21664626971575</v>
      </c>
      <c r="G22" s="427"/>
      <c r="H22" s="401">
        <v>96.782319344792782</v>
      </c>
      <c r="I22" s="427"/>
      <c r="J22" s="401">
        <v>101.35356773283033</v>
      </c>
      <c r="K22" s="427"/>
      <c r="L22" s="401">
        <v>96.395148861570021</v>
      </c>
      <c r="M22" s="427"/>
      <c r="N22" s="401">
        <v>132.59360198819289</v>
      </c>
      <c r="O22" s="427"/>
      <c r="P22" s="401">
        <v>86.921509072033032</v>
      </c>
      <c r="Q22" s="427"/>
      <c r="R22" s="401">
        <v>95.100935172498978</v>
      </c>
      <c r="S22" s="427"/>
      <c r="T22" s="401">
        <v>129.03761276035647</v>
      </c>
      <c r="U22" s="427"/>
      <c r="V22" s="401">
        <v>151.56646274313593</v>
      </c>
      <c r="W22" s="427"/>
      <c r="X22" s="372">
        <v>155.98272325728368</v>
      </c>
      <c r="Y22" s="427"/>
      <c r="Z22" s="372">
        <v>192.27641764632824</v>
      </c>
      <c r="AA22" s="427"/>
      <c r="AB22" s="372">
        <v>157.13867436056404</v>
      </c>
      <c r="AC22" s="427"/>
      <c r="AD22" s="372">
        <v>135.69939204002645</v>
      </c>
      <c r="AE22" s="427"/>
      <c r="AF22" s="372">
        <v>99.261624643935633</v>
      </c>
      <c r="AG22" s="427"/>
      <c r="AH22" s="372">
        <v>105.09726058563616</v>
      </c>
      <c r="AI22" s="427"/>
      <c r="AJ22" s="372">
        <v>107.93865513983619</v>
      </c>
      <c r="AK22" s="427"/>
      <c r="AL22" s="372">
        <v>106.9004897993606</v>
      </c>
      <c r="AM22" s="427"/>
      <c r="AN22" s="372">
        <v>135.53791980276679</v>
      </c>
      <c r="AO22" s="427"/>
      <c r="AP22" s="424">
        <v>21.044377480367125</v>
      </c>
      <c r="AQ22" s="427" t="s">
        <v>1284</v>
      </c>
      <c r="AR22" s="372">
        <v>14.383156322870118</v>
      </c>
      <c r="AS22" s="427"/>
      <c r="AT22" s="439">
        <v>27.085604791235699</v>
      </c>
      <c r="AU22" s="427" t="s">
        <v>1284</v>
      </c>
      <c r="AV22" s="372">
        <v>18.856465584021748</v>
      </c>
      <c r="AW22" s="427"/>
      <c r="AX22" s="372">
        <v>19.246919944217673</v>
      </c>
      <c r="AY22" s="427"/>
      <c r="AZ22" s="372">
        <v>19.7725845053012</v>
      </c>
      <c r="BA22" s="427"/>
      <c r="BB22" s="372">
        <v>20.42316991517054</v>
      </c>
      <c r="BC22" s="427"/>
      <c r="BD22" s="372">
        <v>21.477292427216664</v>
      </c>
      <c r="BE22" s="427"/>
      <c r="BF22" s="372">
        <v>18.503337593867236</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128.62023711925673</v>
      </c>
      <c r="G23" s="427"/>
      <c r="H23" s="401">
        <v>124.82673315036575</v>
      </c>
      <c r="I23" s="427"/>
      <c r="J23" s="401">
        <v>152.67839231364977</v>
      </c>
      <c r="K23" s="427"/>
      <c r="L23" s="401">
        <v>149.31201915772354</v>
      </c>
      <c r="M23" s="427"/>
      <c r="N23" s="401">
        <v>186.26516008759307</v>
      </c>
      <c r="O23" s="427"/>
      <c r="P23" s="401">
        <v>153.91331115041424</v>
      </c>
      <c r="Q23" s="427"/>
      <c r="R23" s="401">
        <v>148.0049050419253</v>
      </c>
      <c r="S23" s="427"/>
      <c r="T23" s="401">
        <v>168.1489374200369</v>
      </c>
      <c r="U23" s="427"/>
      <c r="V23" s="401">
        <v>150.65412463469596</v>
      </c>
      <c r="W23" s="427"/>
      <c r="X23" s="372">
        <v>152.92335631713505</v>
      </c>
      <c r="Y23" s="427"/>
      <c r="Z23" s="372">
        <v>169.96926797807782</v>
      </c>
      <c r="AA23" s="427"/>
      <c r="AB23" s="372">
        <v>156.09552056373036</v>
      </c>
      <c r="AC23" s="427"/>
      <c r="AD23" s="372">
        <v>145.16037790381344</v>
      </c>
      <c r="AE23" s="427"/>
      <c r="AF23" s="372">
        <v>102.792683490852</v>
      </c>
      <c r="AG23" s="427"/>
      <c r="AH23" s="372">
        <v>78.910159809531777</v>
      </c>
      <c r="AI23" s="427"/>
      <c r="AJ23" s="372">
        <v>84.126969293653985</v>
      </c>
      <c r="AK23" s="427"/>
      <c r="AL23" s="372">
        <v>96.088103154971989</v>
      </c>
      <c r="AM23" s="427"/>
      <c r="AN23" s="372">
        <v>86.442149800237971</v>
      </c>
      <c r="AO23" s="427"/>
      <c r="AP23" s="372">
        <v>28.358041776625935</v>
      </c>
      <c r="AQ23" s="427"/>
      <c r="AR23" s="372">
        <v>23.353376716032354</v>
      </c>
      <c r="AS23" s="427"/>
      <c r="AT23" s="372">
        <v>31.892019486340178</v>
      </c>
      <c r="AU23" s="427"/>
      <c r="AV23" s="372">
        <v>30.173975447398618</v>
      </c>
      <c r="AW23" s="427"/>
      <c r="AX23" s="372">
        <v>44.438141515730599</v>
      </c>
      <c r="AY23" s="427"/>
      <c r="AZ23" s="372">
        <v>34.914467969163432</v>
      </c>
      <c r="BA23" s="427"/>
      <c r="BB23" s="372">
        <v>49.809402748857792</v>
      </c>
      <c r="BC23" s="427"/>
      <c r="BD23" s="372">
        <v>44.199256223640667</v>
      </c>
      <c r="BE23" s="427"/>
      <c r="BF23" s="372">
        <v>28.325770552299165</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77"/>
      <c r="I24" s="428"/>
      <c r="J24" s="377"/>
      <c r="K24" s="428"/>
      <c r="L24" s="377"/>
      <c r="M24" s="428"/>
      <c r="N24" s="377"/>
      <c r="O24" s="428"/>
      <c r="P24" s="377"/>
      <c r="Q24" s="428"/>
      <c r="R24" s="377"/>
      <c r="S24" s="428"/>
      <c r="T24" s="377"/>
      <c r="U24" s="428"/>
      <c r="V24" s="377"/>
      <c r="W24" s="428"/>
      <c r="X24" s="377"/>
      <c r="Y24" s="428"/>
      <c r="Z24" s="377"/>
      <c r="AA24" s="428"/>
      <c r="AB24" s="377"/>
      <c r="AC24" s="428"/>
      <c r="AD24" s="377"/>
      <c r="AE24" s="428"/>
      <c r="AF24" s="377"/>
      <c r="AG24" s="428"/>
      <c r="AH24" s="377"/>
      <c r="AI24" s="428"/>
      <c r="AJ24" s="377"/>
      <c r="AK24" s="428"/>
      <c r="AL24" s="377"/>
      <c r="AM24" s="428"/>
      <c r="AN24" s="377"/>
      <c r="AO24" s="428"/>
      <c r="AP24" s="377"/>
      <c r="AQ24" s="428"/>
      <c r="AR24" s="377"/>
      <c r="AS24" s="428"/>
      <c r="AT24" s="377"/>
      <c r="AU24" s="428"/>
      <c r="AV24" s="377"/>
      <c r="AW24" s="428"/>
      <c r="AX24" s="377"/>
      <c r="AY24" s="428"/>
      <c r="AZ24" s="377"/>
      <c r="BA24" s="428"/>
      <c r="BB24" s="377"/>
      <c r="BC24" s="428"/>
      <c r="BD24" s="377"/>
      <c r="BE24" s="428"/>
      <c r="BF24" s="377"/>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413.18596055326219</v>
      </c>
      <c r="G25" s="427"/>
      <c r="H25" s="401">
        <v>427.96822769064755</v>
      </c>
      <c r="I25" s="427"/>
      <c r="J25" s="401">
        <v>445.9139980132656</v>
      </c>
      <c r="K25" s="427"/>
      <c r="L25" s="401">
        <v>386.19882053987999</v>
      </c>
      <c r="M25" s="427"/>
      <c r="N25" s="401">
        <v>448.23283195385176</v>
      </c>
      <c r="O25" s="427"/>
      <c r="P25" s="401">
        <v>412.68186297300724</v>
      </c>
      <c r="Q25" s="427"/>
      <c r="R25" s="401">
        <v>508.45734214106574</v>
      </c>
      <c r="S25" s="427"/>
      <c r="T25" s="401">
        <v>492.38607007972877</v>
      </c>
      <c r="U25" s="427"/>
      <c r="V25" s="401">
        <v>516.87962023099283</v>
      </c>
      <c r="W25" s="427"/>
      <c r="X25" s="372">
        <v>506.97932401505943</v>
      </c>
      <c r="Y25" s="427"/>
      <c r="Z25" s="372">
        <v>474.95624623408378</v>
      </c>
      <c r="AA25" s="427"/>
      <c r="AB25" s="372">
        <v>418.71298474032329</v>
      </c>
      <c r="AC25" s="427"/>
      <c r="AD25" s="372">
        <v>349.53909710199298</v>
      </c>
      <c r="AE25" s="427"/>
      <c r="AF25" s="372">
        <v>207.25616864701175</v>
      </c>
      <c r="AG25" s="427"/>
      <c r="AH25" s="372">
        <v>154.14767427658541</v>
      </c>
      <c r="AI25" s="427"/>
      <c r="AJ25" s="372">
        <v>149.14029606236872</v>
      </c>
      <c r="AK25" s="427"/>
      <c r="AL25" s="372">
        <v>115.01861920927431</v>
      </c>
      <c r="AM25" s="427"/>
      <c r="AN25" s="372">
        <v>135.74425339280938</v>
      </c>
      <c r="AO25" s="427"/>
      <c r="AP25" s="372">
        <v>15.326041836108734</v>
      </c>
      <c r="AQ25" s="427"/>
      <c r="AR25" s="372">
        <v>7.3763403234600808</v>
      </c>
      <c r="AS25" s="427"/>
      <c r="AT25" s="372">
        <v>12.775170751869666</v>
      </c>
      <c r="AU25" s="427"/>
      <c r="AV25" s="372">
        <v>8.3845536749007739</v>
      </c>
      <c r="AW25" s="427"/>
      <c r="AX25" s="372">
        <v>10.565378602300035</v>
      </c>
      <c r="AY25" s="427"/>
      <c r="AZ25" s="372">
        <v>7.3613200228627029</v>
      </c>
      <c r="BA25" s="427"/>
      <c r="BB25" s="372">
        <v>7.9046403464654116</v>
      </c>
      <c r="BC25" s="427"/>
      <c r="BD25" s="372">
        <v>8.6811510813013157</v>
      </c>
      <c r="BE25" s="427"/>
      <c r="BF25" s="372">
        <v>9.9320726006971274</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273.13803434144631</v>
      </c>
      <c r="G26" s="427"/>
      <c r="H26" s="372">
        <v>324.82645932313881</v>
      </c>
      <c r="I26" s="427"/>
      <c r="J26" s="372">
        <v>323.30469484797476</v>
      </c>
      <c r="K26" s="427"/>
      <c r="L26" s="372">
        <v>323.03327045930672</v>
      </c>
      <c r="M26" s="427"/>
      <c r="N26" s="372">
        <v>249.32883297447566</v>
      </c>
      <c r="O26" s="427"/>
      <c r="P26" s="372">
        <v>221.5919004609695</v>
      </c>
      <c r="Q26" s="427"/>
      <c r="R26" s="372">
        <v>277.71763249332383</v>
      </c>
      <c r="S26" s="427"/>
      <c r="T26" s="372">
        <v>278.75746404998961</v>
      </c>
      <c r="U26" s="427"/>
      <c r="V26" s="372">
        <v>319.61227115211034</v>
      </c>
      <c r="W26" s="427"/>
      <c r="X26" s="372">
        <v>344.0645736298145</v>
      </c>
      <c r="Y26" s="427"/>
      <c r="Z26" s="372">
        <v>420.01502568090609</v>
      </c>
      <c r="AA26" s="427"/>
      <c r="AB26" s="372">
        <v>371.16978220366803</v>
      </c>
      <c r="AC26" s="427"/>
      <c r="AD26" s="372">
        <v>379.11407965282405</v>
      </c>
      <c r="AE26" s="427"/>
      <c r="AF26" s="372">
        <v>311.68862229619123</v>
      </c>
      <c r="AG26" s="427"/>
      <c r="AH26" s="372">
        <v>260.70698078853508</v>
      </c>
      <c r="AI26" s="427"/>
      <c r="AJ26" s="372">
        <v>256.63654829577314</v>
      </c>
      <c r="AK26" s="427"/>
      <c r="AL26" s="372">
        <v>264.60010366584339</v>
      </c>
      <c r="AM26" s="427"/>
      <c r="AN26" s="372">
        <v>289.17652644469257</v>
      </c>
      <c r="AO26" s="427"/>
      <c r="AP26" s="372">
        <v>58.773218083821824</v>
      </c>
      <c r="AQ26" s="427"/>
      <c r="AR26" s="372">
        <v>68.879804461698711</v>
      </c>
      <c r="AS26" s="427"/>
      <c r="AT26" s="372">
        <v>103.03097133904731</v>
      </c>
      <c r="AU26" s="427"/>
      <c r="AV26" s="372">
        <v>94.562649813655725</v>
      </c>
      <c r="AW26" s="427"/>
      <c r="AX26" s="372">
        <v>99.112578408690993</v>
      </c>
      <c r="AY26" s="427"/>
      <c r="AZ26" s="372">
        <v>118.09576378306699</v>
      </c>
      <c r="BA26" s="427"/>
      <c r="BB26" s="372">
        <v>107.23440993595547</v>
      </c>
      <c r="BC26" s="427"/>
      <c r="BD26" s="372">
        <v>107.25344703915209</v>
      </c>
      <c r="BE26" s="427"/>
      <c r="BF26" s="372">
        <v>88.764761285455279</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6.1927592973910315</v>
      </c>
      <c r="G27" s="427"/>
      <c r="H27" s="375">
        <v>8.5355093470488761</v>
      </c>
      <c r="I27" s="427"/>
      <c r="J27" s="375">
        <v>10.853273182110042</v>
      </c>
      <c r="K27" s="427"/>
      <c r="L27" s="375">
        <v>8.4099930836267731</v>
      </c>
      <c r="M27" s="427"/>
      <c r="N27" s="375">
        <v>0.8755822123825544</v>
      </c>
      <c r="O27" s="427"/>
      <c r="P27" s="375">
        <v>14.516965120079787</v>
      </c>
      <c r="Q27" s="427"/>
      <c r="R27" s="375">
        <v>14.93213400295917</v>
      </c>
      <c r="S27" s="427"/>
      <c r="T27" s="375">
        <v>12.8557223663993</v>
      </c>
      <c r="U27" s="427"/>
      <c r="V27" s="375">
        <v>15.567007557398522</v>
      </c>
      <c r="W27" s="427"/>
      <c r="X27" s="375">
        <v>16.881891328105205</v>
      </c>
      <c r="Y27" s="427"/>
      <c r="Z27" s="375">
        <v>26.877847855437967</v>
      </c>
      <c r="AA27" s="427"/>
      <c r="AB27" s="375">
        <v>42.663032629216289</v>
      </c>
      <c r="AC27" s="427"/>
      <c r="AD27" s="375">
        <v>40.312324011756331</v>
      </c>
      <c r="AE27" s="427"/>
      <c r="AF27" s="375">
        <v>43.127261753780509</v>
      </c>
      <c r="AG27" s="427"/>
      <c r="AH27" s="375">
        <v>54.714526865911999</v>
      </c>
      <c r="AI27" s="427"/>
      <c r="AJ27" s="425">
        <v>104.86173527157348</v>
      </c>
      <c r="AK27" s="427" t="s">
        <v>744</v>
      </c>
      <c r="AL27" s="375">
        <v>150.39188308930085</v>
      </c>
      <c r="AM27" s="427"/>
      <c r="AN27" s="375">
        <v>109.22457485853232</v>
      </c>
      <c r="AO27" s="427"/>
      <c r="AP27" s="375">
        <v>3.1329784383964392</v>
      </c>
      <c r="AQ27" s="427"/>
      <c r="AR27" s="375">
        <v>4.8828729322623117</v>
      </c>
      <c r="AS27" s="427"/>
      <c r="AT27" s="375">
        <v>5.5507430184449422</v>
      </c>
      <c r="AU27" s="427"/>
      <c r="AV27" s="375">
        <v>5.4819611564670438</v>
      </c>
      <c r="AW27" s="427"/>
      <c r="AX27" s="375">
        <v>6.2904141058587895</v>
      </c>
      <c r="AY27" s="427"/>
      <c r="AZ27" s="375">
        <v>7.6392308599317911</v>
      </c>
      <c r="BA27" s="427"/>
      <c r="BB27" s="375">
        <v>6.7401170257669367</v>
      </c>
      <c r="BC27" s="427"/>
      <c r="BD27" s="375">
        <v>6.72863406168163</v>
      </c>
      <c r="BE27" s="427"/>
      <c r="BF27" s="375">
        <v>11.887375242895214</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49.764965521154984</v>
      </c>
      <c r="G28" s="427"/>
      <c r="H28" s="375">
        <v>69.296466478085947</v>
      </c>
      <c r="I28" s="427"/>
      <c r="J28" s="375">
        <v>68.033004739156041</v>
      </c>
      <c r="K28" s="427"/>
      <c r="L28" s="375">
        <v>54.686273150249889</v>
      </c>
      <c r="M28" s="427"/>
      <c r="N28" s="375">
        <v>33.495098422758701</v>
      </c>
      <c r="O28" s="427"/>
      <c r="P28" s="375">
        <v>57.703004763226659</v>
      </c>
      <c r="Q28" s="427"/>
      <c r="R28" s="375">
        <v>68.600889912839307</v>
      </c>
      <c r="S28" s="427"/>
      <c r="T28" s="375">
        <v>53.552756167173285</v>
      </c>
      <c r="U28" s="427"/>
      <c r="V28" s="375">
        <v>62.371097714647966</v>
      </c>
      <c r="W28" s="427"/>
      <c r="X28" s="375">
        <v>61.931415604026782</v>
      </c>
      <c r="Y28" s="427"/>
      <c r="Z28" s="375">
        <v>84.404369570743626</v>
      </c>
      <c r="AA28" s="427"/>
      <c r="AB28" s="375">
        <v>71.021154612844811</v>
      </c>
      <c r="AC28" s="427"/>
      <c r="AD28" s="375">
        <v>64.633735756509637</v>
      </c>
      <c r="AE28" s="427"/>
      <c r="AF28" s="375">
        <v>54.466827699266311</v>
      </c>
      <c r="AG28" s="427"/>
      <c r="AH28" s="375">
        <v>50.128541082655261</v>
      </c>
      <c r="AI28" s="427"/>
      <c r="AJ28" s="375">
        <v>90.802813843650824</v>
      </c>
      <c r="AK28" s="427"/>
      <c r="AL28" s="375">
        <v>85.551506621198925</v>
      </c>
      <c r="AM28" s="427"/>
      <c r="AN28" s="375">
        <v>99.779727427005255</v>
      </c>
      <c r="AO28" s="427"/>
      <c r="AP28" s="375">
        <v>9.5195662716163234</v>
      </c>
      <c r="AQ28" s="427"/>
      <c r="AR28" s="375">
        <v>9.2296167439127821</v>
      </c>
      <c r="AS28" s="427"/>
      <c r="AT28" s="375">
        <v>12.943233693743316</v>
      </c>
      <c r="AU28" s="427"/>
      <c r="AV28" s="375">
        <v>15.764918298929315</v>
      </c>
      <c r="AW28" s="427"/>
      <c r="AX28" s="375">
        <v>21.589341565851278</v>
      </c>
      <c r="AY28" s="427"/>
      <c r="AZ28" s="375">
        <v>18.908864963780857</v>
      </c>
      <c r="BA28" s="427"/>
      <c r="BB28" s="375">
        <v>19.766805440877029</v>
      </c>
      <c r="BC28" s="427"/>
      <c r="BD28" s="375">
        <v>30.220140895496765</v>
      </c>
      <c r="BE28" s="427"/>
      <c r="BF28" s="375">
        <v>12.971389693547042</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138.24070073592353</v>
      </c>
      <c r="G29" s="427"/>
      <c r="H29" s="375">
        <v>123.31978228404968</v>
      </c>
      <c r="I29" s="427"/>
      <c r="J29" s="375">
        <v>147.13341785300787</v>
      </c>
      <c r="K29" s="427"/>
      <c r="L29" s="375">
        <v>148.80571412417183</v>
      </c>
      <c r="M29" s="427"/>
      <c r="N29" s="375">
        <v>129.09127313866267</v>
      </c>
      <c r="O29" s="427"/>
      <c r="P29" s="375">
        <v>139.10016903645936</v>
      </c>
      <c r="Q29" s="427"/>
      <c r="R29" s="375">
        <v>139.26628421903487</v>
      </c>
      <c r="S29" s="427"/>
      <c r="T29" s="375">
        <v>154.56625456268051</v>
      </c>
      <c r="U29" s="427"/>
      <c r="V29" s="375">
        <v>162.49543347310944</v>
      </c>
      <c r="W29" s="427"/>
      <c r="X29" s="375">
        <v>194.45668510528398</v>
      </c>
      <c r="Y29" s="427"/>
      <c r="Z29" s="375">
        <v>232.83422234170013</v>
      </c>
      <c r="AA29" s="427"/>
      <c r="AB29" s="375">
        <v>191.69419262779425</v>
      </c>
      <c r="AC29" s="427"/>
      <c r="AD29" s="375">
        <v>176.0641377995224</v>
      </c>
      <c r="AE29" s="427"/>
      <c r="AF29" s="375">
        <v>145.02983096546072</v>
      </c>
      <c r="AG29" s="427"/>
      <c r="AH29" s="375">
        <v>98.553114970614217</v>
      </c>
      <c r="AI29" s="427"/>
      <c r="AJ29" s="375">
        <v>131.77330307458749</v>
      </c>
      <c r="AK29" s="427"/>
      <c r="AL29" s="375">
        <v>138.56402311454329</v>
      </c>
      <c r="AM29" s="427"/>
      <c r="AN29" s="375">
        <v>131.07559265473301</v>
      </c>
      <c r="AO29" s="427"/>
      <c r="AP29" s="375">
        <v>14.038954243119743</v>
      </c>
      <c r="AQ29" s="427"/>
      <c r="AR29" s="425">
        <v>26.433926098607969</v>
      </c>
      <c r="AS29" s="427" t="s">
        <v>748</v>
      </c>
      <c r="AT29" s="375">
        <v>17.886914664945579</v>
      </c>
      <c r="AU29" s="427"/>
      <c r="AV29" s="425">
        <v>41.918260048461683</v>
      </c>
      <c r="AW29" s="427" t="s">
        <v>748</v>
      </c>
      <c r="AX29" s="375">
        <v>24.767264395814742</v>
      </c>
      <c r="AY29" s="427"/>
      <c r="AZ29" s="375">
        <v>29.860051097763034</v>
      </c>
      <c r="BA29" s="427"/>
      <c r="BB29" s="375">
        <v>31.304528933631058</v>
      </c>
      <c r="BC29" s="427"/>
      <c r="BD29" s="375">
        <v>29.867581268759466</v>
      </c>
      <c r="BE29" s="427"/>
      <c r="BF29" s="425">
        <v>66.173824099014595</v>
      </c>
      <c r="BG29" s="427" t="s">
        <v>749</v>
      </c>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77"/>
      <c r="I30" s="428"/>
      <c r="J30" s="377"/>
      <c r="K30" s="428"/>
      <c r="L30" s="377"/>
      <c r="M30" s="428"/>
      <c r="N30" s="377"/>
      <c r="O30" s="428"/>
      <c r="P30" s="377"/>
      <c r="Q30" s="428"/>
      <c r="R30" s="377"/>
      <c r="S30" s="428"/>
      <c r="T30" s="377"/>
      <c r="U30" s="428"/>
      <c r="V30" s="377"/>
      <c r="W30" s="428"/>
      <c r="X30" s="377"/>
      <c r="Y30" s="428"/>
      <c r="Z30" s="377"/>
      <c r="AA30" s="428"/>
      <c r="AB30" s="377"/>
      <c r="AC30" s="428"/>
      <c r="AD30" s="377"/>
      <c r="AE30" s="428"/>
      <c r="AF30" s="377"/>
      <c r="AG30" s="428"/>
      <c r="AH30" s="377"/>
      <c r="AI30" s="428"/>
      <c r="AJ30" s="377"/>
      <c r="AK30" s="428"/>
      <c r="AL30" s="377"/>
      <c r="AM30" s="428"/>
      <c r="AN30" s="377"/>
      <c r="AO30" s="428"/>
      <c r="AP30" s="377"/>
      <c r="AQ30" s="428"/>
      <c r="AR30" s="377"/>
      <c r="AS30" s="428"/>
      <c r="AT30" s="377"/>
      <c r="AU30" s="428"/>
      <c r="AV30" s="377"/>
      <c r="AW30" s="428"/>
      <c r="AX30" s="377"/>
      <c r="AY30" s="428"/>
      <c r="AZ30" s="377"/>
      <c r="BA30" s="428"/>
      <c r="BB30" s="377"/>
      <c r="BC30" s="428"/>
      <c r="BD30" s="377"/>
      <c r="BE30" s="428"/>
      <c r="BF30" s="377"/>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64.523973574275644</v>
      </c>
      <c r="G31" s="427"/>
      <c r="H31" s="372">
        <v>77.436328493437955</v>
      </c>
      <c r="I31" s="427"/>
      <c r="J31" s="372">
        <v>99.482702366028377</v>
      </c>
      <c r="K31" s="427"/>
      <c r="L31" s="424">
        <v>205.85296758877325</v>
      </c>
      <c r="M31" s="427" t="s">
        <v>575</v>
      </c>
      <c r="N31" s="372">
        <v>277.46167014624558</v>
      </c>
      <c r="O31" s="427"/>
      <c r="P31" s="372">
        <v>168.76508504617888</v>
      </c>
      <c r="Q31" s="427"/>
      <c r="R31" s="372">
        <v>181.31279980923136</v>
      </c>
      <c r="S31" s="427"/>
      <c r="T31" s="372">
        <v>201.3595535332351</v>
      </c>
      <c r="U31" s="427"/>
      <c r="V31" s="372">
        <v>278.09134393243806</v>
      </c>
      <c r="W31" s="427"/>
      <c r="X31" s="372">
        <v>352.58511820746827</v>
      </c>
      <c r="Y31" s="427"/>
      <c r="Z31" s="372">
        <v>434.69839360724598</v>
      </c>
      <c r="AA31" s="427"/>
      <c r="AB31" s="372">
        <v>411.71574399051673</v>
      </c>
      <c r="AC31" s="427"/>
      <c r="AD31" s="372">
        <v>387.2257753139221</v>
      </c>
      <c r="AE31" s="427"/>
      <c r="AF31" s="372">
        <v>320.28924944136304</v>
      </c>
      <c r="AG31" s="427"/>
      <c r="AH31" s="372">
        <v>236.71470195457042</v>
      </c>
      <c r="AI31" s="427"/>
      <c r="AJ31" s="372">
        <v>295.09039261953376</v>
      </c>
      <c r="AK31" s="427"/>
      <c r="AL31" s="372">
        <v>272.33919846219317</v>
      </c>
      <c r="AM31" s="427"/>
      <c r="AN31" s="372">
        <v>269.11131133977597</v>
      </c>
      <c r="AO31" s="427"/>
      <c r="AP31" s="372">
        <v>7.3349806663752819</v>
      </c>
      <c r="AQ31" s="427"/>
      <c r="AR31" s="372">
        <v>6.559325874216416</v>
      </c>
      <c r="AS31" s="427"/>
      <c r="AT31" s="372">
        <v>7.3534422183379657</v>
      </c>
      <c r="AU31" s="427"/>
      <c r="AV31" s="372">
        <v>7.0952014901148512</v>
      </c>
      <c r="AW31" s="427"/>
      <c r="AX31" s="372">
        <v>10.965351482985875</v>
      </c>
      <c r="AY31" s="427"/>
      <c r="AZ31" s="372">
        <v>8.674039817533945</v>
      </c>
      <c r="BA31" s="427"/>
      <c r="BB31" s="372">
        <v>10.530095623949466</v>
      </c>
      <c r="BC31" s="427"/>
      <c r="BD31" s="372">
        <v>11.317198114871353</v>
      </c>
      <c r="BE31" s="427"/>
      <c r="BF31" s="372">
        <v>7.7502081551568995</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25.066217350626541</v>
      </c>
      <c r="G32" s="427"/>
      <c r="H32" s="372">
        <v>19.916188476447374</v>
      </c>
      <c r="I32" s="427"/>
      <c r="J32" s="372">
        <v>22.8730196501478</v>
      </c>
      <c r="K32" s="427"/>
      <c r="L32" s="372">
        <v>19.234261748294699</v>
      </c>
      <c r="M32" s="427"/>
      <c r="N32" s="372">
        <v>10.751714496150992</v>
      </c>
      <c r="O32" s="427"/>
      <c r="P32" s="372">
        <v>14.718708869530923</v>
      </c>
      <c r="Q32" s="427"/>
      <c r="R32" s="372">
        <v>20.732806266073453</v>
      </c>
      <c r="S32" s="427"/>
      <c r="T32" s="372">
        <v>16.503278514008628</v>
      </c>
      <c r="U32" s="427"/>
      <c r="V32" s="372">
        <v>18.239127540277128</v>
      </c>
      <c r="W32" s="427"/>
      <c r="X32" s="372">
        <v>17.909755560259217</v>
      </c>
      <c r="Y32" s="427"/>
      <c r="Z32" s="372">
        <v>18.675587124211578</v>
      </c>
      <c r="AA32" s="427"/>
      <c r="AB32" s="372">
        <v>14.290927350724038</v>
      </c>
      <c r="AC32" s="427"/>
      <c r="AD32" s="372">
        <v>14.580083490880602</v>
      </c>
      <c r="AE32" s="427"/>
      <c r="AF32" s="372">
        <v>13.714292848083575</v>
      </c>
      <c r="AG32" s="427"/>
      <c r="AH32" s="372">
        <v>13.717637138373053</v>
      </c>
      <c r="AI32" s="427"/>
      <c r="AJ32" s="372">
        <v>23.898941782744856</v>
      </c>
      <c r="AK32" s="427"/>
      <c r="AL32" s="372">
        <v>16.681765921591033</v>
      </c>
      <c r="AM32" s="427"/>
      <c r="AN32" s="372">
        <v>18.950723107996357</v>
      </c>
      <c r="AO32" s="427"/>
      <c r="AP32" s="372">
        <v>1.8811635014103294</v>
      </c>
      <c r="AQ32" s="427"/>
      <c r="AR32" s="372">
        <v>5.5603680470481072</v>
      </c>
      <c r="AS32" s="427"/>
      <c r="AT32" s="372">
        <v>1.4118346331137335</v>
      </c>
      <c r="AU32" s="427"/>
      <c r="AV32" s="372">
        <v>1.6046908225971506</v>
      </c>
      <c r="AW32" s="427"/>
      <c r="AX32" s="372">
        <v>2.5170931422305847</v>
      </c>
      <c r="AY32" s="427"/>
      <c r="AZ32" s="372">
        <v>1.7252818426193479</v>
      </c>
      <c r="BA32" s="427"/>
      <c r="BB32" s="372">
        <v>1.5928279232447431</v>
      </c>
      <c r="BC32" s="427"/>
      <c r="BD32" s="372">
        <v>1.5367298096590127</v>
      </c>
      <c r="BE32" s="427"/>
      <c r="BF32" s="372">
        <v>1.0534845121723375</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77"/>
      <c r="I33" s="428"/>
      <c r="J33" s="377"/>
      <c r="K33" s="428"/>
      <c r="L33" s="377"/>
      <c r="M33" s="428"/>
      <c r="N33" s="377"/>
      <c r="O33" s="428"/>
      <c r="P33" s="377"/>
      <c r="Q33" s="428"/>
      <c r="R33" s="377"/>
      <c r="S33" s="428"/>
      <c r="T33" s="377"/>
      <c r="U33" s="428"/>
      <c r="V33" s="377"/>
      <c r="W33" s="428"/>
      <c r="X33" s="377"/>
      <c r="Y33" s="428"/>
      <c r="Z33" s="377"/>
      <c r="AA33" s="428"/>
      <c r="AB33" s="377"/>
      <c r="AC33" s="428"/>
      <c r="AD33" s="377"/>
      <c r="AE33" s="428"/>
      <c r="AF33" s="377"/>
      <c r="AG33" s="428"/>
      <c r="AH33" s="377"/>
      <c r="AI33" s="428"/>
      <c r="AJ33" s="377"/>
      <c r="AK33" s="428"/>
      <c r="AL33" s="377"/>
      <c r="AM33" s="428"/>
      <c r="AN33" s="377"/>
      <c r="AO33" s="428"/>
      <c r="AP33" s="377"/>
      <c r="AQ33" s="428"/>
      <c r="AR33" s="377"/>
      <c r="AS33" s="428"/>
      <c r="AT33" s="377"/>
      <c r="AU33" s="428"/>
      <c r="AV33" s="377"/>
      <c r="AW33" s="428"/>
      <c r="AX33" s="377"/>
      <c r="AY33" s="428"/>
      <c r="AZ33" s="377"/>
      <c r="BA33" s="428"/>
      <c r="BB33" s="377"/>
      <c r="BC33" s="428"/>
      <c r="BD33" s="377"/>
      <c r="BE33" s="428"/>
      <c r="BF33" s="377"/>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72.331187630130472</v>
      </c>
      <c r="G34" s="427"/>
      <c r="H34" s="372">
        <v>87.339148472086336</v>
      </c>
      <c r="I34" s="427"/>
      <c r="J34" s="372">
        <v>82.842143847455731</v>
      </c>
      <c r="K34" s="427"/>
      <c r="L34" s="372">
        <v>75.322200412482388</v>
      </c>
      <c r="M34" s="427"/>
      <c r="N34" s="372">
        <v>29.068241771333874</v>
      </c>
      <c r="O34" s="427"/>
      <c r="P34" s="372">
        <v>65.111722030304634</v>
      </c>
      <c r="Q34" s="427"/>
      <c r="R34" s="372">
        <v>88.761151438245136</v>
      </c>
      <c r="S34" s="427"/>
      <c r="T34" s="372">
        <v>121.9678157050251</v>
      </c>
      <c r="U34" s="427"/>
      <c r="V34" s="372">
        <v>118.21840535681091</v>
      </c>
      <c r="W34" s="427"/>
      <c r="X34" s="372">
        <v>124.17084439546672</v>
      </c>
      <c r="Y34" s="427"/>
      <c r="Z34" s="372">
        <v>159.03887176637389</v>
      </c>
      <c r="AA34" s="427"/>
      <c r="AB34" s="372">
        <v>136.89086339789438</v>
      </c>
      <c r="AC34" s="427"/>
      <c r="AD34" s="372">
        <v>105.74378201647733</v>
      </c>
      <c r="AE34" s="427"/>
      <c r="AF34" s="372">
        <v>73.825588343345714</v>
      </c>
      <c r="AG34" s="427"/>
      <c r="AH34" s="372">
        <v>78.456119168146657</v>
      </c>
      <c r="AI34" s="427"/>
      <c r="AJ34" s="372">
        <v>82.484414558009277</v>
      </c>
      <c r="AK34" s="427"/>
      <c r="AL34" s="372">
        <v>67.478061372194119</v>
      </c>
      <c r="AM34" s="427"/>
      <c r="AN34" s="372">
        <v>61.455442656770302</v>
      </c>
      <c r="AO34" s="427"/>
      <c r="AP34" s="372">
        <v>11.611535911542303</v>
      </c>
      <c r="AQ34" s="427"/>
      <c r="AR34" s="372">
        <v>11.832185748644207</v>
      </c>
      <c r="AS34" s="427"/>
      <c r="AT34" s="424">
        <v>28.72585742741024</v>
      </c>
      <c r="AU34" s="427" t="s">
        <v>571</v>
      </c>
      <c r="AV34" s="372">
        <v>17.857156972299837</v>
      </c>
      <c r="AW34" s="427"/>
      <c r="AX34" s="372">
        <v>19.87108413656928</v>
      </c>
      <c r="AY34" s="427"/>
      <c r="AZ34" s="372">
        <v>19.348128306530384</v>
      </c>
      <c r="BA34" s="427"/>
      <c r="BB34" s="372">
        <v>20.057104622214833</v>
      </c>
      <c r="BC34" s="427"/>
      <c r="BD34" s="372">
        <v>18.877973085000839</v>
      </c>
      <c r="BE34" s="427"/>
      <c r="BF34" s="372">
        <v>15.429796066524888</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140.65033470377998</v>
      </c>
      <c r="G35" s="427"/>
      <c r="H35" s="372">
        <v>151.73657004886684</v>
      </c>
      <c r="I35" s="427"/>
      <c r="J35" s="372">
        <v>153.07848701558632</v>
      </c>
      <c r="K35" s="427"/>
      <c r="L35" s="372">
        <v>158.80390615515023</v>
      </c>
      <c r="M35" s="427"/>
      <c r="N35" s="372">
        <v>130.23877529277894</v>
      </c>
      <c r="O35" s="427"/>
      <c r="P35" s="372">
        <v>126.27012505540719</v>
      </c>
      <c r="Q35" s="427"/>
      <c r="R35" s="372">
        <v>148.87834920834524</v>
      </c>
      <c r="S35" s="427"/>
      <c r="T35" s="372">
        <v>141.80405927698914</v>
      </c>
      <c r="U35" s="427"/>
      <c r="V35" s="372">
        <v>161.48002787961556</v>
      </c>
      <c r="W35" s="427"/>
      <c r="X35" s="372">
        <v>170.18247727926311</v>
      </c>
      <c r="Y35" s="427"/>
      <c r="Z35" s="372">
        <v>190.26602461555748</v>
      </c>
      <c r="AA35" s="427"/>
      <c r="AB35" s="372">
        <v>161.66366857846447</v>
      </c>
      <c r="AC35" s="427"/>
      <c r="AD35" s="372">
        <v>143.29142863657535</v>
      </c>
      <c r="AE35" s="427"/>
      <c r="AF35" s="372">
        <v>107.78548964026149</v>
      </c>
      <c r="AG35" s="427"/>
      <c r="AH35" s="372">
        <v>93.916290659943726</v>
      </c>
      <c r="AI35" s="427"/>
      <c r="AJ35" s="372">
        <v>86.418585732852634</v>
      </c>
      <c r="AK35" s="427"/>
      <c r="AL35" s="372">
        <v>91.398256966248312</v>
      </c>
      <c r="AM35" s="427"/>
      <c r="AN35" s="372">
        <v>80.368386375040572</v>
      </c>
      <c r="AO35" s="427"/>
      <c r="AP35" s="372">
        <v>13.514385895971085</v>
      </c>
      <c r="AQ35" s="427"/>
      <c r="AR35" s="372">
        <v>19.26824452214559</v>
      </c>
      <c r="AS35" s="427"/>
      <c r="AT35" s="372">
        <v>28.134549470077495</v>
      </c>
      <c r="AU35" s="427"/>
      <c r="AV35" s="372">
        <v>28.683675380240956</v>
      </c>
      <c r="AW35" s="427"/>
      <c r="AX35" s="372">
        <v>32.781277614276505</v>
      </c>
      <c r="AY35" s="427"/>
      <c r="AZ35" s="372">
        <v>30.544361871862495</v>
      </c>
      <c r="BA35" s="427"/>
      <c r="BB35" s="372">
        <v>31.620887535451203</v>
      </c>
      <c r="BC35" s="427"/>
      <c r="BD35" s="372">
        <v>31.927371301960612</v>
      </c>
      <c r="BE35" s="427"/>
      <c r="BF35" s="372">
        <v>25.566732066876519</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446.14084223203253</v>
      </c>
      <c r="G36" s="427"/>
      <c r="H36" s="370">
        <v>502.65544246967806</v>
      </c>
      <c r="I36" s="427"/>
      <c r="J36" s="370">
        <v>444.84901777217601</v>
      </c>
      <c r="K36" s="427"/>
      <c r="L36" s="370">
        <v>445.2932106443028</v>
      </c>
      <c r="M36" s="427"/>
      <c r="N36" s="370">
        <v>484.936998450526</v>
      </c>
      <c r="O36" s="427"/>
      <c r="P36" s="370">
        <v>402.61291506734528</v>
      </c>
      <c r="Q36" s="427"/>
      <c r="R36" s="370">
        <v>349.45020947166972</v>
      </c>
      <c r="S36" s="427"/>
      <c r="T36" s="370">
        <v>407.52877504687592</v>
      </c>
      <c r="U36" s="427"/>
      <c r="V36" s="370">
        <v>450.93404768433032</v>
      </c>
      <c r="W36" s="427"/>
      <c r="X36" s="370">
        <v>480.11950727286813</v>
      </c>
      <c r="Y36" s="427"/>
      <c r="Z36" s="370">
        <v>486.17921815410767</v>
      </c>
      <c r="AA36" s="427"/>
      <c r="AB36" s="370">
        <v>459.44085000843404</v>
      </c>
      <c r="AC36" s="427"/>
      <c r="AD36" s="370">
        <v>521.25958787838965</v>
      </c>
      <c r="AE36" s="427"/>
      <c r="AF36" s="370">
        <v>466.6515678328966</v>
      </c>
      <c r="AG36" s="427"/>
      <c r="AH36" s="370">
        <v>339.53212657838242</v>
      </c>
      <c r="AI36" s="427"/>
      <c r="AJ36" s="370">
        <v>299.60613055786956</v>
      </c>
      <c r="AK36" s="427"/>
      <c r="AL36" s="370">
        <v>289.05074881585671</v>
      </c>
      <c r="AM36" s="427"/>
      <c r="AN36" s="370">
        <v>260.09238178324432</v>
      </c>
      <c r="AO36" s="427"/>
      <c r="AP36" s="370">
        <v>3.597780680889088</v>
      </c>
      <c r="AQ36" s="427"/>
      <c r="AR36" s="370">
        <v>5.0306487157064836</v>
      </c>
      <c r="AS36" s="427"/>
      <c r="AT36" s="370">
        <v>6.488712845798009</v>
      </c>
      <c r="AU36" s="427"/>
      <c r="AV36" s="370">
        <v>6.4106797857742137</v>
      </c>
      <c r="AW36" s="427"/>
      <c r="AX36" s="370">
        <v>8.5027205601550975</v>
      </c>
      <c r="AY36" s="427"/>
      <c r="AZ36" s="370">
        <v>8.0811940660022845</v>
      </c>
      <c r="BA36" s="427"/>
      <c r="BB36" s="370">
        <v>8.8858902086062823</v>
      </c>
      <c r="BC36" s="427"/>
      <c r="BD36" s="370">
        <v>7.295139430298156</v>
      </c>
      <c r="BE36" s="427"/>
      <c r="BF36" s="370">
        <v>6.4923628335127681</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270.9075343063318</v>
      </c>
      <c r="G37" s="427"/>
      <c r="H37" s="370">
        <v>298.05992924591396</v>
      </c>
      <c r="I37" s="427"/>
      <c r="J37" s="370">
        <v>262.69425781512132</v>
      </c>
      <c r="K37" s="427"/>
      <c r="L37" s="370">
        <v>264.73999974023707</v>
      </c>
      <c r="M37" s="427"/>
      <c r="N37" s="370">
        <v>256.39461430756916</v>
      </c>
      <c r="O37" s="427"/>
      <c r="P37" s="370">
        <v>221.68134920559805</v>
      </c>
      <c r="Q37" s="427"/>
      <c r="R37" s="370">
        <v>237.89685297278191</v>
      </c>
      <c r="S37" s="427"/>
      <c r="T37" s="370">
        <v>244.05523151870645</v>
      </c>
      <c r="U37" s="427"/>
      <c r="V37" s="370">
        <v>247.70682962842221</v>
      </c>
      <c r="W37" s="427"/>
      <c r="X37" s="370">
        <v>244.31034750470081</v>
      </c>
      <c r="Y37" s="427"/>
      <c r="Z37" s="370">
        <v>272.47324590157655</v>
      </c>
      <c r="AA37" s="427"/>
      <c r="AB37" s="370">
        <v>234.95892950057902</v>
      </c>
      <c r="AC37" s="427"/>
      <c r="AD37" s="370">
        <v>478.63866880448495</v>
      </c>
      <c r="AE37" s="427"/>
      <c r="AF37" s="370">
        <v>371.97049983502217</v>
      </c>
      <c r="AG37" s="427"/>
      <c r="AH37" s="370">
        <v>242.06316290536847</v>
      </c>
      <c r="AI37" s="427"/>
      <c r="AJ37" s="370">
        <v>139.42435183986012</v>
      </c>
      <c r="AK37" s="427"/>
      <c r="AL37" s="370">
        <v>88.787252028208655</v>
      </c>
      <c r="AM37" s="427"/>
      <c r="AN37" s="370">
        <v>79.380646814870886</v>
      </c>
      <c r="AO37" s="427"/>
      <c r="AP37" s="370">
        <v>29.070221365041775</v>
      </c>
      <c r="AQ37" s="427"/>
      <c r="AR37" s="370">
        <v>20.532391866309332</v>
      </c>
      <c r="AS37" s="427"/>
      <c r="AT37" s="370">
        <v>29.965120087416238</v>
      </c>
      <c r="AU37" s="427"/>
      <c r="AV37" s="370">
        <v>35.744854183390224</v>
      </c>
      <c r="AW37" s="427"/>
      <c r="AX37" s="370">
        <v>30.652039724890873</v>
      </c>
      <c r="AY37" s="427"/>
      <c r="AZ37" s="370">
        <v>35.391461537982053</v>
      </c>
      <c r="BA37" s="427"/>
      <c r="BB37" s="370">
        <v>36.419356101017684</v>
      </c>
      <c r="BC37" s="427"/>
      <c r="BD37" s="370">
        <v>31.684742465752059</v>
      </c>
      <c r="BE37" s="427"/>
      <c r="BF37" s="370">
        <v>41.91833263229627</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171.40407809752807</v>
      </c>
      <c r="G38" s="427"/>
      <c r="H38" s="372">
        <v>176.9085369190386</v>
      </c>
      <c r="I38" s="427"/>
      <c r="J38" s="372">
        <v>171.42330975684413</v>
      </c>
      <c r="K38" s="427"/>
      <c r="L38" s="372">
        <v>164.91860557714017</v>
      </c>
      <c r="M38" s="427"/>
      <c r="N38" s="372">
        <v>164.7869206266206</v>
      </c>
      <c r="O38" s="427"/>
      <c r="P38" s="372">
        <v>120.87232730025417</v>
      </c>
      <c r="Q38" s="427"/>
      <c r="R38" s="372">
        <v>120.34257274322354</v>
      </c>
      <c r="S38" s="427"/>
      <c r="T38" s="372">
        <v>128.17841509660872</v>
      </c>
      <c r="U38" s="427"/>
      <c r="V38" s="372">
        <v>136.45285352316543</v>
      </c>
      <c r="W38" s="427"/>
      <c r="X38" s="372">
        <v>155.85147273854906</v>
      </c>
      <c r="Y38" s="427"/>
      <c r="Z38" s="372">
        <v>158.9655511515092</v>
      </c>
      <c r="AA38" s="427"/>
      <c r="AB38" s="372">
        <v>129.77296354469897</v>
      </c>
      <c r="AC38" s="427"/>
      <c r="AD38" s="424">
        <v>267.03136350627238</v>
      </c>
      <c r="AE38" s="427" t="s">
        <v>746</v>
      </c>
      <c r="AF38" s="372">
        <v>189.60506031628506</v>
      </c>
      <c r="AG38" s="427"/>
      <c r="AH38" s="372">
        <v>119.12967432091659</v>
      </c>
      <c r="AI38" s="427"/>
      <c r="AJ38" s="372">
        <v>61.593020681006713</v>
      </c>
      <c r="AK38" s="427"/>
      <c r="AL38" s="372">
        <v>39.350939072461706</v>
      </c>
      <c r="AM38" s="427"/>
      <c r="AN38" s="372">
        <v>32.333177288510797</v>
      </c>
      <c r="AO38" s="427"/>
      <c r="AP38" s="372">
        <v>10.173458830743938</v>
      </c>
      <c r="AQ38" s="427"/>
      <c r="AR38" s="372">
        <v>5.6406529794069273</v>
      </c>
      <c r="AS38" s="427"/>
      <c r="AT38" s="372">
        <v>9.0999435426410944</v>
      </c>
      <c r="AU38" s="427"/>
      <c r="AV38" s="372">
        <v>8.2547908343156866</v>
      </c>
      <c r="AW38" s="427"/>
      <c r="AX38" s="372">
        <v>9.3047478332258713</v>
      </c>
      <c r="AY38" s="427"/>
      <c r="AZ38" s="372">
        <v>8.3112481967273855</v>
      </c>
      <c r="BA38" s="427"/>
      <c r="BB38" s="372">
        <v>9.7870622895481354</v>
      </c>
      <c r="BC38" s="427"/>
      <c r="BD38" s="372">
        <v>9.0856839938026202</v>
      </c>
      <c r="BE38" s="427"/>
      <c r="BF38" s="372">
        <v>7.5415282275611126</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99.503456208803712</v>
      </c>
      <c r="G39" s="427"/>
      <c r="H39" s="372">
        <v>121.15139232687534</v>
      </c>
      <c r="I39" s="427"/>
      <c r="J39" s="372">
        <v>91.270948058277213</v>
      </c>
      <c r="K39" s="427"/>
      <c r="L39" s="372">
        <v>99.821394163096883</v>
      </c>
      <c r="M39" s="427"/>
      <c r="N39" s="372">
        <v>91.607693680948572</v>
      </c>
      <c r="O39" s="427"/>
      <c r="P39" s="372">
        <v>100.8090219053439</v>
      </c>
      <c r="Q39" s="427"/>
      <c r="R39" s="372">
        <v>117.55428022955839</v>
      </c>
      <c r="S39" s="427"/>
      <c r="T39" s="372">
        <v>115.87681642209773</v>
      </c>
      <c r="U39" s="427"/>
      <c r="V39" s="372">
        <v>111.2539761052568</v>
      </c>
      <c r="W39" s="427"/>
      <c r="X39" s="372">
        <v>88.458874766151752</v>
      </c>
      <c r="Y39" s="427"/>
      <c r="Z39" s="372">
        <v>113.50769475006733</v>
      </c>
      <c r="AA39" s="427"/>
      <c r="AB39" s="372">
        <v>105.18596595588005</v>
      </c>
      <c r="AC39" s="427"/>
      <c r="AD39" s="424">
        <v>211.60730529821254</v>
      </c>
      <c r="AE39" s="427" t="s">
        <v>746</v>
      </c>
      <c r="AF39" s="372">
        <v>182.36543951873711</v>
      </c>
      <c r="AG39" s="427"/>
      <c r="AH39" s="372">
        <v>122.93348858445188</v>
      </c>
      <c r="AI39" s="427"/>
      <c r="AJ39" s="372">
        <v>77.831331158853402</v>
      </c>
      <c r="AK39" s="427"/>
      <c r="AL39" s="372">
        <v>49.436312955746942</v>
      </c>
      <c r="AM39" s="427"/>
      <c r="AN39" s="372">
        <v>47.047469526360096</v>
      </c>
      <c r="AO39" s="427"/>
      <c r="AP39" s="372">
        <v>18.896762534297839</v>
      </c>
      <c r="AQ39" s="427"/>
      <c r="AR39" s="372">
        <v>14.891738886902406</v>
      </c>
      <c r="AS39" s="427"/>
      <c r="AT39" s="372">
        <v>20.865176544775142</v>
      </c>
      <c r="AU39" s="427"/>
      <c r="AV39" s="372">
        <v>27.490063349074539</v>
      </c>
      <c r="AW39" s="427"/>
      <c r="AX39" s="372">
        <v>21.347291891665002</v>
      </c>
      <c r="AY39" s="427"/>
      <c r="AZ39" s="372">
        <v>27.08021334125467</v>
      </c>
      <c r="BA39" s="427"/>
      <c r="BB39" s="372">
        <v>26.632293811469552</v>
      </c>
      <c r="BC39" s="427"/>
      <c r="BD39" s="372">
        <v>22.599058471949441</v>
      </c>
      <c r="BE39" s="427"/>
      <c r="BF39" s="372">
        <v>34.376804404735161</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2269.1699648176605</v>
      </c>
      <c r="G40" s="427"/>
      <c r="H40" s="370">
        <v>2379.0510432463238</v>
      </c>
      <c r="I40" s="427"/>
      <c r="J40" s="370">
        <v>2354.4067474699677</v>
      </c>
      <c r="K40" s="427"/>
      <c r="L40" s="370">
        <v>2382.5774227803531</v>
      </c>
      <c r="M40" s="427"/>
      <c r="N40" s="370">
        <v>2178.8201231342177</v>
      </c>
      <c r="O40" s="427"/>
      <c r="P40" s="370">
        <v>1969.9220890659738</v>
      </c>
      <c r="Q40" s="427"/>
      <c r="R40" s="370">
        <v>2102.7235267263018</v>
      </c>
      <c r="S40" s="427"/>
      <c r="T40" s="370">
        <v>2266.8350794523662</v>
      </c>
      <c r="U40" s="427"/>
      <c r="V40" s="370">
        <v>2272.2530757791446</v>
      </c>
      <c r="W40" s="427"/>
      <c r="X40" s="370">
        <v>2357.8032306123018</v>
      </c>
      <c r="Y40" s="427"/>
      <c r="Z40" s="370">
        <v>2624.492667191369</v>
      </c>
      <c r="AA40" s="427"/>
      <c r="AB40" s="370">
        <v>2358.7435652912923</v>
      </c>
      <c r="AC40" s="427"/>
      <c r="AD40" s="419">
        <v>4377.5902383838575</v>
      </c>
      <c r="AE40" s="427" t="s">
        <v>745</v>
      </c>
      <c r="AF40" s="370">
        <v>3522.3892766434392</v>
      </c>
      <c r="AG40" s="427"/>
      <c r="AH40" s="370">
        <v>2743.5366728214226</v>
      </c>
      <c r="AI40" s="427"/>
      <c r="AJ40" s="370">
        <v>1952.8239172407164</v>
      </c>
      <c r="AK40" s="427"/>
      <c r="AL40" s="370">
        <v>1367.3592014285684</v>
      </c>
      <c r="AM40" s="427"/>
      <c r="AN40" s="370">
        <v>1056.4827782580066</v>
      </c>
      <c r="AO40" s="427"/>
      <c r="AP40" s="370">
        <v>325.47164414872185</v>
      </c>
      <c r="AQ40" s="427"/>
      <c r="AR40" s="370">
        <v>304.64837137761907</v>
      </c>
      <c r="AS40" s="427"/>
      <c r="AT40" s="370">
        <v>427.31179192160664</v>
      </c>
      <c r="AU40" s="427"/>
      <c r="AV40" s="370">
        <v>444.88894533268376</v>
      </c>
      <c r="AW40" s="427"/>
      <c r="AX40" s="370">
        <v>452.50517276256357</v>
      </c>
      <c r="AY40" s="427"/>
      <c r="AZ40" s="370">
        <v>467.60885026899308</v>
      </c>
      <c r="BA40" s="427"/>
      <c r="BB40" s="370">
        <v>500.11590235870494</v>
      </c>
      <c r="BC40" s="427"/>
      <c r="BD40" s="370">
        <v>444.6378518553206</v>
      </c>
      <c r="BE40" s="427"/>
      <c r="BF40" s="370">
        <v>407.70311570029048</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2107.053221988635</v>
      </c>
      <c r="G41" s="427"/>
      <c r="H41" s="370">
        <v>2133.7203681094752</v>
      </c>
      <c r="I41" s="427"/>
      <c r="J41" s="370">
        <v>2171.27114354172</v>
      </c>
      <c r="K41" s="427"/>
      <c r="L41" s="370">
        <v>2244.1389944898901</v>
      </c>
      <c r="M41" s="427"/>
      <c r="N41" s="370">
        <v>2104.5207953757586</v>
      </c>
      <c r="O41" s="427"/>
      <c r="P41" s="370">
        <v>1897.2202710973056</v>
      </c>
      <c r="Q41" s="427"/>
      <c r="R41" s="370">
        <v>2130.1447596085595</v>
      </c>
      <c r="S41" s="427"/>
      <c r="T41" s="370">
        <v>2180.0085674072193</v>
      </c>
      <c r="U41" s="427"/>
      <c r="V41" s="370">
        <v>2249.8809105896994</v>
      </c>
      <c r="W41" s="427"/>
      <c r="X41" s="370">
        <v>2349.8397945899528</v>
      </c>
      <c r="Y41" s="427"/>
      <c r="Z41" s="370">
        <v>2668.0615124751885</v>
      </c>
      <c r="AA41" s="427"/>
      <c r="AB41" s="370">
        <v>2311.6514546529975</v>
      </c>
      <c r="AC41" s="427"/>
      <c r="AD41" s="370">
        <v>1954.9828176684427</v>
      </c>
      <c r="AE41" s="427"/>
      <c r="AF41" s="370">
        <v>1971.2853403600707</v>
      </c>
      <c r="AG41" s="427"/>
      <c r="AH41" s="370">
        <v>2027.1615461350125</v>
      </c>
      <c r="AI41" s="427"/>
      <c r="AJ41" s="370">
        <v>1722.830719679127</v>
      </c>
      <c r="AK41" s="427"/>
      <c r="AL41" s="370">
        <v>1278.2256120140041</v>
      </c>
      <c r="AM41" s="427"/>
      <c r="AN41" s="370">
        <v>1229.3623998513062</v>
      </c>
      <c r="AO41" s="427"/>
      <c r="AP41" s="370">
        <v>1045.827657088776</v>
      </c>
      <c r="AQ41" s="427"/>
      <c r="AR41" s="370">
        <v>763.0959553637415</v>
      </c>
      <c r="AS41" s="427"/>
      <c r="AT41" s="370">
        <v>1030.662174182896</v>
      </c>
      <c r="AU41" s="427"/>
      <c r="AV41" s="370">
        <v>1133.0900499449949</v>
      </c>
      <c r="AW41" s="427"/>
      <c r="AX41" s="370">
        <v>1170.2982216744492</v>
      </c>
      <c r="AY41" s="427"/>
      <c r="AZ41" s="370">
        <v>1226.1575400218564</v>
      </c>
      <c r="BA41" s="427"/>
      <c r="BB41" s="370">
        <v>1202.1662912967142</v>
      </c>
      <c r="BC41" s="427"/>
      <c r="BD41" s="370">
        <v>957.11999338744636</v>
      </c>
      <c r="BE41" s="427"/>
      <c r="BF41" s="370">
        <v>848.31545520065947</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323.75904234503037</v>
      </c>
      <c r="G42" s="427"/>
      <c r="H42" s="372">
        <v>495.24711400218797</v>
      </c>
      <c r="I42" s="427"/>
      <c r="J42" s="372">
        <v>402.65840126613443</v>
      </c>
      <c r="K42" s="427"/>
      <c r="L42" s="372">
        <v>491.82903658940859</v>
      </c>
      <c r="M42" s="427"/>
      <c r="N42" s="372">
        <v>356.59425837205038</v>
      </c>
      <c r="O42" s="427"/>
      <c r="P42" s="372">
        <v>358.94219332170513</v>
      </c>
      <c r="Q42" s="427"/>
      <c r="R42" s="372">
        <v>553.05122631965537</v>
      </c>
      <c r="S42" s="427"/>
      <c r="T42" s="372">
        <v>506.54720578153388</v>
      </c>
      <c r="U42" s="427"/>
      <c r="V42" s="372">
        <v>483.42769265988284</v>
      </c>
      <c r="W42" s="427"/>
      <c r="X42" s="372">
        <v>598.46767143431623</v>
      </c>
      <c r="Y42" s="427"/>
      <c r="Z42" s="372">
        <v>589.73234036210567</v>
      </c>
      <c r="AA42" s="427"/>
      <c r="AB42" s="372">
        <v>575.46674668605033</v>
      </c>
      <c r="AC42" s="427"/>
      <c r="AD42" s="372">
        <v>480.1954444633642</v>
      </c>
      <c r="AE42" s="427"/>
      <c r="AF42" s="372">
        <v>474.47511906865969</v>
      </c>
      <c r="AG42" s="427"/>
      <c r="AH42" s="372">
        <v>331.89629452959156</v>
      </c>
      <c r="AI42" s="427"/>
      <c r="AJ42" s="372">
        <v>188.84196818937582</v>
      </c>
      <c r="AK42" s="427"/>
      <c r="AL42" s="372">
        <v>111.03701062593017</v>
      </c>
      <c r="AM42" s="427"/>
      <c r="AN42" s="372">
        <v>125.76885132481597</v>
      </c>
      <c r="AO42" s="427"/>
      <c r="AP42" s="372">
        <v>146.48264070859045</v>
      </c>
      <c r="AQ42" s="427"/>
      <c r="AR42" s="372">
        <v>98.505406877100668</v>
      </c>
      <c r="AS42" s="427"/>
      <c r="AT42" s="372">
        <v>139.7532033704336</v>
      </c>
      <c r="AU42" s="427"/>
      <c r="AV42" s="372">
        <v>126.69780032918435</v>
      </c>
      <c r="AW42" s="427"/>
      <c r="AX42" s="372">
        <v>172.27311744953099</v>
      </c>
      <c r="AY42" s="427"/>
      <c r="AZ42" s="372">
        <v>208.71235368125386</v>
      </c>
      <c r="BA42" s="427"/>
      <c r="BB42" s="372">
        <v>202.31349299867941</v>
      </c>
      <c r="BC42" s="427"/>
      <c r="BD42" s="372">
        <v>158.92086543105515</v>
      </c>
      <c r="BE42" s="427"/>
      <c r="BF42" s="372">
        <v>144.37974086900832</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881.28940847487513</v>
      </c>
      <c r="G43" s="427"/>
      <c r="H43" s="372">
        <v>763.41276136077443</v>
      </c>
      <c r="I43" s="427"/>
      <c r="J43" s="372">
        <v>1104.9073722788046</v>
      </c>
      <c r="K43" s="427"/>
      <c r="L43" s="372">
        <v>996.9338218883945</v>
      </c>
      <c r="M43" s="427"/>
      <c r="N43" s="372">
        <v>1158.2273246604502</v>
      </c>
      <c r="O43" s="427"/>
      <c r="P43" s="372">
        <v>982.16385937588529</v>
      </c>
      <c r="Q43" s="427"/>
      <c r="R43" s="372">
        <v>892.39060630559663</v>
      </c>
      <c r="S43" s="427"/>
      <c r="T43" s="372">
        <v>852.22649910957944</v>
      </c>
      <c r="U43" s="427"/>
      <c r="V43" s="372">
        <v>873.36297931825334</v>
      </c>
      <c r="W43" s="427"/>
      <c r="X43" s="372">
        <v>954.09478483729356</v>
      </c>
      <c r="Y43" s="427"/>
      <c r="Z43" s="372">
        <v>1082.9350264428829</v>
      </c>
      <c r="AA43" s="427"/>
      <c r="AB43" s="372">
        <v>848.63202090448772</v>
      </c>
      <c r="AC43" s="427"/>
      <c r="AD43" s="372">
        <v>778.11781206298895</v>
      </c>
      <c r="AE43" s="427"/>
      <c r="AF43" s="372">
        <v>800.47091949451169</v>
      </c>
      <c r="AG43" s="427"/>
      <c r="AH43" s="372">
        <v>998.06821701409115</v>
      </c>
      <c r="AI43" s="427"/>
      <c r="AJ43" s="372">
        <v>891.4972701605974</v>
      </c>
      <c r="AK43" s="427"/>
      <c r="AL43" s="372">
        <v>640.99464019358243</v>
      </c>
      <c r="AM43" s="427"/>
      <c r="AN43" s="372">
        <v>467.10213494300115</v>
      </c>
      <c r="AO43" s="427"/>
      <c r="AP43" s="372">
        <v>531.75991755910422</v>
      </c>
      <c r="AQ43" s="427"/>
      <c r="AR43" s="372">
        <v>366.88846914750536</v>
      </c>
      <c r="AS43" s="427"/>
      <c r="AT43" s="372">
        <v>442.64516061599602</v>
      </c>
      <c r="AU43" s="427"/>
      <c r="AV43" s="372">
        <v>561.97301951010752</v>
      </c>
      <c r="AW43" s="427"/>
      <c r="AX43" s="372">
        <v>556.5310930952312</v>
      </c>
      <c r="AY43" s="427"/>
      <c r="AZ43" s="372">
        <v>548.07241307575077</v>
      </c>
      <c r="BA43" s="427"/>
      <c r="BB43" s="372">
        <v>517.72890137747561</v>
      </c>
      <c r="BC43" s="427"/>
      <c r="BD43" s="372">
        <v>422.59300511991563</v>
      </c>
      <c r="BE43" s="427"/>
      <c r="BF43" s="372">
        <v>392.77174779478179</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902.00477116872923</v>
      </c>
      <c r="G44" s="427"/>
      <c r="H44" s="372">
        <v>875.06049274651286</v>
      </c>
      <c r="I44" s="427"/>
      <c r="J44" s="372">
        <v>663.70536999678097</v>
      </c>
      <c r="K44" s="427"/>
      <c r="L44" s="372">
        <v>755.37613601208693</v>
      </c>
      <c r="M44" s="427"/>
      <c r="N44" s="372">
        <v>589.69921234325784</v>
      </c>
      <c r="O44" s="427"/>
      <c r="P44" s="372">
        <v>556.11421839971501</v>
      </c>
      <c r="Q44" s="427"/>
      <c r="R44" s="372">
        <v>684.70292698330729</v>
      </c>
      <c r="S44" s="427"/>
      <c r="T44" s="372">
        <v>821.23486251610609</v>
      </c>
      <c r="U44" s="427"/>
      <c r="V44" s="372">
        <v>893.09023861156311</v>
      </c>
      <c r="W44" s="427"/>
      <c r="X44" s="372">
        <v>797.27733831834314</v>
      </c>
      <c r="Y44" s="427"/>
      <c r="Z44" s="372">
        <v>995.39414567020015</v>
      </c>
      <c r="AA44" s="427"/>
      <c r="AB44" s="372">
        <v>887.55268706245954</v>
      </c>
      <c r="AC44" s="427"/>
      <c r="AD44" s="372">
        <v>696.66956114208961</v>
      </c>
      <c r="AE44" s="427"/>
      <c r="AF44" s="372">
        <v>696.33930179689924</v>
      </c>
      <c r="AG44" s="427"/>
      <c r="AH44" s="372">
        <v>697.19703459132984</v>
      </c>
      <c r="AI44" s="427"/>
      <c r="AJ44" s="372">
        <v>642.491481329154</v>
      </c>
      <c r="AK44" s="427"/>
      <c r="AL44" s="372">
        <v>526.19396119449164</v>
      </c>
      <c r="AM44" s="427"/>
      <c r="AN44" s="372">
        <v>636.49141358348902</v>
      </c>
      <c r="AO44" s="427"/>
      <c r="AP44" s="372">
        <v>367.58509882108149</v>
      </c>
      <c r="AQ44" s="427"/>
      <c r="AR44" s="372">
        <v>297.70207933913542</v>
      </c>
      <c r="AS44" s="427"/>
      <c r="AT44" s="372">
        <v>448.26381019646641</v>
      </c>
      <c r="AU44" s="427"/>
      <c r="AV44" s="372">
        <v>444.41923010570304</v>
      </c>
      <c r="AW44" s="427"/>
      <c r="AX44" s="372">
        <v>441.49401112968701</v>
      </c>
      <c r="AY44" s="427"/>
      <c r="AZ44" s="372">
        <v>469.37277326485184</v>
      </c>
      <c r="BA44" s="427"/>
      <c r="BB44" s="372">
        <v>482.12389692055928</v>
      </c>
      <c r="BC44" s="427"/>
      <c r="BD44" s="372">
        <v>375.60612283647566</v>
      </c>
      <c r="BE44" s="427"/>
      <c r="BF44" s="372">
        <v>311.1639665368694</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16116.237152675492</v>
      </c>
      <c r="G45" s="427"/>
      <c r="H45" s="370">
        <v>16410.861967479301</v>
      </c>
      <c r="I45" s="427"/>
      <c r="J45" s="370">
        <v>16438.101006389948</v>
      </c>
      <c r="K45" s="427"/>
      <c r="L45" s="370">
        <v>16281.289386967665</v>
      </c>
      <c r="M45" s="427"/>
      <c r="N45" s="370">
        <v>15292.69492020229</v>
      </c>
      <c r="O45" s="427"/>
      <c r="P45" s="370">
        <v>13716.791583713844</v>
      </c>
      <c r="Q45" s="427"/>
      <c r="R45" s="370">
        <v>14825.398207879673</v>
      </c>
      <c r="S45" s="427"/>
      <c r="T45" s="370">
        <v>15968.949196521213</v>
      </c>
      <c r="U45" s="427"/>
      <c r="V45" s="370">
        <v>16320.903964069686</v>
      </c>
      <c r="W45" s="427"/>
      <c r="X45" s="370">
        <v>18831.118336129857</v>
      </c>
      <c r="Y45" s="427"/>
      <c r="Z45" s="370">
        <v>22883.784239714772</v>
      </c>
      <c r="AA45" s="427"/>
      <c r="AB45" s="370">
        <v>22890.001591821383</v>
      </c>
      <c r="AC45" s="427"/>
      <c r="AD45" s="370">
        <v>24296.417273612751</v>
      </c>
      <c r="AE45" s="427"/>
      <c r="AF45" s="370">
        <v>29067.73740777708</v>
      </c>
      <c r="AG45" s="427"/>
      <c r="AH45" s="370">
        <v>25585.397815526296</v>
      </c>
      <c r="AI45" s="427"/>
      <c r="AJ45" s="370">
        <v>20873.776297707253</v>
      </c>
      <c r="AK45" s="427"/>
      <c r="AL45" s="370">
        <v>16125.633562169063</v>
      </c>
      <c r="AM45" s="427"/>
      <c r="AN45" s="370">
        <v>17044.123981787678</v>
      </c>
      <c r="AO45" s="427"/>
      <c r="AP45" s="419">
        <v>8878.4111888968091</v>
      </c>
      <c r="AQ45" s="427" t="s">
        <v>1284</v>
      </c>
      <c r="AR45" s="419">
        <v>4881.0884482044494</v>
      </c>
      <c r="AS45" s="427" t="s">
        <v>571</v>
      </c>
      <c r="AT45" s="419">
        <v>7400.8201443120788</v>
      </c>
      <c r="AU45" s="427" t="s">
        <v>571</v>
      </c>
      <c r="AV45" s="370">
        <v>6885.0287858446054</v>
      </c>
      <c r="AW45" s="427"/>
      <c r="AX45" s="370">
        <v>6046.0799379600157</v>
      </c>
      <c r="AY45" s="427"/>
      <c r="AZ45" s="370">
        <v>5874.9111638542299</v>
      </c>
      <c r="BA45" s="427"/>
      <c r="BB45" s="370">
        <v>5552.8387262352126</v>
      </c>
      <c r="BC45" s="427"/>
      <c r="BD45" s="370">
        <v>4143.9561258983322</v>
      </c>
      <c r="BE45" s="427"/>
      <c r="BF45" s="370">
        <v>4676.4133964018301</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15868.642183565224</v>
      </c>
      <c r="G46" s="427"/>
      <c r="H46" s="372">
        <v>16146.500276759327</v>
      </c>
      <c r="I46" s="427"/>
      <c r="J46" s="372">
        <v>16190.786858082312</v>
      </c>
      <c r="K46" s="427"/>
      <c r="L46" s="372">
        <v>16049.258325615405</v>
      </c>
      <c r="M46" s="427"/>
      <c r="N46" s="372">
        <v>15053.229759737082</v>
      </c>
      <c r="O46" s="427"/>
      <c r="P46" s="372">
        <v>13536.046060614872</v>
      </c>
      <c r="Q46" s="427"/>
      <c r="R46" s="372">
        <v>14622.92100966722</v>
      </c>
      <c r="S46" s="427"/>
      <c r="T46" s="372">
        <v>15794.528828889146</v>
      </c>
      <c r="U46" s="427"/>
      <c r="V46" s="372">
        <v>16123.894747832604</v>
      </c>
      <c r="W46" s="427"/>
      <c r="X46" s="372">
        <v>18657.588402400714</v>
      </c>
      <c r="Y46" s="427"/>
      <c r="Z46" s="372">
        <v>22675.392397046315</v>
      </c>
      <c r="AA46" s="427"/>
      <c r="AB46" s="372">
        <v>22721.122973580772</v>
      </c>
      <c r="AC46" s="427"/>
      <c r="AD46" s="372">
        <v>24166.350576532608</v>
      </c>
      <c r="AE46" s="427"/>
      <c r="AF46" s="372">
        <v>28910.658726939888</v>
      </c>
      <c r="AG46" s="427"/>
      <c r="AH46" s="372">
        <v>25452.758552882166</v>
      </c>
      <c r="AI46" s="427"/>
      <c r="AJ46" s="372">
        <v>20742.791239204536</v>
      </c>
      <c r="AK46" s="427"/>
      <c r="AL46" s="372">
        <v>15997.520507274859</v>
      </c>
      <c r="AM46" s="427"/>
      <c r="AN46" s="372">
        <v>16941.686706700788</v>
      </c>
      <c r="AO46" s="427"/>
      <c r="AP46" s="372">
        <v>8205.4365329207048</v>
      </c>
      <c r="AQ46" s="427"/>
      <c r="AR46" s="372">
        <v>4548.9692463053616</v>
      </c>
      <c r="AS46" s="427"/>
      <c r="AT46" s="372">
        <v>6925.31320924191</v>
      </c>
      <c r="AU46" s="427"/>
      <c r="AV46" s="372">
        <v>6445.4111764851787</v>
      </c>
      <c r="AW46" s="427"/>
      <c r="AX46" s="372">
        <v>5562.4165242099825</v>
      </c>
      <c r="AY46" s="427"/>
      <c r="AZ46" s="372">
        <v>5484.0236359432538</v>
      </c>
      <c r="BA46" s="427"/>
      <c r="BB46" s="372">
        <v>5199.9736886240817</v>
      </c>
      <c r="BC46" s="427"/>
      <c r="BD46" s="372">
        <v>3886.2589002886798</v>
      </c>
      <c r="BE46" s="427"/>
      <c r="BF46" s="372">
        <v>4362.684070096595</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1.7343454070976398</v>
      </c>
      <c r="G47" s="427"/>
      <c r="H47" s="372">
        <v>1.1703882551236844</v>
      </c>
      <c r="I47" s="427"/>
      <c r="J47" s="372">
        <v>1.9607543304393178</v>
      </c>
      <c r="K47" s="427"/>
      <c r="L47" s="372">
        <v>2.2314995805481184</v>
      </c>
      <c r="M47" s="427"/>
      <c r="N47" s="372">
        <v>3.569914075226658</v>
      </c>
      <c r="O47" s="427"/>
      <c r="P47" s="372">
        <v>1.6006379793855192</v>
      </c>
      <c r="Q47" s="427"/>
      <c r="R47" s="372">
        <v>1.4578030125241492</v>
      </c>
      <c r="S47" s="427"/>
      <c r="T47" s="372">
        <v>1.9028999820093959</v>
      </c>
      <c r="U47" s="427"/>
      <c r="V47" s="372">
        <v>1.7051030975912025</v>
      </c>
      <c r="W47" s="427"/>
      <c r="X47" s="372">
        <v>1.5913450548849239</v>
      </c>
      <c r="Y47" s="427"/>
      <c r="Z47" s="372">
        <v>1.1120855794239866</v>
      </c>
      <c r="AA47" s="427"/>
      <c r="AB47" s="372">
        <v>0.74838546439707732</v>
      </c>
      <c r="AC47" s="427"/>
      <c r="AD47" s="372">
        <v>1.048050753779024</v>
      </c>
      <c r="AE47" s="427"/>
      <c r="AF47" s="372">
        <v>0.62034033003544731</v>
      </c>
      <c r="AG47" s="427"/>
      <c r="AH47" s="372">
        <v>0.48870396847072839</v>
      </c>
      <c r="AI47" s="427"/>
      <c r="AJ47" s="372">
        <v>0.84933026567579628</v>
      </c>
      <c r="AK47" s="427"/>
      <c r="AL47" s="372">
        <v>0.53267180168126849</v>
      </c>
      <c r="AM47" s="427"/>
      <c r="AN47" s="372">
        <v>0.61602547986426326</v>
      </c>
      <c r="AO47" s="427"/>
      <c r="AP47" s="372">
        <v>0.18507629440929974</v>
      </c>
      <c r="AQ47" s="427"/>
      <c r="AR47" s="372">
        <v>0.26100791637162485</v>
      </c>
      <c r="AS47" s="427"/>
      <c r="AT47" s="372">
        <v>3.0564444077164064</v>
      </c>
      <c r="AU47" s="427"/>
      <c r="AV47" s="372">
        <v>0.3486232238165391</v>
      </c>
      <c r="AW47" s="427"/>
      <c r="AX47" s="372">
        <v>0.37583693647396976</v>
      </c>
      <c r="AY47" s="427"/>
      <c r="AZ47" s="372">
        <v>1.7706278658772234</v>
      </c>
      <c r="BA47" s="427"/>
      <c r="BB47" s="372">
        <v>0.37630090306797287</v>
      </c>
      <c r="BC47" s="427"/>
      <c r="BD47" s="372">
        <v>1.3491685082366927</v>
      </c>
      <c r="BE47" s="427"/>
      <c r="BF47" s="372">
        <v>0.29381084969131976</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0.23231663786431345</v>
      </c>
      <c r="G48" s="427"/>
      <c r="H48" s="372">
        <v>2.2874037559420541E-2</v>
      </c>
      <c r="I48" s="427"/>
      <c r="J48" s="372">
        <v>0.4470974845401568</v>
      </c>
      <c r="K48" s="427"/>
      <c r="L48" s="372">
        <v>0.38585554927705962</v>
      </c>
      <c r="M48" s="427"/>
      <c r="N48" s="372">
        <v>0.61642108710166943</v>
      </c>
      <c r="O48" s="427"/>
      <c r="P48" s="372">
        <v>0.23199986817464993</v>
      </c>
      <c r="Q48" s="427"/>
      <c r="R48" s="372">
        <v>0.31449837578117784</v>
      </c>
      <c r="S48" s="427"/>
      <c r="T48" s="372">
        <v>0.26754712064718816</v>
      </c>
      <c r="U48" s="427"/>
      <c r="V48" s="372">
        <v>0.36247310968316232</v>
      </c>
      <c r="W48" s="427"/>
      <c r="X48" s="372">
        <v>0.3541589207254533</v>
      </c>
      <c r="Y48" s="427"/>
      <c r="Z48" s="372">
        <v>1.9293642946287069E-2</v>
      </c>
      <c r="AA48" s="427"/>
      <c r="AB48" s="372">
        <v>4.3565058218540884E-2</v>
      </c>
      <c r="AC48" s="427"/>
      <c r="AD48" s="372">
        <v>5.1036146969738603</v>
      </c>
      <c r="AE48" s="427"/>
      <c r="AF48" s="372">
        <v>0.138134167176936</v>
      </c>
      <c r="AG48" s="427"/>
      <c r="AH48" s="372">
        <v>0.70646641987031433</v>
      </c>
      <c r="AI48" s="427"/>
      <c r="AJ48" s="372">
        <v>0.81808400172116846</v>
      </c>
      <c r="AK48" s="427"/>
      <c r="AL48" s="372">
        <v>1.2624368964424744</v>
      </c>
      <c r="AM48" s="427"/>
      <c r="AN48" s="372">
        <v>1.0926722218132916</v>
      </c>
      <c r="AO48" s="427"/>
      <c r="AP48" s="372">
        <v>0.22351646399744543</v>
      </c>
      <c r="AQ48" s="427"/>
      <c r="AR48" s="372">
        <v>0.27613513730830386</v>
      </c>
      <c r="AS48" s="427"/>
      <c r="AT48" s="372">
        <v>0.35543018380143493</v>
      </c>
      <c r="AU48" s="427"/>
      <c r="AV48" s="372">
        <v>0.494890702921986</v>
      </c>
      <c r="AW48" s="427"/>
      <c r="AX48" s="372">
        <v>0.55570389641735507</v>
      </c>
      <c r="AY48" s="427"/>
      <c r="AZ48" s="372">
        <v>0.52143652725912837</v>
      </c>
      <c r="BA48" s="427"/>
      <c r="BB48" s="372">
        <v>0.70719439716394172</v>
      </c>
      <c r="BC48" s="427"/>
      <c r="BD48" s="372">
        <v>0.54569426725157499</v>
      </c>
      <c r="BE48" s="427"/>
      <c r="BF48" s="372">
        <v>0.41712679348036186</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117.23211426753878</v>
      </c>
      <c r="G49" s="427"/>
      <c r="H49" s="372">
        <v>130.00363938406838</v>
      </c>
      <c r="I49" s="427"/>
      <c r="J49" s="372">
        <v>109.20552922777914</v>
      </c>
      <c r="K49" s="427"/>
      <c r="L49" s="372">
        <v>90.023140872342168</v>
      </c>
      <c r="M49" s="427"/>
      <c r="N49" s="372">
        <v>101.21340278901108</v>
      </c>
      <c r="O49" s="427"/>
      <c r="P49" s="372">
        <v>66.542878856135275</v>
      </c>
      <c r="Q49" s="427"/>
      <c r="R49" s="372">
        <v>78.797523251635667</v>
      </c>
      <c r="S49" s="427"/>
      <c r="T49" s="372">
        <v>48.360491358019985</v>
      </c>
      <c r="U49" s="427"/>
      <c r="V49" s="372">
        <v>67.368956269296476</v>
      </c>
      <c r="W49" s="427"/>
      <c r="X49" s="372">
        <v>43.943470062403122</v>
      </c>
      <c r="Y49" s="427"/>
      <c r="Z49" s="372">
        <v>58.120941757113016</v>
      </c>
      <c r="AA49" s="427"/>
      <c r="AB49" s="372">
        <v>39.023919530903463</v>
      </c>
      <c r="AC49" s="427"/>
      <c r="AD49" s="372">
        <v>38.371836959788368</v>
      </c>
      <c r="AE49" s="427"/>
      <c r="AF49" s="372">
        <v>43.219569836991028</v>
      </c>
      <c r="AG49" s="427"/>
      <c r="AH49" s="372">
        <v>25.629592475152329</v>
      </c>
      <c r="AI49" s="427"/>
      <c r="AJ49" s="372">
        <v>43.799876583817309</v>
      </c>
      <c r="AK49" s="427"/>
      <c r="AL49" s="372">
        <v>62.468648344818021</v>
      </c>
      <c r="AM49" s="427"/>
      <c r="AN49" s="372">
        <v>44.75769990343526</v>
      </c>
      <c r="AO49" s="427"/>
      <c r="AP49" s="372">
        <v>647.20564430476941</v>
      </c>
      <c r="AQ49" s="427"/>
      <c r="AR49" s="372">
        <v>321.53728491985407</v>
      </c>
      <c r="AS49" s="427"/>
      <c r="AT49" s="372">
        <v>434.09479782456179</v>
      </c>
      <c r="AU49" s="427"/>
      <c r="AV49" s="372">
        <v>417.31893038748331</v>
      </c>
      <c r="AW49" s="427"/>
      <c r="AX49" s="372">
        <v>448.15004148947656</v>
      </c>
      <c r="AY49" s="427"/>
      <c r="AZ49" s="372">
        <v>364.14278744961928</v>
      </c>
      <c r="BA49" s="427"/>
      <c r="BB49" s="372">
        <v>321.78773113876935</v>
      </c>
      <c r="BC49" s="427"/>
      <c r="BD49" s="372">
        <v>226.22022641045422</v>
      </c>
      <c r="BE49" s="427"/>
      <c r="BF49" s="372">
        <v>252.81927306841206</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128.39619279776701</v>
      </c>
      <c r="G50" s="427"/>
      <c r="H50" s="372">
        <v>133.16478904322381</v>
      </c>
      <c r="I50" s="427"/>
      <c r="J50" s="372">
        <v>135.70076726487932</v>
      </c>
      <c r="K50" s="427"/>
      <c r="L50" s="372">
        <v>139.39056535009064</v>
      </c>
      <c r="M50" s="427"/>
      <c r="N50" s="372">
        <v>134.06542251386921</v>
      </c>
      <c r="O50" s="427"/>
      <c r="P50" s="372">
        <v>112.37000639527882</v>
      </c>
      <c r="Q50" s="427"/>
      <c r="R50" s="372">
        <v>121.90737357251017</v>
      </c>
      <c r="S50" s="427"/>
      <c r="T50" s="372">
        <v>123.88942917138922</v>
      </c>
      <c r="U50" s="427"/>
      <c r="V50" s="372">
        <v>127.57268376051292</v>
      </c>
      <c r="W50" s="427"/>
      <c r="X50" s="372">
        <v>127.64095969112816</v>
      </c>
      <c r="Y50" s="427"/>
      <c r="Z50" s="372">
        <v>149.13952168897677</v>
      </c>
      <c r="AA50" s="427"/>
      <c r="AB50" s="372">
        <v>129.06274818708903</v>
      </c>
      <c r="AC50" s="427"/>
      <c r="AD50" s="372">
        <v>85.5431946695997</v>
      </c>
      <c r="AE50" s="427"/>
      <c r="AF50" s="372">
        <v>113.10063650298909</v>
      </c>
      <c r="AG50" s="427"/>
      <c r="AH50" s="372">
        <v>105.81449978063635</v>
      </c>
      <c r="AI50" s="427"/>
      <c r="AJ50" s="372">
        <v>85.51776765150521</v>
      </c>
      <c r="AK50" s="427"/>
      <c r="AL50" s="372">
        <v>63.84929785126198</v>
      </c>
      <c r="AM50" s="427"/>
      <c r="AN50" s="372">
        <v>55.970877481777826</v>
      </c>
      <c r="AO50" s="427"/>
      <c r="AP50" s="372">
        <v>25.360418912928633</v>
      </c>
      <c r="AQ50" s="427"/>
      <c r="AR50" s="372">
        <v>10.044773925554187</v>
      </c>
      <c r="AS50" s="427"/>
      <c r="AT50" s="372">
        <v>38.000262654088807</v>
      </c>
      <c r="AU50" s="427"/>
      <c r="AV50" s="372">
        <v>21.455165045205305</v>
      </c>
      <c r="AW50" s="427"/>
      <c r="AX50" s="372">
        <v>34.58183142766552</v>
      </c>
      <c r="AY50" s="427"/>
      <c r="AZ50" s="372">
        <v>24.45267606822043</v>
      </c>
      <c r="BA50" s="427"/>
      <c r="BB50" s="372">
        <v>29.993811172129519</v>
      </c>
      <c r="BC50" s="427"/>
      <c r="BD50" s="372">
        <v>29.582136423710125</v>
      </c>
      <c r="BE50" s="427"/>
      <c r="BF50" s="372">
        <v>60.199115593651143</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79.603504399669248</v>
      </c>
      <c r="G51" s="427"/>
      <c r="H51" s="370">
        <v>74.35321855648003</v>
      </c>
      <c r="I51" s="427"/>
      <c r="J51" s="370">
        <v>76.776442846807413</v>
      </c>
      <c r="K51" s="427"/>
      <c r="L51" s="370">
        <v>84.296836630933171</v>
      </c>
      <c r="M51" s="427"/>
      <c r="N51" s="370">
        <v>79.332794514172491</v>
      </c>
      <c r="O51" s="427"/>
      <c r="P51" s="370">
        <v>70.5105156152989</v>
      </c>
      <c r="Q51" s="427"/>
      <c r="R51" s="370">
        <v>86.109875371572244</v>
      </c>
      <c r="S51" s="427"/>
      <c r="T51" s="370">
        <v>72.285911982732813</v>
      </c>
      <c r="U51" s="427"/>
      <c r="V51" s="370">
        <v>65.435346036588314</v>
      </c>
      <c r="W51" s="427"/>
      <c r="X51" s="370">
        <v>62.731307060535983</v>
      </c>
      <c r="Y51" s="427"/>
      <c r="Z51" s="370">
        <v>74.975404039453821</v>
      </c>
      <c r="AA51" s="427"/>
      <c r="AB51" s="370">
        <v>55.352154541678445</v>
      </c>
      <c r="AC51" s="427"/>
      <c r="AD51" s="370">
        <v>45.129023450660085</v>
      </c>
      <c r="AE51" s="427"/>
      <c r="AF51" s="370">
        <v>42.777473621854966</v>
      </c>
      <c r="AG51" s="427"/>
      <c r="AH51" s="370">
        <v>36.979934402607299</v>
      </c>
      <c r="AI51" s="427"/>
      <c r="AJ51" s="370">
        <v>45.848925820332646</v>
      </c>
      <c r="AK51" s="427"/>
      <c r="AL51" s="370">
        <v>36.510439932889817</v>
      </c>
      <c r="AM51" s="427"/>
      <c r="AN51" s="370">
        <v>49.407376605826855</v>
      </c>
      <c r="AO51" s="427"/>
      <c r="AP51" s="370">
        <v>70.961661985870762</v>
      </c>
      <c r="AQ51" s="427"/>
      <c r="AR51" s="370">
        <v>84.509684840898245</v>
      </c>
      <c r="AS51" s="427"/>
      <c r="AT51" s="370">
        <v>80.796664948061306</v>
      </c>
      <c r="AU51" s="427"/>
      <c r="AV51" s="370">
        <v>92.713881471324299</v>
      </c>
      <c r="AW51" s="427"/>
      <c r="AX51" s="370">
        <v>93.843622793153159</v>
      </c>
      <c r="AY51" s="427"/>
      <c r="AZ51" s="370">
        <v>106.9346552096838</v>
      </c>
      <c r="BA51" s="427"/>
      <c r="BB51" s="370">
        <v>108.1098632529863</v>
      </c>
      <c r="BC51" s="427"/>
      <c r="BD51" s="370">
        <v>89.365419518134843</v>
      </c>
      <c r="BE51" s="427"/>
      <c r="BF51" s="370">
        <v>80.340150755795875</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159.60743204443162</v>
      </c>
      <c r="G52" s="427"/>
      <c r="H52" s="370">
        <v>185.84421204496755</v>
      </c>
      <c r="I52" s="427"/>
      <c r="J52" s="370">
        <v>171.07373637408659</v>
      </c>
      <c r="K52" s="427"/>
      <c r="L52" s="370">
        <v>172.26152124549185</v>
      </c>
      <c r="M52" s="427"/>
      <c r="N52" s="370">
        <v>181.48814694817938</v>
      </c>
      <c r="O52" s="427"/>
      <c r="P52" s="370">
        <v>134.10813175070192</v>
      </c>
      <c r="Q52" s="427"/>
      <c r="R52" s="370">
        <v>158.77075229204863</v>
      </c>
      <c r="S52" s="427"/>
      <c r="T52" s="370">
        <v>142.70461490326304</v>
      </c>
      <c r="U52" s="427"/>
      <c r="V52" s="370">
        <v>140.41068437069711</v>
      </c>
      <c r="W52" s="427"/>
      <c r="X52" s="370">
        <v>131.42249823705521</v>
      </c>
      <c r="Y52" s="427"/>
      <c r="Z52" s="370">
        <v>160.51746541321526</v>
      </c>
      <c r="AA52" s="427"/>
      <c r="AB52" s="370">
        <v>118.57404704797064</v>
      </c>
      <c r="AC52" s="427"/>
      <c r="AD52" s="370">
        <v>124.45203122995377</v>
      </c>
      <c r="AE52" s="427"/>
      <c r="AF52" s="370">
        <v>107.6035985199629</v>
      </c>
      <c r="AG52" s="427"/>
      <c r="AH52" s="370">
        <v>107.79417805906527</v>
      </c>
      <c r="AI52" s="427"/>
      <c r="AJ52" s="370">
        <v>156.52452845127067</v>
      </c>
      <c r="AK52" s="427"/>
      <c r="AL52" s="370">
        <v>134.63925287804858</v>
      </c>
      <c r="AM52" s="427"/>
      <c r="AN52" s="370">
        <v>154.56509903333841</v>
      </c>
      <c r="AO52" s="427"/>
      <c r="AP52" s="370">
        <v>39.2938842815798</v>
      </c>
      <c r="AQ52" s="427"/>
      <c r="AR52" s="370">
        <v>57.092910373009289</v>
      </c>
      <c r="AS52" s="427"/>
      <c r="AT52" s="370">
        <v>86.020710102746705</v>
      </c>
      <c r="AU52" s="427"/>
      <c r="AV52" s="370">
        <v>91.352290238771602</v>
      </c>
      <c r="AW52" s="427"/>
      <c r="AX52" s="370">
        <v>96.222612984639937</v>
      </c>
      <c r="AY52" s="427"/>
      <c r="AZ52" s="370">
        <v>116.46471208967743</v>
      </c>
      <c r="BA52" s="427"/>
      <c r="BB52" s="370">
        <v>104.15605827522182</v>
      </c>
      <c r="BC52" s="427"/>
      <c r="BD52" s="370">
        <v>92.987694574621685</v>
      </c>
      <c r="BE52" s="427"/>
      <c r="BF52" s="370">
        <v>88.905912257329078</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77"/>
      <c r="I53" s="428"/>
      <c r="J53" s="377"/>
      <c r="K53" s="428"/>
      <c r="L53" s="377"/>
      <c r="M53" s="428"/>
      <c r="N53" s="377"/>
      <c r="O53" s="428"/>
      <c r="P53" s="377"/>
      <c r="Q53" s="428"/>
      <c r="R53" s="377"/>
      <c r="S53" s="428"/>
      <c r="T53" s="377"/>
      <c r="U53" s="428"/>
      <c r="V53" s="377"/>
      <c r="W53" s="428"/>
      <c r="X53" s="377"/>
      <c r="Y53" s="428"/>
      <c r="Z53" s="377"/>
      <c r="AA53" s="428"/>
      <c r="AB53" s="377"/>
      <c r="AC53" s="428"/>
      <c r="AD53" s="377"/>
      <c r="AE53" s="428"/>
      <c r="AF53" s="377"/>
      <c r="AG53" s="428"/>
      <c r="AH53" s="377"/>
      <c r="AI53" s="428"/>
      <c r="AJ53" s="377"/>
      <c r="AK53" s="428"/>
      <c r="AL53" s="377"/>
      <c r="AM53" s="428"/>
      <c r="AN53" s="377"/>
      <c r="AO53" s="428"/>
      <c r="AP53" s="377"/>
      <c r="AQ53" s="428"/>
      <c r="AR53" s="377"/>
      <c r="AS53" s="428"/>
      <c r="AT53" s="377"/>
      <c r="AU53" s="428"/>
      <c r="AV53" s="377"/>
      <c r="AW53" s="428"/>
      <c r="AX53" s="377"/>
      <c r="AY53" s="428"/>
      <c r="AZ53" s="377"/>
      <c r="BA53" s="428"/>
      <c r="BB53" s="377"/>
      <c r="BC53" s="428"/>
      <c r="BD53" s="377"/>
      <c r="BE53" s="428"/>
      <c r="BF53" s="377"/>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15.140226729587722</v>
      </c>
      <c r="G54" s="427"/>
      <c r="H54" s="372">
        <v>20.141632847272334</v>
      </c>
      <c r="I54" s="427"/>
      <c r="J54" s="372">
        <v>15.025892805075772</v>
      </c>
      <c r="K54" s="427"/>
      <c r="L54" s="372">
        <v>13.776000677590448</v>
      </c>
      <c r="M54" s="427"/>
      <c r="N54" s="372">
        <v>15.916957411708063</v>
      </c>
      <c r="O54" s="427"/>
      <c r="P54" s="372">
        <v>13.857557275593315</v>
      </c>
      <c r="Q54" s="427"/>
      <c r="R54" s="372">
        <v>14.84196756857372</v>
      </c>
      <c r="S54" s="427"/>
      <c r="T54" s="372">
        <v>15.681094131134387</v>
      </c>
      <c r="U54" s="427"/>
      <c r="V54" s="372">
        <v>16.560639195047564</v>
      </c>
      <c r="W54" s="427"/>
      <c r="X54" s="372">
        <v>14.511473747465287</v>
      </c>
      <c r="Y54" s="427"/>
      <c r="Z54" s="372">
        <v>17.926732903308348</v>
      </c>
      <c r="AA54" s="427"/>
      <c r="AB54" s="372">
        <v>14.555788701704934</v>
      </c>
      <c r="AC54" s="427"/>
      <c r="AD54" s="372">
        <v>12.989787973394311</v>
      </c>
      <c r="AE54" s="427"/>
      <c r="AF54" s="372">
        <v>13.913511319633402</v>
      </c>
      <c r="AG54" s="427"/>
      <c r="AH54" s="372">
        <v>10.487318575900488</v>
      </c>
      <c r="AI54" s="427"/>
      <c r="AJ54" s="372">
        <v>16.440378560131464</v>
      </c>
      <c r="AK54" s="427"/>
      <c r="AL54" s="372">
        <v>12.005089721926824</v>
      </c>
      <c r="AM54" s="427"/>
      <c r="AN54" s="372">
        <v>13.638648101961001</v>
      </c>
      <c r="AO54" s="427"/>
      <c r="AP54" s="372">
        <v>4.0071465023732813</v>
      </c>
      <c r="AQ54" s="427"/>
      <c r="AR54" s="372">
        <v>5.3603355050635653</v>
      </c>
      <c r="AS54" s="427"/>
      <c r="AT54" s="372">
        <v>7.5232489024263769</v>
      </c>
      <c r="AU54" s="427"/>
      <c r="AV54" s="372">
        <v>8.0811869071915421</v>
      </c>
      <c r="AW54" s="427"/>
      <c r="AX54" s="372">
        <v>8.1332269431511204</v>
      </c>
      <c r="AY54" s="427"/>
      <c r="AZ54" s="372">
        <v>8.4736301858377452</v>
      </c>
      <c r="BA54" s="427"/>
      <c r="BB54" s="372">
        <v>9.2446258350775601</v>
      </c>
      <c r="BC54" s="427"/>
      <c r="BD54" s="372">
        <v>8.180752369905564</v>
      </c>
      <c r="BE54" s="427"/>
      <c r="BF54" s="372">
        <v>6.3271389886962659</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10.156523992055581</v>
      </c>
      <c r="G55" s="427"/>
      <c r="H55" s="372">
        <v>12.497087173693304</v>
      </c>
      <c r="I55" s="427"/>
      <c r="J55" s="372">
        <v>14.288339485595634</v>
      </c>
      <c r="K55" s="427"/>
      <c r="L55" s="372">
        <v>13.653928812811525</v>
      </c>
      <c r="M55" s="427"/>
      <c r="N55" s="372">
        <v>18.833484373327696</v>
      </c>
      <c r="O55" s="427"/>
      <c r="P55" s="372">
        <v>11.000820792067163</v>
      </c>
      <c r="Q55" s="427"/>
      <c r="R55" s="372">
        <v>12.254423186313288</v>
      </c>
      <c r="S55" s="427"/>
      <c r="T55" s="372">
        <v>10.946726074854796</v>
      </c>
      <c r="U55" s="427"/>
      <c r="V55" s="372">
        <v>7.6179980398374987</v>
      </c>
      <c r="W55" s="427"/>
      <c r="X55" s="372">
        <v>6.5484326602712937</v>
      </c>
      <c r="Y55" s="427"/>
      <c r="Z55" s="372">
        <v>6.9493314544970657</v>
      </c>
      <c r="AA55" s="427"/>
      <c r="AB55" s="372">
        <v>7.8508871076106033</v>
      </c>
      <c r="AC55" s="427"/>
      <c r="AD55" s="372">
        <v>11.016810282412978</v>
      </c>
      <c r="AE55" s="427"/>
      <c r="AF55" s="372">
        <v>7.1808519384374039</v>
      </c>
      <c r="AG55" s="427"/>
      <c r="AH55" s="372">
        <v>8.81924820543626</v>
      </c>
      <c r="AI55" s="427"/>
      <c r="AJ55" s="372">
        <v>10.93826286711988</v>
      </c>
      <c r="AK55" s="427"/>
      <c r="AL55" s="372">
        <v>7.2875540705777135</v>
      </c>
      <c r="AM55" s="427"/>
      <c r="AN55" s="372">
        <v>8.9468493731633814</v>
      </c>
      <c r="AO55" s="427"/>
      <c r="AP55" s="372">
        <v>5.0682273859548319</v>
      </c>
      <c r="AQ55" s="427"/>
      <c r="AR55" s="372">
        <v>6.7071707376614249</v>
      </c>
      <c r="AS55" s="427"/>
      <c r="AT55" s="372">
        <v>8.8198124711291435</v>
      </c>
      <c r="AU55" s="427"/>
      <c r="AV55" s="372">
        <v>9.1076883508092781</v>
      </c>
      <c r="AW55" s="427"/>
      <c r="AX55" s="372">
        <v>9.9654152740569231</v>
      </c>
      <c r="AY55" s="427"/>
      <c r="AZ55" s="372">
        <v>10.049927443275333</v>
      </c>
      <c r="BA55" s="427"/>
      <c r="BB55" s="372">
        <v>10.344382960319747</v>
      </c>
      <c r="BC55" s="427"/>
      <c r="BD55" s="372">
        <v>9.4108855850778959</v>
      </c>
      <c r="BE55" s="427"/>
      <c r="BF55" s="372">
        <v>7.7221330156864916</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95.922845984639181</v>
      </c>
      <c r="G56" s="427"/>
      <c r="H56" s="375">
        <v>102.41205171482547</v>
      </c>
      <c r="I56" s="427"/>
      <c r="J56" s="375">
        <v>97.126113739208023</v>
      </c>
      <c r="K56" s="427"/>
      <c r="L56" s="375">
        <v>110.726810846034</v>
      </c>
      <c r="M56" s="427"/>
      <c r="N56" s="375">
        <v>105.97267523324487</v>
      </c>
      <c r="O56" s="427"/>
      <c r="P56" s="375">
        <v>76.60064365422204</v>
      </c>
      <c r="Q56" s="427"/>
      <c r="R56" s="375">
        <v>90.615300783489175</v>
      </c>
      <c r="S56" s="427"/>
      <c r="T56" s="375">
        <v>87.370962412289686</v>
      </c>
      <c r="U56" s="427"/>
      <c r="V56" s="375">
        <v>86.693917228858751</v>
      </c>
      <c r="W56" s="427"/>
      <c r="X56" s="375">
        <v>79.764455056693961</v>
      </c>
      <c r="Y56" s="427"/>
      <c r="Z56" s="375">
        <v>100.48162827263599</v>
      </c>
      <c r="AA56" s="427"/>
      <c r="AB56" s="375">
        <v>65.417628920109607</v>
      </c>
      <c r="AC56" s="427"/>
      <c r="AD56" s="375">
        <v>61.311857881268551</v>
      </c>
      <c r="AE56" s="427"/>
      <c r="AF56" s="375">
        <v>50.209461568954609</v>
      </c>
      <c r="AG56" s="427"/>
      <c r="AH56" s="375">
        <v>45.710794631808504</v>
      </c>
      <c r="AI56" s="427"/>
      <c r="AJ56" s="375">
        <v>65.212155712417427</v>
      </c>
      <c r="AK56" s="427"/>
      <c r="AL56" s="375">
        <v>52.073626155294086</v>
      </c>
      <c r="AM56" s="427"/>
      <c r="AN56" s="375">
        <v>56.037806199528411</v>
      </c>
      <c r="AO56" s="427"/>
      <c r="AP56" s="375">
        <v>2.9681289146645131</v>
      </c>
      <c r="AQ56" s="427"/>
      <c r="AR56" s="375">
        <v>5.6480386271812559</v>
      </c>
      <c r="AS56" s="427"/>
      <c r="AT56" s="375">
        <v>8.1687658489301747</v>
      </c>
      <c r="AU56" s="427"/>
      <c r="AV56" s="375">
        <v>8.9842793428040313</v>
      </c>
      <c r="AW56" s="427"/>
      <c r="AX56" s="375">
        <v>9.4033509269576303</v>
      </c>
      <c r="AY56" s="427"/>
      <c r="AZ56" s="375">
        <v>8.8497987963347846</v>
      </c>
      <c r="BA56" s="427"/>
      <c r="BB56" s="375">
        <v>8.9738808636787812</v>
      </c>
      <c r="BC56" s="427"/>
      <c r="BD56" s="375">
        <v>7.5492847182837908</v>
      </c>
      <c r="BE56" s="427"/>
      <c r="BF56" s="375">
        <v>5.7631891905622075</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38.387835338149138</v>
      </c>
      <c r="G57" s="427"/>
      <c r="H57" s="375">
        <v>50.793440309176432</v>
      </c>
      <c r="I57" s="427"/>
      <c r="J57" s="375">
        <v>44.633390344207143</v>
      </c>
      <c r="K57" s="427"/>
      <c r="L57" s="375">
        <v>34.104780909055876</v>
      </c>
      <c r="M57" s="427"/>
      <c r="N57" s="375">
        <v>40.765029929898752</v>
      </c>
      <c r="O57" s="427"/>
      <c r="P57" s="375">
        <v>32.649110028819393</v>
      </c>
      <c r="Q57" s="427"/>
      <c r="R57" s="375">
        <v>41.059060753672433</v>
      </c>
      <c r="S57" s="427"/>
      <c r="T57" s="375">
        <v>28.705832284984179</v>
      </c>
      <c r="U57" s="427"/>
      <c r="V57" s="375">
        <v>29.538129906953298</v>
      </c>
      <c r="W57" s="427"/>
      <c r="X57" s="375">
        <v>30.598136772624667</v>
      </c>
      <c r="Y57" s="427"/>
      <c r="Z57" s="375">
        <v>35.159772782773857</v>
      </c>
      <c r="AA57" s="427"/>
      <c r="AB57" s="375">
        <v>30.749742318545504</v>
      </c>
      <c r="AC57" s="427"/>
      <c r="AD57" s="375">
        <v>39.13357509287794</v>
      </c>
      <c r="AE57" s="427"/>
      <c r="AF57" s="375">
        <v>36.299773692937492</v>
      </c>
      <c r="AG57" s="427"/>
      <c r="AH57" s="375">
        <v>42.776816645920022</v>
      </c>
      <c r="AI57" s="427"/>
      <c r="AJ57" s="375">
        <v>63.933731311601903</v>
      </c>
      <c r="AK57" s="427"/>
      <c r="AL57" s="375">
        <v>63.272982930249938</v>
      </c>
      <c r="AM57" s="427"/>
      <c r="AN57" s="375">
        <v>75.94179535868561</v>
      </c>
      <c r="AO57" s="427"/>
      <c r="AP57" s="375">
        <v>27.250381478587173</v>
      </c>
      <c r="AQ57" s="427"/>
      <c r="AR57" s="375">
        <v>39.377365503103043</v>
      </c>
      <c r="AS57" s="427"/>
      <c r="AT57" s="375">
        <v>61.508882880261012</v>
      </c>
      <c r="AU57" s="427"/>
      <c r="AV57" s="375">
        <v>65.179135637966752</v>
      </c>
      <c r="AW57" s="427"/>
      <c r="AX57" s="375">
        <v>68.720619840474257</v>
      </c>
      <c r="AY57" s="427"/>
      <c r="AZ57" s="375">
        <v>89.091355664229567</v>
      </c>
      <c r="BA57" s="427"/>
      <c r="BB57" s="375">
        <v>75.593168616145746</v>
      </c>
      <c r="BC57" s="427"/>
      <c r="BD57" s="375">
        <v>67.84677190135443</v>
      </c>
      <c r="BE57" s="427"/>
      <c r="BF57" s="375">
        <v>69.093451062384105</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461.94075801328711</v>
      </c>
      <c r="G58" s="427"/>
      <c r="H58" s="370">
        <v>245.57185489834575</v>
      </c>
      <c r="I58" s="427"/>
      <c r="J58" s="370">
        <v>228.90428767686961</v>
      </c>
      <c r="K58" s="427"/>
      <c r="L58" s="370">
        <v>205.59448094583192</v>
      </c>
      <c r="M58" s="427"/>
      <c r="N58" s="370">
        <v>204.21359993631239</v>
      </c>
      <c r="O58" s="427"/>
      <c r="P58" s="370">
        <v>118.72834920367059</v>
      </c>
      <c r="Q58" s="427"/>
      <c r="R58" s="370">
        <v>125.69272550700686</v>
      </c>
      <c r="S58" s="427"/>
      <c r="T58" s="370">
        <v>167.86384387487584</v>
      </c>
      <c r="U58" s="427"/>
      <c r="V58" s="370">
        <v>152.11073086697883</v>
      </c>
      <c r="W58" s="427"/>
      <c r="X58" s="370">
        <v>139.66253652967706</v>
      </c>
      <c r="Y58" s="427"/>
      <c r="Z58" s="370">
        <v>181.30699324056673</v>
      </c>
      <c r="AA58" s="427"/>
      <c r="AB58" s="370">
        <v>123.24710559518853</v>
      </c>
      <c r="AC58" s="427"/>
      <c r="AD58" s="370">
        <v>115.31901588009889</v>
      </c>
      <c r="AE58" s="427"/>
      <c r="AF58" s="370">
        <v>94.799204773461796</v>
      </c>
      <c r="AG58" s="427"/>
      <c r="AH58" s="370">
        <v>91.370950864435855</v>
      </c>
      <c r="AI58" s="427"/>
      <c r="AJ58" s="370">
        <v>140.26050209509432</v>
      </c>
      <c r="AK58" s="427"/>
      <c r="AL58" s="370">
        <v>122.12410896682601</v>
      </c>
      <c r="AM58" s="427"/>
      <c r="AN58" s="370">
        <v>122.02346872035625</v>
      </c>
      <c r="AO58" s="427"/>
      <c r="AP58" s="370">
        <v>12.458606102098949</v>
      </c>
      <c r="AQ58" s="427"/>
      <c r="AR58" s="370">
        <v>17.64961661314608</v>
      </c>
      <c r="AS58" s="427"/>
      <c r="AT58" s="370">
        <v>25.226805708017558</v>
      </c>
      <c r="AU58" s="427"/>
      <c r="AV58" s="370">
        <v>40.315461424073021</v>
      </c>
      <c r="AW58" s="427"/>
      <c r="AX58" s="370">
        <v>63.033673660838147</v>
      </c>
      <c r="AY58" s="427"/>
      <c r="AZ58" s="370">
        <v>68.935321665457082</v>
      </c>
      <c r="BA58" s="427"/>
      <c r="BB58" s="370">
        <v>83.827866291323645</v>
      </c>
      <c r="BC58" s="427"/>
      <c r="BD58" s="370">
        <v>59.217149003369855</v>
      </c>
      <c r="BE58" s="427"/>
      <c r="BF58" s="370">
        <v>43.678493776190663</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337.7616268650961</v>
      </c>
      <c r="G59" s="427"/>
      <c r="H59" s="372">
        <v>191.48524000419755</v>
      </c>
      <c r="I59" s="427"/>
      <c r="J59" s="372">
        <v>172.26027368640044</v>
      </c>
      <c r="K59" s="427"/>
      <c r="L59" s="372">
        <v>125.80411519434223</v>
      </c>
      <c r="M59" s="427"/>
      <c r="N59" s="372">
        <v>102.23035978367805</v>
      </c>
      <c r="O59" s="427"/>
      <c r="P59" s="372">
        <v>61.868242623435641</v>
      </c>
      <c r="Q59" s="427"/>
      <c r="R59" s="372">
        <v>71.288986530706126</v>
      </c>
      <c r="S59" s="427"/>
      <c r="T59" s="372">
        <v>107.19541393791908</v>
      </c>
      <c r="U59" s="427"/>
      <c r="V59" s="372">
        <v>101.21802678538248</v>
      </c>
      <c r="W59" s="427"/>
      <c r="X59" s="372">
        <v>91.017488290224534</v>
      </c>
      <c r="Y59" s="427"/>
      <c r="Z59" s="372">
        <v>130.97759625088227</v>
      </c>
      <c r="AA59" s="427"/>
      <c r="AB59" s="372">
        <v>93.711033386308728</v>
      </c>
      <c r="AC59" s="427"/>
      <c r="AD59" s="372">
        <v>80.236691896457444</v>
      </c>
      <c r="AE59" s="427"/>
      <c r="AF59" s="372">
        <v>52.813577344484258</v>
      </c>
      <c r="AG59" s="427"/>
      <c r="AH59" s="372">
        <v>65.834518796299392</v>
      </c>
      <c r="AI59" s="427"/>
      <c r="AJ59" s="372">
        <v>106.86619952205821</v>
      </c>
      <c r="AK59" s="427"/>
      <c r="AL59" s="372">
        <v>87.355339601007486</v>
      </c>
      <c r="AM59" s="427"/>
      <c r="AN59" s="372">
        <v>95.927297446322569</v>
      </c>
      <c r="AO59" s="427"/>
      <c r="AP59" s="372">
        <v>7.4128252625492213</v>
      </c>
      <c r="AQ59" s="427"/>
      <c r="AR59" s="372">
        <v>10.074706965803308</v>
      </c>
      <c r="AS59" s="427"/>
      <c r="AT59" s="372">
        <v>14.585764594106173</v>
      </c>
      <c r="AU59" s="427"/>
      <c r="AV59" s="372">
        <v>28.794956107194629</v>
      </c>
      <c r="AW59" s="427"/>
      <c r="AX59" s="372">
        <v>50.880170880906697</v>
      </c>
      <c r="AY59" s="427"/>
      <c r="AZ59" s="372">
        <v>57.226049098335423</v>
      </c>
      <c r="BA59" s="427"/>
      <c r="BB59" s="372">
        <v>69.277930579671704</v>
      </c>
      <c r="BC59" s="427"/>
      <c r="BD59" s="372">
        <v>45.896244792228451</v>
      </c>
      <c r="BE59" s="427"/>
      <c r="BF59" s="372">
        <v>33.643406813610575</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103.9857835749344</v>
      </c>
      <c r="G60" s="427"/>
      <c r="H60" s="372">
        <v>42.719171312014488</v>
      </c>
      <c r="I60" s="427"/>
      <c r="J60" s="372">
        <v>49.156224807113688</v>
      </c>
      <c r="K60" s="427"/>
      <c r="L60" s="372">
        <v>73.221317582516704</v>
      </c>
      <c r="M60" s="427"/>
      <c r="N60" s="372">
        <v>92.119584098669165</v>
      </c>
      <c r="O60" s="427"/>
      <c r="P60" s="372">
        <v>52.78560889541766</v>
      </c>
      <c r="Q60" s="427"/>
      <c r="R60" s="372">
        <v>50.884224389211084</v>
      </c>
      <c r="S60" s="427"/>
      <c r="T60" s="372">
        <v>54.281995353900108</v>
      </c>
      <c r="U60" s="427"/>
      <c r="V60" s="372">
        <v>46.647330252062318</v>
      </c>
      <c r="W60" s="427"/>
      <c r="X60" s="372">
        <v>43.69224069416385</v>
      </c>
      <c r="Y60" s="427"/>
      <c r="Z60" s="372">
        <v>40.043570062159887</v>
      </c>
      <c r="AA60" s="427"/>
      <c r="AB60" s="372">
        <v>19.505736185706223</v>
      </c>
      <c r="AC60" s="427"/>
      <c r="AD60" s="372">
        <v>26.239062630326156</v>
      </c>
      <c r="AE60" s="427"/>
      <c r="AF60" s="372">
        <v>26.307399454395306</v>
      </c>
      <c r="AG60" s="427"/>
      <c r="AH60" s="372">
        <v>15.822518794919645</v>
      </c>
      <c r="AI60" s="427"/>
      <c r="AJ60" s="372">
        <v>16.895707091102466</v>
      </c>
      <c r="AK60" s="427"/>
      <c r="AL60" s="372">
        <v>20.541185892695591</v>
      </c>
      <c r="AM60" s="427"/>
      <c r="AN60" s="372">
        <v>9.092916639077524</v>
      </c>
      <c r="AO60" s="427"/>
      <c r="AP60" s="372">
        <v>0.43274324025932243</v>
      </c>
      <c r="AQ60" s="427"/>
      <c r="AR60" s="372">
        <v>1.1782533213233923</v>
      </c>
      <c r="AS60" s="427"/>
      <c r="AT60" s="372">
        <v>1.7663326357887374</v>
      </c>
      <c r="AU60" s="427"/>
      <c r="AV60" s="372">
        <v>2.0558849290204506</v>
      </c>
      <c r="AW60" s="427"/>
      <c r="AX60" s="372">
        <v>2.2445306717694109</v>
      </c>
      <c r="AY60" s="427"/>
      <c r="AZ60" s="372">
        <v>1.7871806896159652</v>
      </c>
      <c r="BA60" s="427"/>
      <c r="BB60" s="372">
        <v>4.42299477544901</v>
      </c>
      <c r="BC60" s="427"/>
      <c r="BD60" s="372">
        <v>3.6448033435190168</v>
      </c>
      <c r="BE60" s="427"/>
      <c r="BF60" s="372">
        <v>1.7631213635936902</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20.193347573256595</v>
      </c>
      <c r="G61" s="427"/>
      <c r="H61" s="372">
        <v>11.367443582133703</v>
      </c>
      <c r="I61" s="427"/>
      <c r="J61" s="372">
        <v>7.4877891833555026</v>
      </c>
      <c r="K61" s="427"/>
      <c r="L61" s="372">
        <v>6.5690481689729951</v>
      </c>
      <c r="M61" s="427"/>
      <c r="N61" s="372">
        <v>9.8636560539651637</v>
      </c>
      <c r="O61" s="427"/>
      <c r="P61" s="372">
        <v>4.07449768481729</v>
      </c>
      <c r="Q61" s="427"/>
      <c r="R61" s="372">
        <v>3.5195145870896485</v>
      </c>
      <c r="S61" s="427"/>
      <c r="T61" s="372">
        <v>6.3864345830566558</v>
      </c>
      <c r="U61" s="427"/>
      <c r="V61" s="372">
        <v>4.2453738295340173</v>
      </c>
      <c r="W61" s="427"/>
      <c r="X61" s="372">
        <v>4.9528075452886515</v>
      </c>
      <c r="Y61" s="427"/>
      <c r="Z61" s="372">
        <v>10.285826927524562</v>
      </c>
      <c r="AA61" s="427"/>
      <c r="AB61" s="372">
        <v>10.030336023173579</v>
      </c>
      <c r="AC61" s="427"/>
      <c r="AD61" s="372">
        <v>8.8432613533152864</v>
      </c>
      <c r="AE61" s="427"/>
      <c r="AF61" s="372">
        <v>15.678227974582233</v>
      </c>
      <c r="AG61" s="427"/>
      <c r="AH61" s="372">
        <v>9.7139132732168196</v>
      </c>
      <c r="AI61" s="427"/>
      <c r="AJ61" s="372">
        <v>16.498595481933648</v>
      </c>
      <c r="AK61" s="427"/>
      <c r="AL61" s="372">
        <v>14.22758347312293</v>
      </c>
      <c r="AM61" s="427"/>
      <c r="AN61" s="372">
        <v>17.003254634956157</v>
      </c>
      <c r="AO61" s="427"/>
      <c r="AP61" s="372">
        <v>4.613037599290406</v>
      </c>
      <c r="AQ61" s="427"/>
      <c r="AR61" s="372">
        <v>6.3966563260193787</v>
      </c>
      <c r="AS61" s="427"/>
      <c r="AT61" s="372">
        <v>8.8747084781226473</v>
      </c>
      <c r="AU61" s="427"/>
      <c r="AV61" s="372">
        <v>9.4646203878579431</v>
      </c>
      <c r="AW61" s="427"/>
      <c r="AX61" s="372">
        <v>9.9089721081620361</v>
      </c>
      <c r="AY61" s="427"/>
      <c r="AZ61" s="372">
        <v>9.922091877505693</v>
      </c>
      <c r="BA61" s="427"/>
      <c r="BB61" s="372">
        <v>10.126940936202928</v>
      </c>
      <c r="BC61" s="427"/>
      <c r="BD61" s="372">
        <v>9.6761008676223845</v>
      </c>
      <c r="BE61" s="427"/>
      <c r="BF61" s="372">
        <v>8.2719655989864016</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368.28208439980619</v>
      </c>
      <c r="G62" s="427"/>
      <c r="H62" s="370">
        <v>360.1729768056565</v>
      </c>
      <c r="I62" s="427"/>
      <c r="J62" s="370">
        <v>334.84200212572006</v>
      </c>
      <c r="K62" s="427"/>
      <c r="L62" s="370">
        <v>401.69339207694992</v>
      </c>
      <c r="M62" s="427"/>
      <c r="N62" s="370">
        <v>318.17029649185554</v>
      </c>
      <c r="O62" s="427"/>
      <c r="P62" s="370">
        <v>331.74281219391253</v>
      </c>
      <c r="Q62" s="427"/>
      <c r="R62" s="370">
        <v>377.90482385453925</v>
      </c>
      <c r="S62" s="427"/>
      <c r="T62" s="370">
        <v>312.84260642093301</v>
      </c>
      <c r="U62" s="427"/>
      <c r="V62" s="370">
        <v>289.9688680495272</v>
      </c>
      <c r="W62" s="427"/>
      <c r="X62" s="370">
        <v>273.69010039130444</v>
      </c>
      <c r="Y62" s="427"/>
      <c r="Z62" s="370">
        <v>278.96145413331652</v>
      </c>
      <c r="AA62" s="427"/>
      <c r="AB62" s="370">
        <v>191.19529202447072</v>
      </c>
      <c r="AC62" s="427"/>
      <c r="AD62" s="370">
        <v>223.84241415987682</v>
      </c>
      <c r="AE62" s="427"/>
      <c r="AF62" s="370">
        <v>209.33402993145154</v>
      </c>
      <c r="AG62" s="427"/>
      <c r="AH62" s="370">
        <v>184.37564425888598</v>
      </c>
      <c r="AI62" s="427"/>
      <c r="AJ62" s="370">
        <v>241.82742179659374</v>
      </c>
      <c r="AK62" s="427"/>
      <c r="AL62" s="370">
        <v>214.87062109078192</v>
      </c>
      <c r="AM62" s="427"/>
      <c r="AN62" s="370">
        <v>223.12200767258125</v>
      </c>
      <c r="AO62" s="427"/>
      <c r="AP62" s="370">
        <v>92.63999086229758</v>
      </c>
      <c r="AQ62" s="427"/>
      <c r="AR62" s="370">
        <v>84.742223357595563</v>
      </c>
      <c r="AS62" s="427"/>
      <c r="AT62" s="370">
        <v>105.31278004412111</v>
      </c>
      <c r="AU62" s="427"/>
      <c r="AV62" s="370">
        <v>125.1221052396757</v>
      </c>
      <c r="AW62" s="427"/>
      <c r="AX62" s="370">
        <v>137.09957491473116</v>
      </c>
      <c r="AY62" s="427"/>
      <c r="AZ62" s="370">
        <v>134.71930947395001</v>
      </c>
      <c r="BA62" s="427"/>
      <c r="BB62" s="370">
        <v>130.70403153819268</v>
      </c>
      <c r="BC62" s="427"/>
      <c r="BD62" s="370">
        <v>128.32692355893531</v>
      </c>
      <c r="BE62" s="427"/>
      <c r="BF62" s="370">
        <v>108.75012365926136</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79" t="s">
        <v>700</v>
      </c>
      <c r="I63" s="427"/>
      <c r="J63" s="379" t="s">
        <v>700</v>
      </c>
      <c r="K63" s="427"/>
      <c r="L63" s="379" t="s">
        <v>700</v>
      </c>
      <c r="M63" s="427"/>
      <c r="N63" s="379" t="s">
        <v>700</v>
      </c>
      <c r="O63" s="427"/>
      <c r="P63" s="379" t="s">
        <v>700</v>
      </c>
      <c r="Q63" s="427"/>
      <c r="R63" s="379" t="s">
        <v>700</v>
      </c>
      <c r="S63" s="427"/>
      <c r="T63" s="379" t="s">
        <v>700</v>
      </c>
      <c r="U63" s="427"/>
      <c r="V63" s="379" t="s">
        <v>700</v>
      </c>
      <c r="W63" s="427"/>
      <c r="X63" s="379" t="s">
        <v>700</v>
      </c>
      <c r="Y63" s="427"/>
      <c r="Z63" s="379" t="s">
        <v>700</v>
      </c>
      <c r="AA63" s="427"/>
      <c r="AB63" s="379" t="s">
        <v>700</v>
      </c>
      <c r="AC63" s="427"/>
      <c r="AD63" s="379" t="s">
        <v>700</v>
      </c>
      <c r="AE63" s="427"/>
      <c r="AF63" s="379" t="s">
        <v>700</v>
      </c>
      <c r="AG63" s="427"/>
      <c r="AH63" s="379" t="s">
        <v>700</v>
      </c>
      <c r="AI63" s="427"/>
      <c r="AJ63" s="379" t="s">
        <v>700</v>
      </c>
      <c r="AK63" s="427"/>
      <c r="AL63" s="379" t="s">
        <v>700</v>
      </c>
      <c r="AM63" s="427"/>
      <c r="AN63" s="379" t="s">
        <v>700</v>
      </c>
      <c r="AO63" s="427"/>
      <c r="AP63" s="379" t="s">
        <v>700</v>
      </c>
      <c r="AQ63" s="427"/>
      <c r="AR63" s="379" t="s">
        <v>700</v>
      </c>
      <c r="AS63" s="427"/>
      <c r="AT63" s="379" t="s">
        <v>700</v>
      </c>
      <c r="AU63" s="427"/>
      <c r="AV63" s="379" t="s">
        <v>700</v>
      </c>
      <c r="AW63" s="427"/>
      <c r="AX63" s="379" t="s">
        <v>700</v>
      </c>
      <c r="AY63" s="427"/>
      <c r="AZ63" s="379" t="s">
        <v>700</v>
      </c>
      <c r="BA63" s="427"/>
      <c r="BB63" s="379" t="s">
        <v>700</v>
      </c>
      <c r="BC63" s="427"/>
      <c r="BD63" s="379" t="s">
        <v>700</v>
      </c>
      <c r="BE63" s="427"/>
      <c r="BF63" s="379"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128.31862465702224</v>
      </c>
      <c r="G64" s="427"/>
      <c r="H64" s="370">
        <v>144.81308445592688</v>
      </c>
      <c r="I64" s="427"/>
      <c r="J64" s="370">
        <v>149.07641559157199</v>
      </c>
      <c r="K64" s="427"/>
      <c r="L64" s="370">
        <v>164.01297268331004</v>
      </c>
      <c r="M64" s="427"/>
      <c r="N64" s="370">
        <v>199.82029242415797</v>
      </c>
      <c r="O64" s="427"/>
      <c r="P64" s="370">
        <v>141.4269608126109</v>
      </c>
      <c r="Q64" s="427"/>
      <c r="R64" s="370">
        <v>141.14701388155112</v>
      </c>
      <c r="S64" s="427"/>
      <c r="T64" s="370">
        <v>143.23492650250853</v>
      </c>
      <c r="U64" s="427"/>
      <c r="V64" s="370">
        <v>130.08028882894743</v>
      </c>
      <c r="W64" s="427"/>
      <c r="X64" s="370">
        <v>120.81072976402093</v>
      </c>
      <c r="Y64" s="427"/>
      <c r="Z64" s="370">
        <v>148.27992253938186</v>
      </c>
      <c r="AA64" s="427"/>
      <c r="AB64" s="370">
        <v>130.77632580562843</v>
      </c>
      <c r="AC64" s="427"/>
      <c r="AD64" s="370">
        <v>140.31451500457223</v>
      </c>
      <c r="AE64" s="427"/>
      <c r="AF64" s="370">
        <v>133.24904156709789</v>
      </c>
      <c r="AG64" s="427"/>
      <c r="AH64" s="370">
        <v>111.11442923279392</v>
      </c>
      <c r="AI64" s="427"/>
      <c r="AJ64" s="370">
        <v>178.81237926515377</v>
      </c>
      <c r="AK64" s="427"/>
      <c r="AL64" s="370">
        <v>197.66942337276384</v>
      </c>
      <c r="AM64" s="427"/>
      <c r="AN64" s="370">
        <v>216.55598795157408</v>
      </c>
      <c r="AO64" s="427"/>
      <c r="AP64" s="370">
        <v>251.05516377596018</v>
      </c>
      <c r="AQ64" s="427"/>
      <c r="AR64" s="370">
        <v>235.89654622423507</v>
      </c>
      <c r="AS64" s="427"/>
      <c r="AT64" s="370">
        <v>315.28828835192013</v>
      </c>
      <c r="AU64" s="427"/>
      <c r="AV64" s="370">
        <v>349.36395758979177</v>
      </c>
      <c r="AW64" s="427"/>
      <c r="AX64" s="370">
        <v>370.69484713340154</v>
      </c>
      <c r="AY64" s="427"/>
      <c r="AZ64" s="370">
        <v>387.34335265018291</v>
      </c>
      <c r="BA64" s="427"/>
      <c r="BB64" s="370">
        <v>393.31681924974328</v>
      </c>
      <c r="BC64" s="427"/>
      <c r="BD64" s="370">
        <v>393.61198989881109</v>
      </c>
      <c r="BE64" s="427"/>
      <c r="BF64" s="370">
        <v>299.57784720262134</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77"/>
      <c r="I65" s="428"/>
      <c r="J65" s="377"/>
      <c r="K65" s="428"/>
      <c r="L65" s="377"/>
      <c r="M65" s="428"/>
      <c r="N65" s="377"/>
      <c r="O65" s="428"/>
      <c r="P65" s="377"/>
      <c r="Q65" s="428"/>
      <c r="R65" s="377"/>
      <c r="S65" s="428"/>
      <c r="T65" s="377"/>
      <c r="U65" s="428"/>
      <c r="V65" s="377"/>
      <c r="W65" s="428"/>
      <c r="X65" s="377"/>
      <c r="Y65" s="428"/>
      <c r="Z65" s="377"/>
      <c r="AA65" s="428"/>
      <c r="AB65" s="377"/>
      <c r="AC65" s="428"/>
      <c r="AD65" s="377"/>
      <c r="AE65" s="428"/>
      <c r="AF65" s="377"/>
      <c r="AG65" s="428"/>
      <c r="AH65" s="377"/>
      <c r="AI65" s="428"/>
      <c r="AJ65" s="377"/>
      <c r="AK65" s="428"/>
      <c r="AL65" s="377"/>
      <c r="AM65" s="428"/>
      <c r="AN65" s="377"/>
      <c r="AO65" s="428"/>
      <c r="AP65" s="377"/>
      <c r="AQ65" s="428"/>
      <c r="AR65" s="377"/>
      <c r="AS65" s="428"/>
      <c r="AT65" s="377"/>
      <c r="AU65" s="428"/>
      <c r="AV65" s="377"/>
      <c r="AW65" s="428"/>
      <c r="AX65" s="377"/>
      <c r="AY65" s="428"/>
      <c r="AZ65" s="377"/>
      <c r="BA65" s="428"/>
      <c r="BB65" s="377"/>
      <c r="BC65" s="428"/>
      <c r="BD65" s="377"/>
      <c r="BE65" s="428"/>
      <c r="BF65" s="377"/>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35.053313958814961</v>
      </c>
      <c r="G66" s="427"/>
      <c r="H66" s="372">
        <v>41.041867976283704</v>
      </c>
      <c r="I66" s="427"/>
      <c r="J66" s="372">
        <v>48.222328254143896</v>
      </c>
      <c r="K66" s="427"/>
      <c r="L66" s="372">
        <v>55.379486317440616</v>
      </c>
      <c r="M66" s="427"/>
      <c r="N66" s="372">
        <v>50.991728010468222</v>
      </c>
      <c r="O66" s="427"/>
      <c r="P66" s="372">
        <v>40.716080501117631</v>
      </c>
      <c r="Q66" s="427"/>
      <c r="R66" s="372">
        <v>42.383620812163862</v>
      </c>
      <c r="S66" s="427"/>
      <c r="T66" s="372">
        <v>43.115216265555134</v>
      </c>
      <c r="U66" s="427"/>
      <c r="V66" s="372">
        <v>43.873223400737373</v>
      </c>
      <c r="W66" s="427"/>
      <c r="X66" s="372">
        <v>41.364621374259507</v>
      </c>
      <c r="Y66" s="427"/>
      <c r="Z66" s="372">
        <v>52.799058983716563</v>
      </c>
      <c r="AA66" s="427"/>
      <c r="AB66" s="372">
        <v>45.512869074469727</v>
      </c>
      <c r="AC66" s="427"/>
      <c r="AD66" s="372">
        <v>54.178019266882046</v>
      </c>
      <c r="AE66" s="427"/>
      <c r="AF66" s="372">
        <v>50.233779666665903</v>
      </c>
      <c r="AG66" s="427"/>
      <c r="AH66" s="372">
        <v>56.63155846217915</v>
      </c>
      <c r="AI66" s="427"/>
      <c r="AJ66" s="372">
        <v>86.120951062127787</v>
      </c>
      <c r="AK66" s="427"/>
      <c r="AL66" s="372">
        <v>98.609581666822152</v>
      </c>
      <c r="AM66" s="427"/>
      <c r="AN66" s="372">
        <v>101.22794328062099</v>
      </c>
      <c r="AO66" s="427"/>
      <c r="AP66" s="372">
        <v>134.60465292502568</v>
      </c>
      <c r="AQ66" s="427"/>
      <c r="AR66" s="372">
        <v>136.86793825339086</v>
      </c>
      <c r="AS66" s="427"/>
      <c r="AT66" s="372">
        <v>150.84233659511227</v>
      </c>
      <c r="AU66" s="427"/>
      <c r="AV66" s="372">
        <v>188.81918031531691</v>
      </c>
      <c r="AW66" s="427"/>
      <c r="AX66" s="372">
        <v>213.70771017790184</v>
      </c>
      <c r="AY66" s="427"/>
      <c r="AZ66" s="372">
        <v>215.05370872707456</v>
      </c>
      <c r="BA66" s="427"/>
      <c r="BB66" s="372">
        <v>223.05270366576741</v>
      </c>
      <c r="BC66" s="427"/>
      <c r="BD66" s="372">
        <v>208.4190853094274</v>
      </c>
      <c r="BE66" s="427"/>
      <c r="BF66" s="372">
        <v>169.07674523214743</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23.942279709530659</v>
      </c>
      <c r="G67" s="427"/>
      <c r="H67" s="372">
        <v>40.631546734282814</v>
      </c>
      <c r="I67" s="427"/>
      <c r="J67" s="372">
        <v>48.027124237662868</v>
      </c>
      <c r="K67" s="427"/>
      <c r="L67" s="372">
        <v>53.512117571352299</v>
      </c>
      <c r="M67" s="427"/>
      <c r="N67" s="372">
        <v>79.279489316759594</v>
      </c>
      <c r="O67" s="427"/>
      <c r="P67" s="372">
        <v>49.837330186420047</v>
      </c>
      <c r="Q67" s="427"/>
      <c r="R67" s="372">
        <v>49.359518824250571</v>
      </c>
      <c r="S67" s="427"/>
      <c r="T67" s="372">
        <v>53.325655546791118</v>
      </c>
      <c r="U67" s="427"/>
      <c r="V67" s="372">
        <v>47.181782811755255</v>
      </c>
      <c r="W67" s="427"/>
      <c r="X67" s="372">
        <v>39.83073717311985</v>
      </c>
      <c r="Y67" s="427"/>
      <c r="Z67" s="372">
        <v>48.612608882295383</v>
      </c>
      <c r="AA67" s="427"/>
      <c r="AB67" s="372">
        <v>45.243063255576985</v>
      </c>
      <c r="AC67" s="427"/>
      <c r="AD67" s="372">
        <v>47.486226738600109</v>
      </c>
      <c r="AE67" s="427"/>
      <c r="AF67" s="372">
        <v>45.467752977678074</v>
      </c>
      <c r="AG67" s="427"/>
      <c r="AH67" s="372">
        <v>26.848196103673139</v>
      </c>
      <c r="AI67" s="427"/>
      <c r="AJ67" s="372">
        <v>48.273161657992816</v>
      </c>
      <c r="AK67" s="427"/>
      <c r="AL67" s="372">
        <v>51.745015928463879</v>
      </c>
      <c r="AM67" s="427"/>
      <c r="AN67" s="372">
        <v>54.49308550823465</v>
      </c>
      <c r="AO67" s="427"/>
      <c r="AP67" s="372">
        <v>30.9201132032739</v>
      </c>
      <c r="AQ67" s="427"/>
      <c r="AR67" s="372">
        <v>44.242274401523801</v>
      </c>
      <c r="AS67" s="427"/>
      <c r="AT67" s="372">
        <v>62.462253634289922</v>
      </c>
      <c r="AU67" s="427"/>
      <c r="AV67" s="372">
        <v>66.772661937344893</v>
      </c>
      <c r="AW67" s="427"/>
      <c r="AX67" s="372">
        <v>73.084244056124021</v>
      </c>
      <c r="AY67" s="427"/>
      <c r="AZ67" s="372">
        <v>73.49245614241029</v>
      </c>
      <c r="BA67" s="427"/>
      <c r="BB67" s="372">
        <v>76.971414819751757</v>
      </c>
      <c r="BC67" s="427"/>
      <c r="BD67" s="372">
        <v>70.660542607940755</v>
      </c>
      <c r="BE67" s="427"/>
      <c r="BF67" s="372">
        <v>60.733732214176584</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45.622617417846506</v>
      </c>
      <c r="G68" s="427"/>
      <c r="H68" s="375">
        <v>36.928911780079588</v>
      </c>
      <c r="I68" s="427"/>
      <c r="J68" s="375">
        <v>27.303790224035989</v>
      </c>
      <c r="K68" s="427"/>
      <c r="L68" s="375">
        <v>24.472302924419097</v>
      </c>
      <c r="M68" s="427"/>
      <c r="N68" s="375">
        <v>18.340471584643623</v>
      </c>
      <c r="O68" s="427"/>
      <c r="P68" s="375">
        <v>17.193708306179435</v>
      </c>
      <c r="Q68" s="427"/>
      <c r="R68" s="375">
        <v>17.565754748643212</v>
      </c>
      <c r="S68" s="427"/>
      <c r="T68" s="375">
        <v>14.744231354949026</v>
      </c>
      <c r="U68" s="427"/>
      <c r="V68" s="375">
        <v>10.891849339137071</v>
      </c>
      <c r="W68" s="427"/>
      <c r="X68" s="375">
        <v>15.395475281433585</v>
      </c>
      <c r="Y68" s="427"/>
      <c r="Z68" s="375">
        <v>15.876746185994973</v>
      </c>
      <c r="AA68" s="427"/>
      <c r="AB68" s="375">
        <v>10.364036467243816</v>
      </c>
      <c r="AC68" s="427"/>
      <c r="AD68" s="375">
        <v>8.5707555326130063</v>
      </c>
      <c r="AE68" s="427"/>
      <c r="AF68" s="375">
        <v>6.8796969699782471</v>
      </c>
      <c r="AG68" s="427"/>
      <c r="AH68" s="375">
        <v>5.6988299487134775</v>
      </c>
      <c r="AI68" s="427"/>
      <c r="AJ68" s="375">
        <v>8.9901725071969594</v>
      </c>
      <c r="AK68" s="427"/>
      <c r="AL68" s="375">
        <v>10.228275567016572</v>
      </c>
      <c r="AM68" s="427"/>
      <c r="AN68" s="375">
        <v>10.459919698256414</v>
      </c>
      <c r="AO68" s="427"/>
      <c r="AP68" s="375">
        <v>1.5598004402300365</v>
      </c>
      <c r="AQ68" s="427"/>
      <c r="AR68" s="375">
        <v>2.3452254870236762</v>
      </c>
      <c r="AS68" s="427"/>
      <c r="AT68" s="375">
        <v>3.2477830093606075</v>
      </c>
      <c r="AU68" s="427"/>
      <c r="AV68" s="375">
        <v>3.2152590867353656</v>
      </c>
      <c r="AW68" s="427"/>
      <c r="AX68" s="375">
        <v>3.2063251944683611</v>
      </c>
      <c r="AY68" s="427"/>
      <c r="AZ68" s="375">
        <v>3.3006513703744811</v>
      </c>
      <c r="BA68" s="427"/>
      <c r="BB68" s="375">
        <v>3.8100021244791047</v>
      </c>
      <c r="BC68" s="427"/>
      <c r="BD68" s="375">
        <v>3.831775370738534</v>
      </c>
      <c r="BE68" s="427"/>
      <c r="BF68" s="375">
        <v>3.1297511228023547</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77"/>
      <c r="I69" s="428"/>
      <c r="J69" s="377"/>
      <c r="K69" s="428"/>
      <c r="L69" s="377"/>
      <c r="M69" s="428"/>
      <c r="N69" s="377"/>
      <c r="O69" s="428"/>
      <c r="P69" s="377"/>
      <c r="Q69" s="428"/>
      <c r="R69" s="377"/>
      <c r="S69" s="428"/>
      <c r="T69" s="377"/>
      <c r="U69" s="428"/>
      <c r="V69" s="377"/>
      <c r="W69" s="428"/>
      <c r="X69" s="377"/>
      <c r="Y69" s="428"/>
      <c r="Z69" s="377"/>
      <c r="AA69" s="428"/>
      <c r="AB69" s="377"/>
      <c r="AC69" s="428"/>
      <c r="AD69" s="377"/>
      <c r="AE69" s="428"/>
      <c r="AF69" s="377"/>
      <c r="AG69" s="428"/>
      <c r="AH69" s="377"/>
      <c r="AI69" s="428"/>
      <c r="AJ69" s="377"/>
      <c r="AK69" s="428"/>
      <c r="AL69" s="377"/>
      <c r="AM69" s="428"/>
      <c r="AN69" s="377"/>
      <c r="AO69" s="428"/>
      <c r="AP69" s="377"/>
      <c r="AQ69" s="428"/>
      <c r="AR69" s="377"/>
      <c r="AS69" s="428"/>
      <c r="AT69" s="377"/>
      <c r="AU69" s="428"/>
      <c r="AV69" s="377"/>
      <c r="AW69" s="428"/>
      <c r="AX69" s="377"/>
      <c r="AY69" s="428"/>
      <c r="AZ69" s="377"/>
      <c r="BA69" s="428"/>
      <c r="BB69" s="377"/>
      <c r="BC69" s="428"/>
      <c r="BD69" s="377"/>
      <c r="BE69" s="428"/>
      <c r="BF69" s="377"/>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13.894962866164068</v>
      </c>
      <c r="G70" s="427"/>
      <c r="H70" s="372">
        <v>10.693253053410912</v>
      </c>
      <c r="I70" s="427"/>
      <c r="J70" s="372">
        <v>9.9980128238259169</v>
      </c>
      <c r="K70" s="427"/>
      <c r="L70" s="372">
        <v>12.16232772622938</v>
      </c>
      <c r="M70" s="427"/>
      <c r="N70" s="372">
        <v>23.04077335907439</v>
      </c>
      <c r="O70" s="427"/>
      <c r="P70" s="372">
        <v>15.488524888933</v>
      </c>
      <c r="Q70" s="427"/>
      <c r="R70" s="372">
        <v>12.892306311644077</v>
      </c>
      <c r="S70" s="427"/>
      <c r="T70" s="372">
        <v>12.811178529079097</v>
      </c>
      <c r="U70" s="427"/>
      <c r="V70" s="372">
        <v>12.37912068811257</v>
      </c>
      <c r="W70" s="427"/>
      <c r="X70" s="372">
        <v>8.8643032383074161</v>
      </c>
      <c r="Y70" s="427"/>
      <c r="Z70" s="372">
        <v>12.189065395463489</v>
      </c>
      <c r="AA70" s="427"/>
      <c r="AB70" s="372">
        <v>12.361081323155283</v>
      </c>
      <c r="AC70" s="427"/>
      <c r="AD70" s="372">
        <v>12.965381576457041</v>
      </c>
      <c r="AE70" s="427"/>
      <c r="AF70" s="372">
        <v>14.052106822291554</v>
      </c>
      <c r="AG70" s="427"/>
      <c r="AH70" s="372">
        <v>10.170062619031818</v>
      </c>
      <c r="AI70" s="427"/>
      <c r="AJ70" s="372">
        <v>17.973769755246366</v>
      </c>
      <c r="AK70" s="427"/>
      <c r="AL70" s="372">
        <v>20.105690606473626</v>
      </c>
      <c r="AM70" s="427"/>
      <c r="AN70" s="372">
        <v>28.99250601313145</v>
      </c>
      <c r="AO70" s="427"/>
      <c r="AP70" s="372">
        <v>44.541412055381826</v>
      </c>
      <c r="AQ70" s="427"/>
      <c r="AR70" s="372">
        <v>24.620815956823055</v>
      </c>
      <c r="AS70" s="427"/>
      <c r="AT70" s="372">
        <v>55.628638343956872</v>
      </c>
      <c r="AU70" s="427"/>
      <c r="AV70" s="372">
        <v>44.569580801657835</v>
      </c>
      <c r="AW70" s="427"/>
      <c r="AX70" s="372">
        <v>44.94553006892977</v>
      </c>
      <c r="AY70" s="427"/>
      <c r="AZ70" s="372">
        <v>48.932632359061692</v>
      </c>
      <c r="BA70" s="427"/>
      <c r="BB70" s="372">
        <v>49.430973195958472</v>
      </c>
      <c r="BC70" s="427"/>
      <c r="BD70" s="372">
        <v>57.594110976471171</v>
      </c>
      <c r="BE70" s="427"/>
      <c r="BF70" s="372">
        <v>36.370733675513115</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9.8054507046660468</v>
      </c>
      <c r="G71" s="427"/>
      <c r="H71" s="372">
        <v>15.517504911869855</v>
      </c>
      <c r="I71" s="427"/>
      <c r="J71" s="372">
        <v>15.525160051903319</v>
      </c>
      <c r="K71" s="427"/>
      <c r="L71" s="372">
        <v>18.486738143868656</v>
      </c>
      <c r="M71" s="427"/>
      <c r="N71" s="372">
        <v>28.167830153212133</v>
      </c>
      <c r="O71" s="427"/>
      <c r="P71" s="372">
        <v>18.191316929960784</v>
      </c>
      <c r="Q71" s="427"/>
      <c r="R71" s="372">
        <v>18.945813184849381</v>
      </c>
      <c r="S71" s="427"/>
      <c r="T71" s="372">
        <v>19.238644806134147</v>
      </c>
      <c r="U71" s="427"/>
      <c r="V71" s="372">
        <v>15.754312589205163</v>
      </c>
      <c r="W71" s="427"/>
      <c r="X71" s="372">
        <v>15.355592696900571</v>
      </c>
      <c r="Y71" s="427"/>
      <c r="Z71" s="372">
        <v>18.802443091911435</v>
      </c>
      <c r="AA71" s="427"/>
      <c r="AB71" s="372">
        <v>17.295275685182631</v>
      </c>
      <c r="AC71" s="427"/>
      <c r="AD71" s="372">
        <v>17.11413189002004</v>
      </c>
      <c r="AE71" s="427"/>
      <c r="AF71" s="372">
        <v>16.615705130484113</v>
      </c>
      <c r="AG71" s="427"/>
      <c r="AH71" s="372">
        <v>11.765782099196338</v>
      </c>
      <c r="AI71" s="427"/>
      <c r="AJ71" s="372">
        <v>17.454324282589845</v>
      </c>
      <c r="AK71" s="427"/>
      <c r="AL71" s="372">
        <v>16.980859603987611</v>
      </c>
      <c r="AM71" s="427"/>
      <c r="AN71" s="372">
        <v>21.382533451330552</v>
      </c>
      <c r="AO71" s="427"/>
      <c r="AP71" s="372">
        <v>39.429185152048746</v>
      </c>
      <c r="AQ71" s="427"/>
      <c r="AR71" s="372">
        <v>27.820292125473657</v>
      </c>
      <c r="AS71" s="427"/>
      <c r="AT71" s="372">
        <v>43.107276769200439</v>
      </c>
      <c r="AU71" s="427"/>
      <c r="AV71" s="372">
        <v>45.987275448736689</v>
      </c>
      <c r="AW71" s="427"/>
      <c r="AX71" s="372">
        <v>35.751037635977518</v>
      </c>
      <c r="AY71" s="427"/>
      <c r="AZ71" s="372">
        <v>46.563904051261908</v>
      </c>
      <c r="BA71" s="427"/>
      <c r="BB71" s="372">
        <v>40.05172544378653</v>
      </c>
      <c r="BC71" s="427"/>
      <c r="BD71" s="372">
        <v>53.106475634233249</v>
      </c>
      <c r="BE71" s="427"/>
      <c r="BF71" s="372">
        <v>30.26688495798189</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83.667081278148402</v>
      </c>
      <c r="G72" s="427"/>
      <c r="H72" s="370">
        <v>74.548159562215176</v>
      </c>
      <c r="I72" s="427"/>
      <c r="J72" s="370">
        <v>92.203663999899291</v>
      </c>
      <c r="K72" s="427"/>
      <c r="L72" s="370">
        <v>109.93752547650122</v>
      </c>
      <c r="M72" s="427"/>
      <c r="N72" s="370">
        <v>78.778795222120863</v>
      </c>
      <c r="O72" s="427"/>
      <c r="P72" s="370">
        <v>95.775469014030548</v>
      </c>
      <c r="Q72" s="427"/>
      <c r="R72" s="370">
        <v>95.915422670169349</v>
      </c>
      <c r="S72" s="427"/>
      <c r="T72" s="370">
        <v>91.082464273395516</v>
      </c>
      <c r="U72" s="427"/>
      <c r="V72" s="370">
        <v>84.330108582878097</v>
      </c>
      <c r="W72" s="427"/>
      <c r="X72" s="370">
        <v>78.819293837683077</v>
      </c>
      <c r="Y72" s="427"/>
      <c r="Z72" s="370">
        <v>94.006027357466309</v>
      </c>
      <c r="AA72" s="427"/>
      <c r="AB72" s="370">
        <v>81.91076075030287</v>
      </c>
      <c r="AC72" s="427"/>
      <c r="AD72" s="370">
        <v>79.335970579319337</v>
      </c>
      <c r="AE72" s="427"/>
      <c r="AF72" s="370">
        <v>80.405658006028688</v>
      </c>
      <c r="AG72" s="427"/>
      <c r="AH72" s="370">
        <v>69.944167853098349</v>
      </c>
      <c r="AI72" s="427"/>
      <c r="AJ72" s="370">
        <v>95.673221841479062</v>
      </c>
      <c r="AK72" s="427"/>
      <c r="AL72" s="370">
        <v>85.178706353333297</v>
      </c>
      <c r="AM72" s="427"/>
      <c r="AN72" s="370">
        <v>159.85314916059866</v>
      </c>
      <c r="AO72" s="427"/>
      <c r="AP72" s="370">
        <v>238.13157440105797</v>
      </c>
      <c r="AQ72" s="427"/>
      <c r="AR72" s="370">
        <v>207.53339786766725</v>
      </c>
      <c r="AS72" s="427"/>
      <c r="AT72" s="370">
        <v>336.77098831905602</v>
      </c>
      <c r="AU72" s="427"/>
      <c r="AV72" s="370">
        <v>355.90267652314799</v>
      </c>
      <c r="AW72" s="427"/>
      <c r="AX72" s="370">
        <v>509.62694964618152</v>
      </c>
      <c r="AY72" s="427"/>
      <c r="AZ72" s="370">
        <v>450.53823597886958</v>
      </c>
      <c r="BA72" s="427"/>
      <c r="BB72" s="370">
        <v>606.48927622718065</v>
      </c>
      <c r="BC72" s="427"/>
      <c r="BD72" s="370">
        <v>473.33166066460564</v>
      </c>
      <c r="BE72" s="427"/>
      <c r="BF72" s="370">
        <v>362.67114502271875</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20.702787106896402</v>
      </c>
      <c r="G73" s="427"/>
      <c r="H73" s="372">
        <v>10.708275018942782</v>
      </c>
      <c r="I73" s="427"/>
      <c r="J73" s="372">
        <v>14.62046309502581</v>
      </c>
      <c r="K73" s="427"/>
      <c r="L73" s="372">
        <v>13.133786477591238</v>
      </c>
      <c r="M73" s="427"/>
      <c r="N73" s="372">
        <v>13.114731820443325</v>
      </c>
      <c r="O73" s="427"/>
      <c r="P73" s="372">
        <v>11.475843010667408</v>
      </c>
      <c r="Q73" s="427"/>
      <c r="R73" s="372">
        <v>17.052425126228396</v>
      </c>
      <c r="S73" s="427"/>
      <c r="T73" s="372">
        <v>13.271441097493289</v>
      </c>
      <c r="U73" s="427"/>
      <c r="V73" s="372">
        <v>16.096657714973631</v>
      </c>
      <c r="W73" s="427"/>
      <c r="X73" s="372">
        <v>13.047178294600718</v>
      </c>
      <c r="Y73" s="427"/>
      <c r="Z73" s="372">
        <v>15.452247895887853</v>
      </c>
      <c r="AA73" s="427"/>
      <c r="AB73" s="372">
        <v>12.917236668745085</v>
      </c>
      <c r="AC73" s="427"/>
      <c r="AD73" s="372">
        <v>11.596917842318168</v>
      </c>
      <c r="AE73" s="427"/>
      <c r="AF73" s="372">
        <v>13.654223553040065</v>
      </c>
      <c r="AG73" s="427"/>
      <c r="AH73" s="372">
        <v>15.22475961383808</v>
      </c>
      <c r="AI73" s="427"/>
      <c r="AJ73" s="372">
        <v>20.226407184135439</v>
      </c>
      <c r="AK73" s="427"/>
      <c r="AL73" s="372">
        <v>13.613886191642617</v>
      </c>
      <c r="AM73" s="427"/>
      <c r="AN73" s="372">
        <v>28.408163172682762</v>
      </c>
      <c r="AO73" s="427"/>
      <c r="AP73" s="372">
        <v>116.10030903936126</v>
      </c>
      <c r="AQ73" s="427"/>
      <c r="AR73" s="372">
        <v>75.064371709855791</v>
      </c>
      <c r="AS73" s="427"/>
      <c r="AT73" s="372">
        <v>128.24372003908903</v>
      </c>
      <c r="AU73" s="427"/>
      <c r="AV73" s="372">
        <v>178.14901514004995</v>
      </c>
      <c r="AW73" s="427"/>
      <c r="AX73" s="372">
        <v>229.03884898904542</v>
      </c>
      <c r="AY73" s="427"/>
      <c r="AZ73" s="372">
        <v>229.64390760209469</v>
      </c>
      <c r="BA73" s="427"/>
      <c r="BB73" s="372">
        <v>313.8046550173388</v>
      </c>
      <c r="BC73" s="427"/>
      <c r="BD73" s="372">
        <v>232.32637108351315</v>
      </c>
      <c r="BE73" s="427"/>
      <c r="BF73" s="372">
        <v>144.94945002788916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4.5564584582199146</v>
      </c>
      <c r="G74" s="427"/>
      <c r="H74" s="372">
        <v>3.2940377891088386</v>
      </c>
      <c r="I74" s="427"/>
      <c r="J74" s="372">
        <v>2.3907889593495839</v>
      </c>
      <c r="K74" s="427"/>
      <c r="L74" s="372">
        <v>2.7328320116420968</v>
      </c>
      <c r="M74" s="427"/>
      <c r="N74" s="372">
        <v>3.039539149442291</v>
      </c>
      <c r="O74" s="427"/>
      <c r="P74" s="372">
        <v>3.4505501991307521</v>
      </c>
      <c r="Q74" s="427"/>
      <c r="R74" s="372">
        <v>2.4097275286474482</v>
      </c>
      <c r="S74" s="427"/>
      <c r="T74" s="372">
        <v>2.8958408041234045</v>
      </c>
      <c r="U74" s="427"/>
      <c r="V74" s="372">
        <v>2.8384973488188256</v>
      </c>
      <c r="W74" s="427"/>
      <c r="X74" s="372">
        <v>2.8824395626690169</v>
      </c>
      <c r="Y74" s="427"/>
      <c r="Z74" s="372">
        <v>4.5764026238090469</v>
      </c>
      <c r="AA74" s="427"/>
      <c r="AB74" s="372">
        <v>5.4868486091283852</v>
      </c>
      <c r="AC74" s="427"/>
      <c r="AD74" s="372">
        <v>7.7023699770494298</v>
      </c>
      <c r="AE74" s="427"/>
      <c r="AF74" s="372">
        <v>9.8473731868890528</v>
      </c>
      <c r="AG74" s="427"/>
      <c r="AH74" s="372">
        <v>5.7770469579535328</v>
      </c>
      <c r="AI74" s="427"/>
      <c r="AJ74" s="372">
        <v>11.266845220701843</v>
      </c>
      <c r="AK74" s="427"/>
      <c r="AL74" s="372">
        <v>13.18689580383387</v>
      </c>
      <c r="AM74" s="427"/>
      <c r="AN74" s="372">
        <v>23.464351770811668</v>
      </c>
      <c r="AO74" s="427"/>
      <c r="AP74" s="372">
        <v>7.9041243302345396</v>
      </c>
      <c r="AQ74" s="427"/>
      <c r="AR74" s="372">
        <v>6.9595981895035415</v>
      </c>
      <c r="AS74" s="427"/>
      <c r="AT74" s="372">
        <v>10.740908499300911</v>
      </c>
      <c r="AU74" s="427"/>
      <c r="AV74" s="372">
        <v>11.165049971262381</v>
      </c>
      <c r="AW74" s="427"/>
      <c r="AX74" s="372">
        <v>11.25695464674603</v>
      </c>
      <c r="AY74" s="427"/>
      <c r="AZ74" s="372">
        <v>12.210129862665754</v>
      </c>
      <c r="BA74" s="427"/>
      <c r="BB74" s="372">
        <v>17.555189356070272</v>
      </c>
      <c r="BC74" s="427"/>
      <c r="BD74" s="372">
        <v>13.966314728970403</v>
      </c>
      <c r="BE74" s="427"/>
      <c r="BF74" s="372">
        <v>8.3753198013810284</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30.49988252080103</v>
      </c>
      <c r="G75" s="427"/>
      <c r="H75" s="372">
        <v>21.274657105746019</v>
      </c>
      <c r="I75" s="427"/>
      <c r="J75" s="372">
        <v>27.005589574048454</v>
      </c>
      <c r="K75" s="427"/>
      <c r="L75" s="372">
        <v>26.646578854607291</v>
      </c>
      <c r="M75" s="427"/>
      <c r="N75" s="372">
        <v>20.22735116451608</v>
      </c>
      <c r="O75" s="427"/>
      <c r="P75" s="372">
        <v>11.866694806678785</v>
      </c>
      <c r="Q75" s="427"/>
      <c r="R75" s="372">
        <v>14.270681247539406</v>
      </c>
      <c r="S75" s="427"/>
      <c r="T75" s="372">
        <v>11.900251508204299</v>
      </c>
      <c r="U75" s="427"/>
      <c r="V75" s="372">
        <v>12.313967817381915</v>
      </c>
      <c r="W75" s="427"/>
      <c r="X75" s="372">
        <v>12.848681314273316</v>
      </c>
      <c r="Y75" s="427"/>
      <c r="Z75" s="372">
        <v>13.111533897661502</v>
      </c>
      <c r="AA75" s="427"/>
      <c r="AB75" s="372">
        <v>7.3006770021989897</v>
      </c>
      <c r="AC75" s="427"/>
      <c r="AD75" s="372">
        <v>7.3560908893813508</v>
      </c>
      <c r="AE75" s="427"/>
      <c r="AF75" s="372">
        <v>6.5350749331172793</v>
      </c>
      <c r="AG75" s="427"/>
      <c r="AH75" s="372">
        <v>4.8975643928921837</v>
      </c>
      <c r="AI75" s="427"/>
      <c r="AJ75" s="372">
        <v>6.4206926543205709</v>
      </c>
      <c r="AK75" s="427"/>
      <c r="AL75" s="372">
        <v>7.993618216854653</v>
      </c>
      <c r="AM75" s="427"/>
      <c r="AN75" s="372">
        <v>12.790589892919714</v>
      </c>
      <c r="AO75" s="427"/>
      <c r="AP75" s="372">
        <v>21.437285607823405</v>
      </c>
      <c r="AQ75" s="427"/>
      <c r="AR75" s="372">
        <v>20.260008237545442</v>
      </c>
      <c r="AS75" s="427"/>
      <c r="AT75" s="372">
        <v>37.738283418582135</v>
      </c>
      <c r="AU75" s="427"/>
      <c r="AV75" s="372">
        <v>28.926177592801775</v>
      </c>
      <c r="AW75" s="427"/>
      <c r="AX75" s="372">
        <v>36.910027674312836</v>
      </c>
      <c r="AY75" s="427"/>
      <c r="AZ75" s="372">
        <v>28.254481135097258</v>
      </c>
      <c r="BA75" s="427"/>
      <c r="BB75" s="372">
        <v>31.397963683084221</v>
      </c>
      <c r="BC75" s="427"/>
      <c r="BD75" s="372">
        <v>16.074338338069914</v>
      </c>
      <c r="BE75" s="427"/>
      <c r="BF75" s="372">
        <v>20.163365832714831</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27.907953192231062</v>
      </c>
      <c r="G76" s="427"/>
      <c r="H76" s="372">
        <v>39.271189648417533</v>
      </c>
      <c r="I76" s="427"/>
      <c r="J76" s="372">
        <v>48.186822371475444</v>
      </c>
      <c r="K76" s="427"/>
      <c r="L76" s="372">
        <v>67.424328132660591</v>
      </c>
      <c r="M76" s="427"/>
      <c r="N76" s="372">
        <v>42.39717308771916</v>
      </c>
      <c r="O76" s="427"/>
      <c r="P76" s="372">
        <v>68.982380997553605</v>
      </c>
      <c r="Q76" s="427"/>
      <c r="R76" s="372">
        <v>62.182588767754098</v>
      </c>
      <c r="S76" s="427"/>
      <c r="T76" s="372">
        <v>63.014930863574527</v>
      </c>
      <c r="U76" s="427"/>
      <c r="V76" s="372">
        <v>53.080985701703725</v>
      </c>
      <c r="W76" s="427"/>
      <c r="X76" s="372">
        <v>50.04099466614003</v>
      </c>
      <c r="Y76" s="427"/>
      <c r="Z76" s="372">
        <v>60.86584294010791</v>
      </c>
      <c r="AA76" s="427"/>
      <c r="AB76" s="372">
        <v>56.205998470230419</v>
      </c>
      <c r="AC76" s="427"/>
      <c r="AD76" s="372">
        <v>52.680591870570396</v>
      </c>
      <c r="AE76" s="427"/>
      <c r="AF76" s="372">
        <v>50.368986332982281</v>
      </c>
      <c r="AG76" s="427"/>
      <c r="AH76" s="372">
        <v>44.04479688841456</v>
      </c>
      <c r="AI76" s="427"/>
      <c r="AJ76" s="372">
        <v>57.759276782321209</v>
      </c>
      <c r="AK76" s="427"/>
      <c r="AL76" s="372">
        <v>50.384306141002156</v>
      </c>
      <c r="AM76" s="427"/>
      <c r="AN76" s="372">
        <v>95.190044324184527</v>
      </c>
      <c r="AO76" s="427"/>
      <c r="AP76" s="372">
        <v>92.689855423638761</v>
      </c>
      <c r="AQ76" s="427"/>
      <c r="AR76" s="372">
        <v>105.24941973076247</v>
      </c>
      <c r="AS76" s="427"/>
      <c r="AT76" s="372">
        <v>160.04807636208395</v>
      </c>
      <c r="AU76" s="427"/>
      <c r="AV76" s="372">
        <v>137.66243381903388</v>
      </c>
      <c r="AW76" s="427"/>
      <c r="AX76" s="372">
        <v>232.42111833607717</v>
      </c>
      <c r="AY76" s="427"/>
      <c r="AZ76" s="372">
        <v>180.42971737901186</v>
      </c>
      <c r="BA76" s="427"/>
      <c r="BB76" s="372">
        <v>243.73146817068732</v>
      </c>
      <c r="BC76" s="427"/>
      <c r="BD76" s="372">
        <v>210.96463651405213</v>
      </c>
      <c r="BE76" s="427"/>
      <c r="BF76" s="372">
        <v>189.18300936073373</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224.72405908213048</v>
      </c>
      <c r="G77" s="427"/>
      <c r="H77" s="370">
        <v>164.71689755028567</v>
      </c>
      <c r="I77" s="427"/>
      <c r="J77" s="370">
        <v>232.62805850701224</v>
      </c>
      <c r="K77" s="427"/>
      <c r="L77" s="370">
        <v>264.44220412621502</v>
      </c>
      <c r="M77" s="427"/>
      <c r="N77" s="370">
        <v>289.4597673826795</v>
      </c>
      <c r="O77" s="427"/>
      <c r="P77" s="370">
        <v>263.06771163260731</v>
      </c>
      <c r="Q77" s="427"/>
      <c r="R77" s="370">
        <v>304.9460476210549</v>
      </c>
      <c r="S77" s="427"/>
      <c r="T77" s="370">
        <v>255.40341128063716</v>
      </c>
      <c r="U77" s="427"/>
      <c r="V77" s="370">
        <v>257.0459563792142</v>
      </c>
      <c r="W77" s="427"/>
      <c r="X77" s="370">
        <v>229.20447551156366</v>
      </c>
      <c r="Y77" s="427"/>
      <c r="Z77" s="370">
        <v>283.88974929453929</v>
      </c>
      <c r="AA77" s="427"/>
      <c r="AB77" s="370">
        <v>200.9728744051655</v>
      </c>
      <c r="AC77" s="427"/>
      <c r="AD77" s="370">
        <v>185.30729284674584</v>
      </c>
      <c r="AE77" s="427"/>
      <c r="AF77" s="370">
        <v>161.56559642507736</v>
      </c>
      <c r="AG77" s="427"/>
      <c r="AH77" s="370">
        <v>171.18845858545413</v>
      </c>
      <c r="AI77" s="427"/>
      <c r="AJ77" s="370">
        <v>268.25712964494227</v>
      </c>
      <c r="AK77" s="427"/>
      <c r="AL77" s="370">
        <v>210.66389890946013</v>
      </c>
      <c r="AM77" s="427"/>
      <c r="AN77" s="370">
        <v>208.54246350972485</v>
      </c>
      <c r="AO77" s="427"/>
      <c r="AP77" s="370">
        <v>8.0570134288867479</v>
      </c>
      <c r="AQ77" s="427"/>
      <c r="AR77" s="370">
        <v>9.6166532227126158</v>
      </c>
      <c r="AS77" s="427"/>
      <c r="AT77" s="370">
        <v>12.735593541027777</v>
      </c>
      <c r="AU77" s="427"/>
      <c r="AV77" s="370">
        <v>11.669202048750606</v>
      </c>
      <c r="AW77" s="427"/>
      <c r="AX77" s="370">
        <v>11.563889895266108</v>
      </c>
      <c r="AY77" s="427"/>
      <c r="AZ77" s="370">
        <v>10.41302965398644</v>
      </c>
      <c r="BA77" s="427"/>
      <c r="BB77" s="370">
        <v>44.832320343355839</v>
      </c>
      <c r="BC77" s="427"/>
      <c r="BD77" s="370">
        <v>38.442709647924886</v>
      </c>
      <c r="BE77" s="427"/>
      <c r="BF77" s="370">
        <v>35.59233253150795</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138.2733640398209</v>
      </c>
      <c r="G78" s="427"/>
      <c r="H78" s="370">
        <v>135.82317577314427</v>
      </c>
      <c r="I78" s="427"/>
      <c r="J78" s="370">
        <v>148.82309106726697</v>
      </c>
      <c r="K78" s="427"/>
      <c r="L78" s="370">
        <v>150.7725806884479</v>
      </c>
      <c r="M78" s="427"/>
      <c r="N78" s="370">
        <v>156.99905184154295</v>
      </c>
      <c r="O78" s="427"/>
      <c r="P78" s="370">
        <v>128.53920474012568</v>
      </c>
      <c r="Q78" s="427"/>
      <c r="R78" s="370">
        <v>163.20673689505915</v>
      </c>
      <c r="S78" s="427"/>
      <c r="T78" s="370">
        <v>146.77773823954647</v>
      </c>
      <c r="U78" s="427"/>
      <c r="V78" s="370">
        <v>148.73529250068441</v>
      </c>
      <c r="W78" s="427"/>
      <c r="X78" s="370">
        <v>124.76416097541187</v>
      </c>
      <c r="Y78" s="427"/>
      <c r="Z78" s="370">
        <v>149.01252193135352</v>
      </c>
      <c r="AA78" s="427"/>
      <c r="AB78" s="370">
        <v>101.52473775679131</v>
      </c>
      <c r="AC78" s="427"/>
      <c r="AD78" s="370">
        <v>96.55052491956701</v>
      </c>
      <c r="AE78" s="427"/>
      <c r="AF78" s="370">
        <v>91.750145717483093</v>
      </c>
      <c r="AG78" s="427"/>
      <c r="AH78" s="370">
        <v>84.656802697129919</v>
      </c>
      <c r="AI78" s="427"/>
      <c r="AJ78" s="370">
        <v>120.99007894344012</v>
      </c>
      <c r="AK78" s="427"/>
      <c r="AL78" s="370">
        <v>100.84134183470016</v>
      </c>
      <c r="AM78" s="427"/>
      <c r="AN78" s="370">
        <v>101.09715452366993</v>
      </c>
      <c r="AO78" s="427"/>
      <c r="AP78" s="370">
        <v>22.859452362435093</v>
      </c>
      <c r="AQ78" s="427"/>
      <c r="AR78" s="370">
        <v>28.874325214040976</v>
      </c>
      <c r="AS78" s="427"/>
      <c r="AT78" s="370">
        <v>40.228131960231345</v>
      </c>
      <c r="AU78" s="427"/>
      <c r="AV78" s="370">
        <v>41.815601971345572</v>
      </c>
      <c r="AW78" s="427"/>
      <c r="AX78" s="370">
        <v>39.793225613696045</v>
      </c>
      <c r="AY78" s="427"/>
      <c r="AZ78" s="370">
        <v>47.611605490441185</v>
      </c>
      <c r="BA78" s="427"/>
      <c r="BB78" s="370">
        <v>49.99905565920092</v>
      </c>
      <c r="BC78" s="427"/>
      <c r="BD78" s="370">
        <v>43.75020114734852</v>
      </c>
      <c r="BE78" s="427"/>
      <c r="BF78" s="370">
        <v>32.164558693124306</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223.00846250969664</v>
      </c>
      <c r="G79" s="427"/>
      <c r="H79" s="370">
        <v>275.4637381178789</v>
      </c>
      <c r="I79" s="427"/>
      <c r="J79" s="370">
        <v>214.53056193600537</v>
      </c>
      <c r="K79" s="427"/>
      <c r="L79" s="370">
        <v>206.18734770495792</v>
      </c>
      <c r="M79" s="427"/>
      <c r="N79" s="370">
        <v>203.14923906855233</v>
      </c>
      <c r="O79" s="427"/>
      <c r="P79" s="370">
        <v>170.86158308913386</v>
      </c>
      <c r="Q79" s="427"/>
      <c r="R79" s="370">
        <v>201.86061380114444</v>
      </c>
      <c r="S79" s="427"/>
      <c r="T79" s="370">
        <v>163.5270285637759</v>
      </c>
      <c r="U79" s="427"/>
      <c r="V79" s="370">
        <v>145.24267284508574</v>
      </c>
      <c r="W79" s="427"/>
      <c r="X79" s="370">
        <v>121.05099148785632</v>
      </c>
      <c r="Y79" s="427"/>
      <c r="Z79" s="370">
        <v>131.19189988057673</v>
      </c>
      <c r="AA79" s="427"/>
      <c r="AB79" s="370">
        <v>92.988910714196123</v>
      </c>
      <c r="AC79" s="427"/>
      <c r="AD79" s="370">
        <v>121.07755071178563</v>
      </c>
      <c r="AE79" s="427"/>
      <c r="AF79" s="370">
        <v>106.34239499678336</v>
      </c>
      <c r="AG79" s="427"/>
      <c r="AH79" s="370">
        <v>87.629227974989675</v>
      </c>
      <c r="AI79" s="427"/>
      <c r="AJ79" s="370">
        <v>127.14891248157159</v>
      </c>
      <c r="AK79" s="427"/>
      <c r="AL79" s="370">
        <v>100.81341408105602</v>
      </c>
      <c r="AM79" s="427"/>
      <c r="AN79" s="370">
        <v>102.69050319086078</v>
      </c>
      <c r="AO79" s="427"/>
      <c r="AP79" s="370">
        <v>36.338906479665887</v>
      </c>
      <c r="AQ79" s="427"/>
      <c r="AR79" s="370">
        <v>48.990510613759994</v>
      </c>
      <c r="AS79" s="427"/>
      <c r="AT79" s="370">
        <v>68.819792536371509</v>
      </c>
      <c r="AU79" s="427"/>
      <c r="AV79" s="370">
        <v>71.839899522513321</v>
      </c>
      <c r="AW79" s="427"/>
      <c r="AX79" s="370">
        <v>76.22629970519877</v>
      </c>
      <c r="AY79" s="427"/>
      <c r="AZ79" s="370">
        <v>76.408506295781038</v>
      </c>
      <c r="BA79" s="427"/>
      <c r="BB79" s="370">
        <v>82.475517482439102</v>
      </c>
      <c r="BC79" s="427"/>
      <c r="BD79" s="370">
        <v>75.338223310944045</v>
      </c>
      <c r="BE79" s="427"/>
      <c r="BF79" s="370">
        <v>60.387237030499143</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185.87813367999215</v>
      </c>
      <c r="G80" s="427"/>
      <c r="H80" s="372">
        <v>198.16349067204308</v>
      </c>
      <c r="I80" s="427"/>
      <c r="J80" s="372">
        <v>171.41281795366081</v>
      </c>
      <c r="K80" s="427"/>
      <c r="L80" s="372">
        <v>154.36505293082948</v>
      </c>
      <c r="M80" s="427"/>
      <c r="N80" s="372">
        <v>157.38817544440582</v>
      </c>
      <c r="O80" s="427"/>
      <c r="P80" s="372">
        <v>143.64798982645513</v>
      </c>
      <c r="Q80" s="427"/>
      <c r="R80" s="372">
        <v>169.60643506089195</v>
      </c>
      <c r="S80" s="427"/>
      <c r="T80" s="372">
        <v>137.17866005920681</v>
      </c>
      <c r="U80" s="427"/>
      <c r="V80" s="372">
        <v>123.72086542957149</v>
      </c>
      <c r="W80" s="427"/>
      <c r="X80" s="372">
        <v>103.12658737463516</v>
      </c>
      <c r="Y80" s="427"/>
      <c r="Z80" s="372">
        <v>105.27859031279942</v>
      </c>
      <c r="AA80" s="427"/>
      <c r="AB80" s="372">
        <v>74.169011572834677</v>
      </c>
      <c r="AC80" s="427"/>
      <c r="AD80" s="372">
        <v>99.978746462273193</v>
      </c>
      <c r="AE80" s="427"/>
      <c r="AF80" s="372">
        <v>93.619105050918535</v>
      </c>
      <c r="AG80" s="427"/>
      <c r="AH80" s="372">
        <v>76.636530943210616</v>
      </c>
      <c r="AI80" s="427"/>
      <c r="AJ80" s="372">
        <v>111.82669213335319</v>
      </c>
      <c r="AK80" s="427"/>
      <c r="AL80" s="372">
        <v>87.659616473228795</v>
      </c>
      <c r="AM80" s="427"/>
      <c r="AN80" s="372">
        <v>90.393924691228321</v>
      </c>
      <c r="AO80" s="427"/>
      <c r="AP80" s="372">
        <v>33.483383792821741</v>
      </c>
      <c r="AQ80" s="427"/>
      <c r="AR80" s="372">
        <v>45.469372435230873</v>
      </c>
      <c r="AS80" s="427"/>
      <c r="AT80" s="372">
        <v>63.991694638145844</v>
      </c>
      <c r="AU80" s="427"/>
      <c r="AV80" s="372">
        <v>66.940613120602492</v>
      </c>
      <c r="AW80" s="427"/>
      <c r="AX80" s="372">
        <v>71.108422032441055</v>
      </c>
      <c r="AY80" s="427"/>
      <c r="AZ80" s="372">
        <v>71.222244842701372</v>
      </c>
      <c r="BA80" s="427"/>
      <c r="BB80" s="372">
        <v>74.169751950901826</v>
      </c>
      <c r="BC80" s="427"/>
      <c r="BD80" s="372">
        <v>67.338405884070895</v>
      </c>
      <c r="BE80" s="427"/>
      <c r="BF80" s="372">
        <v>53.537050017831753</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37.130328829704489</v>
      </c>
      <c r="G81" s="427"/>
      <c r="H81" s="372">
        <v>77.300247445835822</v>
      </c>
      <c r="I81" s="427"/>
      <c r="J81" s="372">
        <v>43.117743982344571</v>
      </c>
      <c r="K81" s="427"/>
      <c r="L81" s="372">
        <v>51.822294774128444</v>
      </c>
      <c r="M81" s="427"/>
      <c r="N81" s="372">
        <v>45.761063624146509</v>
      </c>
      <c r="O81" s="427"/>
      <c r="P81" s="372">
        <v>27.213593262678724</v>
      </c>
      <c r="Q81" s="427"/>
      <c r="R81" s="372">
        <v>32.25417874025247</v>
      </c>
      <c r="S81" s="427"/>
      <c r="T81" s="372">
        <v>26.348368504569105</v>
      </c>
      <c r="U81" s="427"/>
      <c r="V81" s="372">
        <v>21.521807415514242</v>
      </c>
      <c r="W81" s="427"/>
      <c r="X81" s="372">
        <v>17.924404113221158</v>
      </c>
      <c r="Y81" s="427"/>
      <c r="Z81" s="372">
        <v>25.913309567777315</v>
      </c>
      <c r="AA81" s="427"/>
      <c r="AB81" s="372">
        <v>18.819899141361454</v>
      </c>
      <c r="AC81" s="427"/>
      <c r="AD81" s="372">
        <v>21.098804249512444</v>
      </c>
      <c r="AE81" s="427"/>
      <c r="AF81" s="372">
        <v>12.723289945864817</v>
      </c>
      <c r="AG81" s="427"/>
      <c r="AH81" s="372">
        <v>10.992697031779052</v>
      </c>
      <c r="AI81" s="427"/>
      <c r="AJ81" s="372">
        <v>15.322220348218398</v>
      </c>
      <c r="AK81" s="427"/>
      <c r="AL81" s="372">
        <v>13.153797607827228</v>
      </c>
      <c r="AM81" s="427"/>
      <c r="AN81" s="372">
        <v>12.296578499632458</v>
      </c>
      <c r="AO81" s="427"/>
      <c r="AP81" s="372">
        <v>2.8555226868441492</v>
      </c>
      <c r="AQ81" s="427"/>
      <c r="AR81" s="372">
        <v>3.5211381785291196</v>
      </c>
      <c r="AS81" s="427"/>
      <c r="AT81" s="372">
        <v>4.8280978982256606</v>
      </c>
      <c r="AU81" s="427"/>
      <c r="AV81" s="372">
        <v>4.8992864019108318</v>
      </c>
      <c r="AW81" s="427"/>
      <c r="AX81" s="372">
        <v>5.1178776727577171</v>
      </c>
      <c r="AY81" s="427"/>
      <c r="AZ81" s="372">
        <v>5.1862614530796627</v>
      </c>
      <c r="BA81" s="427"/>
      <c r="BB81" s="372">
        <v>8.3057655315372791</v>
      </c>
      <c r="BC81" s="427"/>
      <c r="BD81" s="372">
        <v>7.9998174268731574</v>
      </c>
      <c r="BE81" s="427"/>
      <c r="BF81" s="372">
        <v>6.8501870126673925</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62.602375111132403</v>
      </c>
      <c r="G82" s="427"/>
      <c r="H82" s="370">
        <v>93.171673488909718</v>
      </c>
      <c r="I82" s="427"/>
      <c r="J82" s="370">
        <v>91.907843769151157</v>
      </c>
      <c r="K82" s="427"/>
      <c r="L82" s="370">
        <v>80.38720635480496</v>
      </c>
      <c r="M82" s="427"/>
      <c r="N82" s="370">
        <v>90.250110309918213</v>
      </c>
      <c r="O82" s="427"/>
      <c r="P82" s="370">
        <v>47.949861643152303</v>
      </c>
      <c r="Q82" s="427"/>
      <c r="R82" s="370">
        <v>55.515683376142441</v>
      </c>
      <c r="S82" s="427"/>
      <c r="T82" s="370">
        <v>54.501738666247235</v>
      </c>
      <c r="U82" s="427"/>
      <c r="V82" s="370">
        <v>43.319235312338741</v>
      </c>
      <c r="W82" s="427"/>
      <c r="X82" s="370">
        <v>31.484254034816871</v>
      </c>
      <c r="Y82" s="427"/>
      <c r="Z82" s="370">
        <v>56.90467050577908</v>
      </c>
      <c r="AA82" s="427"/>
      <c r="AB82" s="370">
        <v>42.400211542840367</v>
      </c>
      <c r="AC82" s="427"/>
      <c r="AD82" s="370">
        <v>53.627928514798242</v>
      </c>
      <c r="AE82" s="427"/>
      <c r="AF82" s="370">
        <v>31.696316537310167</v>
      </c>
      <c r="AG82" s="427"/>
      <c r="AH82" s="370">
        <v>47.144764231629487</v>
      </c>
      <c r="AI82" s="427"/>
      <c r="AJ82" s="370">
        <v>70.656773214252524</v>
      </c>
      <c r="AK82" s="427"/>
      <c r="AL82" s="370">
        <v>66.324826747266911</v>
      </c>
      <c r="AM82" s="427"/>
      <c r="AN82" s="370">
        <v>72.326148289576992</v>
      </c>
      <c r="AO82" s="427"/>
      <c r="AP82" s="370">
        <v>23.931923774501442</v>
      </c>
      <c r="AQ82" s="427"/>
      <c r="AR82" s="370">
        <v>26.958748600461362</v>
      </c>
      <c r="AS82" s="427"/>
      <c r="AT82" s="370">
        <v>37.664240136400316</v>
      </c>
      <c r="AU82" s="427"/>
      <c r="AV82" s="370">
        <v>40.838655446598224</v>
      </c>
      <c r="AW82" s="427"/>
      <c r="AX82" s="370">
        <v>42.020776257067133</v>
      </c>
      <c r="AY82" s="427"/>
      <c r="AZ82" s="370">
        <v>38.126690385672489</v>
      </c>
      <c r="BA82" s="427"/>
      <c r="BB82" s="370">
        <v>37.879674230676599</v>
      </c>
      <c r="BC82" s="427"/>
      <c r="BD82" s="370">
        <v>36.186573487684655</v>
      </c>
      <c r="BE82" s="427"/>
      <c r="BF82" s="370">
        <v>30.640065695548238</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42.175640316426865</v>
      </c>
      <c r="G83" s="427"/>
      <c r="H83" s="372">
        <v>66.469093892981164</v>
      </c>
      <c r="I83" s="427"/>
      <c r="J83" s="372">
        <v>67.152117296393428</v>
      </c>
      <c r="K83" s="427"/>
      <c r="L83" s="372">
        <v>60.087022777075909</v>
      </c>
      <c r="M83" s="427"/>
      <c r="N83" s="372">
        <v>62.417458035820921</v>
      </c>
      <c r="O83" s="427"/>
      <c r="P83" s="372">
        <v>33.789814133520373</v>
      </c>
      <c r="Q83" s="427"/>
      <c r="R83" s="372">
        <v>42.748482930256394</v>
      </c>
      <c r="S83" s="427"/>
      <c r="T83" s="372">
        <v>43.093591124184421</v>
      </c>
      <c r="U83" s="427"/>
      <c r="V83" s="372">
        <v>33.705560754293074</v>
      </c>
      <c r="W83" s="427"/>
      <c r="X83" s="372">
        <v>23.081952145024474</v>
      </c>
      <c r="Y83" s="427"/>
      <c r="Z83" s="372">
        <v>44.042756372066272</v>
      </c>
      <c r="AA83" s="427"/>
      <c r="AB83" s="372">
        <v>34.750394772322771</v>
      </c>
      <c r="AC83" s="427"/>
      <c r="AD83" s="372">
        <v>44.968306197859398</v>
      </c>
      <c r="AE83" s="427"/>
      <c r="AF83" s="372">
        <v>25.360253899575405</v>
      </c>
      <c r="AG83" s="427"/>
      <c r="AH83" s="372">
        <v>41.804844188227811</v>
      </c>
      <c r="AI83" s="427"/>
      <c r="AJ83" s="372">
        <v>62.566858217659878</v>
      </c>
      <c r="AK83" s="427"/>
      <c r="AL83" s="372">
        <v>58.439494152657204</v>
      </c>
      <c r="AM83" s="427"/>
      <c r="AN83" s="372">
        <v>62.945911658346553</v>
      </c>
      <c r="AO83" s="427"/>
      <c r="AP83" s="372">
        <v>6.1598652268146576</v>
      </c>
      <c r="AQ83" s="427"/>
      <c r="AR83" s="372">
        <v>8.1881292445292182</v>
      </c>
      <c r="AS83" s="427"/>
      <c r="AT83" s="372">
        <v>10.448817964975284</v>
      </c>
      <c r="AU83" s="427"/>
      <c r="AV83" s="372">
        <v>10.973546024240894</v>
      </c>
      <c r="AW83" s="427"/>
      <c r="AX83" s="372">
        <v>11.230016847237266</v>
      </c>
      <c r="AY83" s="427"/>
      <c r="AZ83" s="372">
        <v>12.396224835188727</v>
      </c>
      <c r="BA83" s="427"/>
      <c r="BB83" s="372">
        <v>14.233975223688462</v>
      </c>
      <c r="BC83" s="427"/>
      <c r="BD83" s="372">
        <v>12.349452532339591</v>
      </c>
      <c r="BE83" s="427"/>
      <c r="BF83" s="372">
        <v>12.386920212031407</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20.426734794705535</v>
      </c>
      <c r="G84" s="427"/>
      <c r="H84" s="372">
        <v>26.702579595928558</v>
      </c>
      <c r="I84" s="427"/>
      <c r="J84" s="372">
        <v>24.755726472757722</v>
      </c>
      <c r="K84" s="427"/>
      <c r="L84" s="372">
        <v>20.300183577729047</v>
      </c>
      <c r="M84" s="427"/>
      <c r="N84" s="372">
        <v>27.832652274097292</v>
      </c>
      <c r="O84" s="427"/>
      <c r="P84" s="372">
        <v>14.160047509631934</v>
      </c>
      <c r="Q84" s="427"/>
      <c r="R84" s="372">
        <v>12.767200445886049</v>
      </c>
      <c r="S84" s="427"/>
      <c r="T84" s="372">
        <v>11.408147542062816</v>
      </c>
      <c r="U84" s="427"/>
      <c r="V84" s="372">
        <v>9.613674558045668</v>
      </c>
      <c r="W84" s="427"/>
      <c r="X84" s="372">
        <v>8.4023018897923976</v>
      </c>
      <c r="Y84" s="427"/>
      <c r="Z84" s="372">
        <v>12.86191413371281</v>
      </c>
      <c r="AA84" s="427"/>
      <c r="AB84" s="372">
        <v>7.649816770517595</v>
      </c>
      <c r="AC84" s="427"/>
      <c r="AD84" s="372">
        <v>8.659622316938842</v>
      </c>
      <c r="AE84" s="427"/>
      <c r="AF84" s="372">
        <v>6.3360626377347629</v>
      </c>
      <c r="AG84" s="427"/>
      <c r="AH84" s="372">
        <v>5.3399200434016754</v>
      </c>
      <c r="AI84" s="427"/>
      <c r="AJ84" s="372">
        <v>8.0899149965926522</v>
      </c>
      <c r="AK84" s="427"/>
      <c r="AL84" s="372">
        <v>7.8853325946097037</v>
      </c>
      <c r="AM84" s="427"/>
      <c r="AN84" s="372">
        <v>9.3802366312304315</v>
      </c>
      <c r="AO84" s="427"/>
      <c r="AP84" s="372">
        <v>17.772058547686783</v>
      </c>
      <c r="AQ84" s="427"/>
      <c r="AR84" s="372">
        <v>18.770619355932144</v>
      </c>
      <c r="AS84" s="427"/>
      <c r="AT84" s="372">
        <v>27.215422171425033</v>
      </c>
      <c r="AU84" s="427"/>
      <c r="AV84" s="372">
        <v>29.865109422357328</v>
      </c>
      <c r="AW84" s="427"/>
      <c r="AX84" s="372">
        <v>30.790759409829867</v>
      </c>
      <c r="AY84" s="427"/>
      <c r="AZ84" s="372">
        <v>25.73046555048376</v>
      </c>
      <c r="BA84" s="427"/>
      <c r="BB84" s="372">
        <v>23.645699006988139</v>
      </c>
      <c r="BC84" s="427"/>
      <c r="BD84" s="372">
        <v>23.837120955345068</v>
      </c>
      <c r="BE84" s="427"/>
      <c r="BF84" s="372">
        <v>18.253145483516828</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46.499412027284251</v>
      </c>
      <c r="G85" s="427"/>
      <c r="H85" s="370">
        <v>58.18870532057214</v>
      </c>
      <c r="I85" s="427"/>
      <c r="J85" s="370">
        <v>50.478904754380018</v>
      </c>
      <c r="K85" s="427"/>
      <c r="L85" s="370">
        <v>47.293836705718903</v>
      </c>
      <c r="M85" s="427"/>
      <c r="N85" s="370">
        <v>39.820046018949533</v>
      </c>
      <c r="O85" s="427"/>
      <c r="P85" s="370">
        <v>44.656800553099366</v>
      </c>
      <c r="Q85" s="427"/>
      <c r="R85" s="370">
        <v>52.067998417336185</v>
      </c>
      <c r="S85" s="427"/>
      <c r="T85" s="370">
        <v>45.79867512315532</v>
      </c>
      <c r="U85" s="427"/>
      <c r="V85" s="370">
        <v>45.515880014691476</v>
      </c>
      <c r="W85" s="427"/>
      <c r="X85" s="370">
        <v>52.668563051491915</v>
      </c>
      <c r="Y85" s="427"/>
      <c r="Z85" s="370">
        <v>60.995784966470168</v>
      </c>
      <c r="AA85" s="427"/>
      <c r="AB85" s="370">
        <v>42.599216511376035</v>
      </c>
      <c r="AC85" s="427"/>
      <c r="AD85" s="370">
        <v>46.447682777691483</v>
      </c>
      <c r="AE85" s="427"/>
      <c r="AF85" s="370">
        <v>39.102279562929354</v>
      </c>
      <c r="AG85" s="427"/>
      <c r="AH85" s="370">
        <v>29.574769074364319</v>
      </c>
      <c r="AI85" s="427"/>
      <c r="AJ85" s="370">
        <v>45.976604917243478</v>
      </c>
      <c r="AK85" s="427"/>
      <c r="AL85" s="370">
        <v>31.497918896768454</v>
      </c>
      <c r="AM85" s="427"/>
      <c r="AN85" s="370">
        <v>34.518987669517514</v>
      </c>
      <c r="AO85" s="427"/>
      <c r="AP85" s="370">
        <v>39.054006412183732</v>
      </c>
      <c r="AQ85" s="427"/>
      <c r="AR85" s="370">
        <v>29.486595060756983</v>
      </c>
      <c r="AS85" s="427"/>
      <c r="AT85" s="370">
        <v>45.941201986704847</v>
      </c>
      <c r="AU85" s="427"/>
      <c r="AV85" s="370">
        <v>47.893085675066814</v>
      </c>
      <c r="AW85" s="427"/>
      <c r="AX85" s="370">
        <v>43.611362056913869</v>
      </c>
      <c r="AY85" s="427"/>
      <c r="AZ85" s="370">
        <v>53.146276805936623</v>
      </c>
      <c r="BA85" s="427"/>
      <c r="BB85" s="370">
        <v>45.142346160262328</v>
      </c>
      <c r="BC85" s="427"/>
      <c r="BD85" s="370">
        <v>47.119613154836941</v>
      </c>
      <c r="BE85" s="427"/>
      <c r="BF85" s="370">
        <v>36.476910180975914</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12.630005869845297</v>
      </c>
      <c r="G86" s="427"/>
      <c r="H86" s="372">
        <v>7.9856090367890697</v>
      </c>
      <c r="I86" s="427"/>
      <c r="J86" s="372">
        <v>11.990856763109827</v>
      </c>
      <c r="K86" s="427"/>
      <c r="L86" s="372">
        <v>7.6628390234358363</v>
      </c>
      <c r="M86" s="427"/>
      <c r="N86" s="372">
        <v>10.854314640839073</v>
      </c>
      <c r="O86" s="427"/>
      <c r="P86" s="372">
        <v>10.626387487790241</v>
      </c>
      <c r="Q86" s="427"/>
      <c r="R86" s="372">
        <v>13.714726494902258</v>
      </c>
      <c r="S86" s="427"/>
      <c r="T86" s="372">
        <v>9.7709007122409215</v>
      </c>
      <c r="U86" s="427"/>
      <c r="V86" s="372">
        <v>11.487612540881202</v>
      </c>
      <c r="W86" s="427"/>
      <c r="X86" s="372">
        <v>18.621967726755599</v>
      </c>
      <c r="Y86" s="427"/>
      <c r="Z86" s="372">
        <v>21.429487801857629</v>
      </c>
      <c r="AA86" s="427"/>
      <c r="AB86" s="372">
        <v>13.429555359725557</v>
      </c>
      <c r="AC86" s="427"/>
      <c r="AD86" s="372">
        <v>12.362057336497932</v>
      </c>
      <c r="AE86" s="427"/>
      <c r="AF86" s="372">
        <v>7.8159266680050985</v>
      </c>
      <c r="AG86" s="427"/>
      <c r="AH86" s="372">
        <v>6.6212169569472357</v>
      </c>
      <c r="AI86" s="427"/>
      <c r="AJ86" s="372">
        <v>10.497658197113543</v>
      </c>
      <c r="AK86" s="427"/>
      <c r="AL86" s="372">
        <v>7.1789512101250139</v>
      </c>
      <c r="AM86" s="427"/>
      <c r="AN86" s="372">
        <v>7.5948093102600316</v>
      </c>
      <c r="AO86" s="427"/>
      <c r="AP86" s="372">
        <v>9.5783407539210472</v>
      </c>
      <c r="AQ86" s="427"/>
      <c r="AR86" s="372">
        <v>10.696367301796965</v>
      </c>
      <c r="AS86" s="427"/>
      <c r="AT86" s="372">
        <v>15.448142501829842</v>
      </c>
      <c r="AU86" s="427"/>
      <c r="AV86" s="372">
        <v>14.595126227626423</v>
      </c>
      <c r="AW86" s="427"/>
      <c r="AX86" s="372">
        <v>14.227635506879977</v>
      </c>
      <c r="AY86" s="427"/>
      <c r="AZ86" s="372">
        <v>14.652454791678759</v>
      </c>
      <c r="BA86" s="427"/>
      <c r="BB86" s="372">
        <v>16.716671270957363</v>
      </c>
      <c r="BC86" s="427"/>
      <c r="BD86" s="372">
        <v>15.188932288726155</v>
      </c>
      <c r="BE86" s="427"/>
      <c r="BF86" s="372">
        <v>13.510744910039488</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12.944096189697898</v>
      </c>
      <c r="G87" s="427"/>
      <c r="H87" s="372">
        <v>12.427302243480296</v>
      </c>
      <c r="I87" s="427"/>
      <c r="J87" s="372">
        <v>8.6430822517420989</v>
      </c>
      <c r="K87" s="427"/>
      <c r="L87" s="372">
        <v>9.863553809521667</v>
      </c>
      <c r="M87" s="427"/>
      <c r="N87" s="372">
        <v>9.109431518023225</v>
      </c>
      <c r="O87" s="427"/>
      <c r="P87" s="372">
        <v>18.735454170600061</v>
      </c>
      <c r="Q87" s="427"/>
      <c r="R87" s="372">
        <v>22.23629758504201</v>
      </c>
      <c r="S87" s="427"/>
      <c r="T87" s="372">
        <v>20.439543293510205</v>
      </c>
      <c r="U87" s="427"/>
      <c r="V87" s="372">
        <v>21.388331628440678</v>
      </c>
      <c r="W87" s="427"/>
      <c r="X87" s="372">
        <v>18.589186795202764</v>
      </c>
      <c r="Y87" s="427"/>
      <c r="Z87" s="372">
        <v>22.90794374573105</v>
      </c>
      <c r="AA87" s="427"/>
      <c r="AB87" s="372">
        <v>17.826436372948738</v>
      </c>
      <c r="AC87" s="427"/>
      <c r="AD87" s="372">
        <v>21.393570508043013</v>
      </c>
      <c r="AE87" s="427"/>
      <c r="AF87" s="372">
        <v>17.595519243069045</v>
      </c>
      <c r="AG87" s="427"/>
      <c r="AH87" s="372">
        <v>7.1175125330699682</v>
      </c>
      <c r="AI87" s="427"/>
      <c r="AJ87" s="372">
        <v>7.3129671736722148</v>
      </c>
      <c r="AK87" s="427"/>
      <c r="AL87" s="372">
        <v>5.4288711436208583</v>
      </c>
      <c r="AM87" s="427"/>
      <c r="AN87" s="372">
        <v>6.2686144528928507</v>
      </c>
      <c r="AO87" s="427"/>
      <c r="AP87" s="372">
        <v>4.3468906461355292</v>
      </c>
      <c r="AQ87" s="427"/>
      <c r="AR87" s="372">
        <v>5.5770506268082922</v>
      </c>
      <c r="AS87" s="427"/>
      <c r="AT87" s="372">
        <v>7.641666196510986</v>
      </c>
      <c r="AU87" s="427"/>
      <c r="AV87" s="372">
        <v>13.060538989062179</v>
      </c>
      <c r="AW87" s="427"/>
      <c r="AX87" s="372">
        <v>8.7342737728021653</v>
      </c>
      <c r="AY87" s="427"/>
      <c r="AZ87" s="372">
        <v>12.76692232564244</v>
      </c>
      <c r="BA87" s="427"/>
      <c r="BB87" s="372">
        <v>9.035771450624674</v>
      </c>
      <c r="BC87" s="427"/>
      <c r="BD87" s="372">
        <v>9.2119667930684859</v>
      </c>
      <c r="BE87" s="427"/>
      <c r="BF87" s="372">
        <v>7.3830862139482685</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20.925309967741057</v>
      </c>
      <c r="G88" s="427"/>
      <c r="H88" s="372">
        <v>37.775794040302777</v>
      </c>
      <c r="I88" s="427"/>
      <c r="J88" s="372">
        <v>29.844965739528092</v>
      </c>
      <c r="K88" s="427"/>
      <c r="L88" s="372">
        <v>29.767443872761394</v>
      </c>
      <c r="M88" s="427"/>
      <c r="N88" s="372">
        <v>19.856299860087233</v>
      </c>
      <c r="O88" s="427"/>
      <c r="P88" s="372">
        <v>15.294958894709064</v>
      </c>
      <c r="Q88" s="427"/>
      <c r="R88" s="372">
        <v>16.11697433739192</v>
      </c>
      <c r="S88" s="427"/>
      <c r="T88" s="372">
        <v>15.588231117404188</v>
      </c>
      <c r="U88" s="427"/>
      <c r="V88" s="372">
        <v>12.639935845369596</v>
      </c>
      <c r="W88" s="427"/>
      <c r="X88" s="372">
        <v>15.457408529533552</v>
      </c>
      <c r="Y88" s="427"/>
      <c r="Z88" s="372">
        <v>16.658353418881493</v>
      </c>
      <c r="AA88" s="427"/>
      <c r="AB88" s="372">
        <v>11.343224778701739</v>
      </c>
      <c r="AC88" s="427"/>
      <c r="AD88" s="372">
        <v>12.692054933150541</v>
      </c>
      <c r="AE88" s="427"/>
      <c r="AF88" s="372">
        <v>13.690833651855211</v>
      </c>
      <c r="AG88" s="427"/>
      <c r="AH88" s="372">
        <v>15.836039584347116</v>
      </c>
      <c r="AI88" s="427"/>
      <c r="AJ88" s="372">
        <v>28.16597954645772</v>
      </c>
      <c r="AK88" s="427"/>
      <c r="AL88" s="372">
        <v>18.890096543022583</v>
      </c>
      <c r="AM88" s="427"/>
      <c r="AN88" s="372">
        <v>20.65556390636463</v>
      </c>
      <c r="AO88" s="427"/>
      <c r="AP88" s="372">
        <v>25.128775012127157</v>
      </c>
      <c r="AQ88" s="427"/>
      <c r="AR88" s="372">
        <v>13.21317713215173</v>
      </c>
      <c r="AS88" s="427"/>
      <c r="AT88" s="372">
        <v>22.851393288364019</v>
      </c>
      <c r="AU88" s="427"/>
      <c r="AV88" s="372">
        <v>20.237420458378214</v>
      </c>
      <c r="AW88" s="427"/>
      <c r="AX88" s="372">
        <v>20.649452777231726</v>
      </c>
      <c r="AY88" s="427"/>
      <c r="AZ88" s="372">
        <v>25.726899688615422</v>
      </c>
      <c r="BA88" s="427"/>
      <c r="BB88" s="372">
        <v>19.389903438680292</v>
      </c>
      <c r="BC88" s="427"/>
      <c r="BD88" s="372">
        <v>22.7187140730423</v>
      </c>
      <c r="BE88" s="427"/>
      <c r="BF88" s="372">
        <v>15.583079056988158</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402">
        <v>0</v>
      </c>
      <c r="I89" s="427"/>
      <c r="J89" s="402">
        <v>0</v>
      </c>
      <c r="K89" s="427"/>
      <c r="L89" s="402">
        <v>0</v>
      </c>
      <c r="M89" s="427"/>
      <c r="N89" s="402">
        <v>0</v>
      </c>
      <c r="O89" s="427"/>
      <c r="P89" s="402">
        <v>0</v>
      </c>
      <c r="Q89" s="427"/>
      <c r="R89" s="402">
        <v>0</v>
      </c>
      <c r="S89" s="427"/>
      <c r="T89" s="402">
        <v>0</v>
      </c>
      <c r="U89" s="427"/>
      <c r="V89" s="402">
        <v>0</v>
      </c>
      <c r="W89" s="427"/>
      <c r="X89" s="370">
        <v>0</v>
      </c>
      <c r="Y89" s="427"/>
      <c r="Z89" s="370">
        <v>0</v>
      </c>
      <c r="AA89" s="427"/>
      <c r="AB89" s="370">
        <v>0</v>
      </c>
      <c r="AC89" s="427"/>
      <c r="AD89" s="370">
        <v>0</v>
      </c>
      <c r="AE89" s="427"/>
      <c r="AF89" s="370">
        <v>0</v>
      </c>
      <c r="AG89" s="427"/>
      <c r="AH89" s="370">
        <v>0</v>
      </c>
      <c r="AI89" s="427"/>
      <c r="AJ89" s="370">
        <v>0</v>
      </c>
      <c r="AK89" s="427"/>
      <c r="AL89" s="370">
        <v>0</v>
      </c>
      <c r="AM89" s="427"/>
      <c r="AN89" s="370">
        <v>0</v>
      </c>
      <c r="AO89" s="427"/>
      <c r="AP89" s="370">
        <v>0</v>
      </c>
      <c r="AQ89" s="427"/>
      <c r="AR89" s="370">
        <v>0</v>
      </c>
      <c r="AS89" s="427"/>
      <c r="AT89" s="370">
        <v>0</v>
      </c>
      <c r="AU89" s="427"/>
      <c r="AV89" s="370">
        <v>0</v>
      </c>
      <c r="AW89" s="427"/>
      <c r="AX89" s="370">
        <v>0</v>
      </c>
      <c r="AY89" s="427"/>
      <c r="AZ89" s="370">
        <v>0</v>
      </c>
      <c r="BA89" s="427"/>
      <c r="BB89" s="370">
        <v>0</v>
      </c>
      <c r="BC89" s="427"/>
      <c r="BD89" s="370">
        <v>1.7937788407790987E-3</v>
      </c>
      <c r="BE89" s="427"/>
      <c r="BF89" s="370">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70">
        <v>0</v>
      </c>
      <c r="I90" s="427"/>
      <c r="J90" s="370">
        <v>0</v>
      </c>
      <c r="K90" s="427"/>
      <c r="L90" s="370">
        <v>0</v>
      </c>
      <c r="M90" s="427"/>
      <c r="N90" s="370">
        <v>0</v>
      </c>
      <c r="O90" s="427"/>
      <c r="P90" s="370">
        <v>0</v>
      </c>
      <c r="Q90" s="427"/>
      <c r="R90" s="370">
        <v>0</v>
      </c>
      <c r="S90" s="427"/>
      <c r="T90" s="370">
        <v>0</v>
      </c>
      <c r="U90" s="427"/>
      <c r="V90" s="370">
        <v>0</v>
      </c>
      <c r="W90" s="427"/>
      <c r="X90" s="370">
        <v>0</v>
      </c>
      <c r="Y90" s="427"/>
      <c r="Z90" s="370">
        <v>0</v>
      </c>
      <c r="AA90" s="427"/>
      <c r="AB90" s="370">
        <v>0</v>
      </c>
      <c r="AC90" s="427"/>
      <c r="AD90" s="370">
        <v>0</v>
      </c>
      <c r="AE90" s="427"/>
      <c r="AF90" s="370">
        <v>0</v>
      </c>
      <c r="AG90" s="427"/>
      <c r="AH90" s="370">
        <v>0</v>
      </c>
      <c r="AI90" s="427"/>
      <c r="AJ90" s="370">
        <v>0</v>
      </c>
      <c r="AK90" s="427"/>
      <c r="AL90" s="370">
        <v>0</v>
      </c>
      <c r="AM90" s="427"/>
      <c r="AN90" s="370">
        <v>0</v>
      </c>
      <c r="AO90" s="427"/>
      <c r="AP90" s="370">
        <v>1.2707784048090462</v>
      </c>
      <c r="AQ90" s="427"/>
      <c r="AR90" s="370">
        <v>1.3480885122804822</v>
      </c>
      <c r="AS90" s="427"/>
      <c r="AT90" s="370">
        <v>2.1903799774597892</v>
      </c>
      <c r="AU90" s="427"/>
      <c r="AV90" s="370">
        <v>2.1991674776428112</v>
      </c>
      <c r="AW90" s="427"/>
      <c r="AX90" s="370">
        <v>1.6572449275446142</v>
      </c>
      <c r="AY90" s="427"/>
      <c r="AZ90" s="370">
        <v>1.9618916321712168</v>
      </c>
      <c r="BA90" s="427"/>
      <c r="BB90" s="370">
        <v>1.5004181658028988</v>
      </c>
      <c r="BC90" s="427"/>
      <c r="BD90" s="370">
        <v>1.358155840579786</v>
      </c>
      <c r="BE90" s="427"/>
      <c r="BF90" s="370">
        <v>1.2440768261989108</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9794.5401772974583</v>
      </c>
      <c r="G91" s="426"/>
      <c r="H91" s="403">
        <v>9516.953975376442</v>
      </c>
      <c r="I91" s="426"/>
      <c r="J91" s="403">
        <v>9829.6278628752079</v>
      </c>
      <c r="K91" s="426"/>
      <c r="L91" s="403">
        <v>10196.944815493107</v>
      </c>
      <c r="M91" s="426"/>
      <c r="N91" s="403">
        <v>9773.9986395516953</v>
      </c>
      <c r="O91" s="426"/>
      <c r="P91" s="403">
        <v>8190.7013315743297</v>
      </c>
      <c r="Q91" s="426"/>
      <c r="R91" s="403">
        <v>9115.3137675959661</v>
      </c>
      <c r="S91" s="426"/>
      <c r="T91" s="403">
        <v>8354.1085170090737</v>
      </c>
      <c r="U91" s="426"/>
      <c r="V91" s="403">
        <v>8035.7035189722073</v>
      </c>
      <c r="W91" s="426"/>
      <c r="X91" s="381">
        <v>7417.5981777393881</v>
      </c>
      <c r="Y91" s="426"/>
      <c r="Z91" s="381">
        <v>7585.654028767196</v>
      </c>
      <c r="AA91" s="426"/>
      <c r="AB91" s="416">
        <v>5266.6020699681385</v>
      </c>
      <c r="AC91" s="426" t="s">
        <v>356</v>
      </c>
      <c r="AD91" s="381">
        <v>5822.2242512212388</v>
      </c>
      <c r="AE91" s="426"/>
      <c r="AF91" s="381">
        <v>5306.5361560659612</v>
      </c>
      <c r="AG91" s="426"/>
      <c r="AH91" s="381">
        <v>4755.1385195974326</v>
      </c>
      <c r="AI91" s="426"/>
      <c r="AJ91" s="416">
        <v>7535.8897746677831</v>
      </c>
      <c r="AK91" s="426" t="s">
        <v>357</v>
      </c>
      <c r="AL91" s="381">
        <v>6624.0631914270289</v>
      </c>
      <c r="AM91" s="426"/>
      <c r="AN91" s="381">
        <v>7245.1555916989273</v>
      </c>
      <c r="AO91" s="426"/>
      <c r="AP91" s="416">
        <v>11910.465060760296</v>
      </c>
      <c r="AQ91" s="426" t="s">
        <v>1284</v>
      </c>
      <c r="AR91" s="381">
        <v>14390.524143144752</v>
      </c>
      <c r="AS91" s="426"/>
      <c r="AT91" s="381">
        <v>12149.069565241271</v>
      </c>
      <c r="AU91" s="426"/>
      <c r="AV91" s="381">
        <v>11385.975205356966</v>
      </c>
      <c r="AW91" s="426"/>
      <c r="AX91" s="381">
        <v>10994.985180438151</v>
      </c>
      <c r="AY91" s="426"/>
      <c r="AZ91" s="381">
        <v>10832.091149453048</v>
      </c>
      <c r="BA91" s="426"/>
      <c r="BB91" s="381">
        <v>10001.293911304019</v>
      </c>
      <c r="BC91" s="426"/>
      <c r="BD91" s="381">
        <v>10476.549481636275</v>
      </c>
      <c r="BE91" s="426"/>
      <c r="BF91" s="381">
        <v>9640.9013763957955</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9794.5401772974583</v>
      </c>
      <c r="G92" s="427"/>
      <c r="H92" s="404">
        <v>9516.953975376442</v>
      </c>
      <c r="I92" s="427"/>
      <c r="J92" s="404">
        <v>9829.6278628752079</v>
      </c>
      <c r="K92" s="427"/>
      <c r="L92" s="404">
        <v>10196.944815493107</v>
      </c>
      <c r="M92" s="427"/>
      <c r="N92" s="404">
        <v>9773.9986395516953</v>
      </c>
      <c r="O92" s="427"/>
      <c r="P92" s="404">
        <v>8190.7013315743297</v>
      </c>
      <c r="Q92" s="427"/>
      <c r="R92" s="404">
        <v>9115.3137675959661</v>
      </c>
      <c r="S92" s="427"/>
      <c r="T92" s="404">
        <v>8354.1085170090737</v>
      </c>
      <c r="U92" s="427"/>
      <c r="V92" s="404">
        <v>8035.7035189722073</v>
      </c>
      <c r="W92" s="427"/>
      <c r="X92" s="383">
        <v>7417.5981777393881</v>
      </c>
      <c r="Y92" s="427"/>
      <c r="Z92" s="383">
        <v>7585.654028767196</v>
      </c>
      <c r="AA92" s="427"/>
      <c r="AB92" s="420">
        <v>5266.6020699681385</v>
      </c>
      <c r="AC92" s="427" t="s">
        <v>356</v>
      </c>
      <c r="AD92" s="383">
        <v>5822.2242512212388</v>
      </c>
      <c r="AE92" s="427"/>
      <c r="AF92" s="383">
        <v>5306.5361560659612</v>
      </c>
      <c r="AG92" s="427"/>
      <c r="AH92" s="383">
        <v>4755.1385195974326</v>
      </c>
      <c r="AI92" s="427"/>
      <c r="AJ92" s="420">
        <v>7535.8897746677831</v>
      </c>
      <c r="AK92" s="427" t="s">
        <v>357</v>
      </c>
      <c r="AL92" s="383">
        <v>6624.0631914270289</v>
      </c>
      <c r="AM92" s="427"/>
      <c r="AN92" s="383">
        <v>7245.1555916989273</v>
      </c>
      <c r="AO92" s="427"/>
      <c r="AP92" s="420">
        <v>11910.465060760296</v>
      </c>
      <c r="AQ92" s="427" t="s">
        <v>1284</v>
      </c>
      <c r="AR92" s="383">
        <v>14390.524143144752</v>
      </c>
      <c r="AS92" s="427"/>
      <c r="AT92" s="383">
        <v>12149.069565241271</v>
      </c>
      <c r="AU92" s="427"/>
      <c r="AV92" s="383">
        <v>11385.975205356966</v>
      </c>
      <c r="AW92" s="427"/>
      <c r="AX92" s="383">
        <v>10994.985180438151</v>
      </c>
      <c r="AY92" s="427"/>
      <c r="AZ92" s="383">
        <v>10832.091149453048</v>
      </c>
      <c r="BA92" s="427"/>
      <c r="BB92" s="383">
        <v>10001.293911304019</v>
      </c>
      <c r="BC92" s="427"/>
      <c r="BD92" s="383">
        <v>10476.549481636275</v>
      </c>
      <c r="BE92" s="427"/>
      <c r="BF92" s="383">
        <v>9640.9013763957955</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404">
        <v>0</v>
      </c>
      <c r="I93" s="427"/>
      <c r="J93" s="404">
        <v>0</v>
      </c>
      <c r="K93" s="427"/>
      <c r="L93" s="404">
        <v>0</v>
      </c>
      <c r="M93" s="427"/>
      <c r="N93" s="404">
        <v>0</v>
      </c>
      <c r="O93" s="427"/>
      <c r="P93" s="404">
        <v>0</v>
      </c>
      <c r="Q93" s="427"/>
      <c r="R93" s="404">
        <v>0</v>
      </c>
      <c r="S93" s="427"/>
      <c r="T93" s="404">
        <v>0</v>
      </c>
      <c r="U93" s="427"/>
      <c r="V93" s="404">
        <v>0</v>
      </c>
      <c r="W93" s="427"/>
      <c r="X93" s="383">
        <v>0</v>
      </c>
      <c r="Y93" s="427"/>
      <c r="Z93" s="383">
        <v>0</v>
      </c>
      <c r="AA93" s="427"/>
      <c r="AB93" s="383">
        <v>0</v>
      </c>
      <c r="AC93" s="427"/>
      <c r="AD93" s="383">
        <v>0</v>
      </c>
      <c r="AE93" s="427"/>
      <c r="AF93" s="383">
        <v>0</v>
      </c>
      <c r="AG93" s="427"/>
      <c r="AH93" s="383">
        <v>0</v>
      </c>
      <c r="AI93" s="427"/>
      <c r="AJ93" s="383">
        <v>0</v>
      </c>
      <c r="AK93" s="427"/>
      <c r="AL93" s="383">
        <v>0</v>
      </c>
      <c r="AM93" s="427"/>
      <c r="AN93" s="383">
        <v>0</v>
      </c>
      <c r="AO93" s="427"/>
      <c r="AP93" s="383">
        <v>0</v>
      </c>
      <c r="AQ93" s="427"/>
      <c r="AR93" s="383">
        <v>0</v>
      </c>
      <c r="AS93" s="427"/>
      <c r="AT93" s="383">
        <v>0</v>
      </c>
      <c r="AU93" s="427"/>
      <c r="AV93" s="383">
        <v>0</v>
      </c>
      <c r="AW93" s="427"/>
      <c r="AX93" s="383">
        <v>0</v>
      </c>
      <c r="AY93" s="427"/>
      <c r="AZ93" s="383">
        <v>0</v>
      </c>
      <c r="BA93" s="427"/>
      <c r="BB93" s="383">
        <v>0</v>
      </c>
      <c r="BC93" s="427"/>
      <c r="BD93" s="383">
        <v>0</v>
      </c>
      <c r="BE93" s="427"/>
      <c r="BF93" s="383">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405">
        <v>0</v>
      </c>
      <c r="I94" s="429"/>
      <c r="J94" s="405">
        <v>0</v>
      </c>
      <c r="K94" s="429"/>
      <c r="L94" s="405">
        <v>0</v>
      </c>
      <c r="M94" s="429"/>
      <c r="N94" s="405">
        <v>0</v>
      </c>
      <c r="O94" s="429"/>
      <c r="P94" s="405">
        <v>0</v>
      </c>
      <c r="Q94" s="429"/>
      <c r="R94" s="405">
        <v>0</v>
      </c>
      <c r="S94" s="429"/>
      <c r="T94" s="405">
        <v>0</v>
      </c>
      <c r="U94" s="429"/>
      <c r="V94" s="40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37225.684985510452</v>
      </c>
      <c r="G95" s="427"/>
      <c r="H95" s="404">
        <v>37307.375947180095</v>
      </c>
      <c r="I95" s="427"/>
      <c r="J95" s="404">
        <v>37546.479407509716</v>
      </c>
      <c r="K95" s="427"/>
      <c r="L95" s="404">
        <v>38001.619381540993</v>
      </c>
      <c r="M95" s="427"/>
      <c r="N95" s="404">
        <v>35916.134804975649</v>
      </c>
      <c r="O95" s="427"/>
      <c r="P95" s="404">
        <v>31586.322768578641</v>
      </c>
      <c r="Q95" s="427"/>
      <c r="R95" s="404">
        <v>34563.328556834407</v>
      </c>
      <c r="S95" s="427"/>
      <c r="T95" s="404">
        <v>35257.147529386079</v>
      </c>
      <c r="U95" s="427"/>
      <c r="V95" s="404">
        <v>35463.469781652959</v>
      </c>
      <c r="W95" s="427"/>
      <c r="X95" s="383">
        <v>37630.51676966362</v>
      </c>
      <c r="Y95" s="427"/>
      <c r="Z95" s="383">
        <v>43272.753324809368</v>
      </c>
      <c r="AA95" s="427"/>
      <c r="AB95" s="383">
        <v>39217.726019595349</v>
      </c>
      <c r="AC95" s="427"/>
      <c r="AD95" s="383">
        <v>42982.151358933384</v>
      </c>
      <c r="AE95" s="427"/>
      <c r="AF95" s="383">
        <v>45321.367254830242</v>
      </c>
      <c r="AG95" s="427"/>
      <c r="AH95" s="383">
        <v>39907.544454891191</v>
      </c>
      <c r="AI95" s="427"/>
      <c r="AJ95" s="383">
        <v>36840.110835878324</v>
      </c>
      <c r="AK95" s="427"/>
      <c r="AL95" s="383">
        <v>29500.441076778232</v>
      </c>
      <c r="AM95" s="427"/>
      <c r="AN95" s="383">
        <v>30945.69011532054</v>
      </c>
      <c r="AO95" s="427"/>
      <c r="AP95" s="383">
        <v>23580.336986085727</v>
      </c>
      <c r="AQ95" s="427"/>
      <c r="AR95" s="383">
        <v>21644.544078019251</v>
      </c>
      <c r="AS95" s="427"/>
      <c r="AT95" s="383">
        <v>22893.474343027785</v>
      </c>
      <c r="AU95" s="427"/>
      <c r="AV95" s="383">
        <v>21807.941447888545</v>
      </c>
      <c r="AW95" s="427"/>
      <c r="AX95" s="383">
        <v>20840.203916840124</v>
      </c>
      <c r="AY95" s="427"/>
      <c r="AZ95" s="383">
        <v>20611.229149585168</v>
      </c>
      <c r="BA95" s="427"/>
      <c r="BB95" s="383">
        <v>19755.658780569494</v>
      </c>
      <c r="BC95" s="427"/>
      <c r="BD95" s="383">
        <v>18230.2549792102</v>
      </c>
      <c r="BE95" s="427"/>
      <c r="BF95" s="383">
        <v>17428.6740872808</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404" t="s">
        <v>700</v>
      </c>
      <c r="I96" s="427"/>
      <c r="J96" s="404" t="s">
        <v>700</v>
      </c>
      <c r="K96" s="427"/>
      <c r="L96" s="404" t="s">
        <v>700</v>
      </c>
      <c r="M96" s="427"/>
      <c r="N96" s="404" t="s">
        <v>700</v>
      </c>
      <c r="O96" s="427"/>
      <c r="P96" s="404" t="s">
        <v>700</v>
      </c>
      <c r="Q96" s="427"/>
      <c r="R96" s="404" t="s">
        <v>700</v>
      </c>
      <c r="S96" s="427"/>
      <c r="T96" s="404" t="s">
        <v>700</v>
      </c>
      <c r="U96" s="427"/>
      <c r="V96" s="404" t="s">
        <v>700</v>
      </c>
      <c r="W96" s="427"/>
      <c r="X96" s="383" t="s">
        <v>700</v>
      </c>
      <c r="Y96" s="427"/>
      <c r="Z96" s="383" t="s">
        <v>700</v>
      </c>
      <c r="AA96" s="427"/>
      <c r="AB96" s="383" t="s">
        <v>700</v>
      </c>
      <c r="AC96" s="427"/>
      <c r="AD96" s="383" t="s">
        <v>700</v>
      </c>
      <c r="AE96" s="427"/>
      <c r="AF96" s="383" t="s">
        <v>700</v>
      </c>
      <c r="AG96" s="427"/>
      <c r="AH96" s="383" t="s">
        <v>700</v>
      </c>
      <c r="AI96" s="427"/>
      <c r="AJ96" s="383" t="s">
        <v>700</v>
      </c>
      <c r="AK96" s="427"/>
      <c r="AL96" s="383" t="s">
        <v>700</v>
      </c>
      <c r="AM96" s="427"/>
      <c r="AN96" s="383" t="s">
        <v>700</v>
      </c>
      <c r="AO96" s="427"/>
      <c r="AP96" s="383" t="s">
        <v>700</v>
      </c>
      <c r="AQ96" s="427"/>
      <c r="AR96" s="383" t="s">
        <v>700</v>
      </c>
      <c r="AS96" s="427"/>
      <c r="AT96" s="383" t="s">
        <v>700</v>
      </c>
      <c r="AU96" s="427"/>
      <c r="AV96" s="383" t="s">
        <v>700</v>
      </c>
      <c r="AW96" s="427"/>
      <c r="AX96" s="383" t="s">
        <v>700</v>
      </c>
      <c r="AY96" s="427"/>
      <c r="AZ96" s="383" t="s">
        <v>700</v>
      </c>
      <c r="BA96" s="427"/>
      <c r="BB96" s="383" t="s">
        <v>700</v>
      </c>
      <c r="BC96" s="427"/>
      <c r="BD96" s="383" t="s">
        <v>700</v>
      </c>
      <c r="BE96" s="427"/>
      <c r="BF96" s="383"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406"/>
      <c r="G97" s="428"/>
      <c r="H97" s="407"/>
      <c r="I97" s="428"/>
      <c r="J97" s="407"/>
      <c r="K97" s="428"/>
      <c r="L97" s="407"/>
      <c r="M97" s="428"/>
      <c r="N97" s="407"/>
      <c r="O97" s="428"/>
      <c r="P97" s="407"/>
      <c r="Q97" s="428"/>
      <c r="R97" s="407"/>
      <c r="S97" s="428"/>
      <c r="T97" s="407"/>
      <c r="U97" s="428"/>
      <c r="V97" s="407"/>
      <c r="W97" s="428"/>
      <c r="X97" s="408"/>
      <c r="Y97" s="428"/>
      <c r="Z97" s="408"/>
      <c r="AA97" s="428"/>
      <c r="AB97" s="408"/>
      <c r="AC97" s="428"/>
      <c r="AD97" s="408"/>
      <c r="AE97" s="428"/>
      <c r="AF97" s="408"/>
      <c r="AG97" s="428"/>
      <c r="AH97" s="408"/>
      <c r="AI97" s="428"/>
      <c r="AJ97" s="408"/>
      <c r="AK97" s="428"/>
      <c r="AL97" s="408"/>
      <c r="AM97" s="428"/>
      <c r="AN97" s="408"/>
      <c r="AO97" s="428"/>
      <c r="AP97" s="408"/>
      <c r="AQ97" s="428"/>
      <c r="AR97" s="408"/>
      <c r="AS97" s="428"/>
      <c r="AT97" s="408"/>
      <c r="AU97" s="428"/>
      <c r="AV97" s="408"/>
      <c r="AW97" s="428"/>
      <c r="AX97" s="408"/>
      <c r="AY97" s="428"/>
      <c r="AZ97" s="408"/>
      <c r="BA97" s="428"/>
      <c r="BB97" s="408"/>
      <c r="BC97" s="428"/>
      <c r="BD97" s="408"/>
      <c r="BE97" s="428"/>
      <c r="BF97" s="408"/>
      <c r="BG97" s="428"/>
      <c r="BH97" s="408"/>
      <c r="BI97" s="389"/>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401" t="s">
        <v>700</v>
      </c>
      <c r="I98" s="427"/>
      <c r="J98" s="401" t="s">
        <v>700</v>
      </c>
      <c r="K98" s="427"/>
      <c r="L98" s="401" t="s">
        <v>700</v>
      </c>
      <c r="M98" s="427"/>
      <c r="N98" s="401" t="s">
        <v>700</v>
      </c>
      <c r="O98" s="427"/>
      <c r="P98" s="401" t="s">
        <v>700</v>
      </c>
      <c r="Q98" s="427"/>
      <c r="R98" s="401" t="s">
        <v>700</v>
      </c>
      <c r="S98" s="427"/>
      <c r="T98" s="401" t="s">
        <v>700</v>
      </c>
      <c r="U98" s="427"/>
      <c r="V98" s="401" t="s">
        <v>700</v>
      </c>
      <c r="W98" s="427"/>
      <c r="X98" s="372" t="s">
        <v>700</v>
      </c>
      <c r="Y98" s="427"/>
      <c r="Z98" s="372" t="s">
        <v>700</v>
      </c>
      <c r="AA98" s="427"/>
      <c r="AB98" s="372" t="s">
        <v>700</v>
      </c>
      <c r="AC98" s="427"/>
      <c r="AD98" s="372" t="s">
        <v>700</v>
      </c>
      <c r="AE98" s="427"/>
      <c r="AF98" s="372" t="s">
        <v>700</v>
      </c>
      <c r="AG98" s="427"/>
      <c r="AH98" s="372" t="s">
        <v>700</v>
      </c>
      <c r="AI98" s="427"/>
      <c r="AJ98" s="372" t="s">
        <v>700</v>
      </c>
      <c r="AK98" s="427"/>
      <c r="AL98" s="372" t="s">
        <v>700</v>
      </c>
      <c r="AM98" s="427"/>
      <c r="AN98" s="372" t="s">
        <v>700</v>
      </c>
      <c r="AO98" s="427"/>
      <c r="AP98" s="372" t="s">
        <v>700</v>
      </c>
      <c r="AQ98" s="427"/>
      <c r="AR98" s="372" t="s">
        <v>700</v>
      </c>
      <c r="AS98" s="427"/>
      <c r="AT98" s="372" t="s">
        <v>700</v>
      </c>
      <c r="AU98" s="427"/>
      <c r="AV98" s="372" t="s">
        <v>700</v>
      </c>
      <c r="AW98" s="427"/>
      <c r="AX98" s="372" t="s">
        <v>700</v>
      </c>
      <c r="AY98" s="427"/>
      <c r="AZ98" s="372" t="s">
        <v>700</v>
      </c>
      <c r="BA98" s="427"/>
      <c r="BB98" s="372" t="s">
        <v>700</v>
      </c>
      <c r="BC98" s="427"/>
      <c r="BD98" s="372" t="s">
        <v>700</v>
      </c>
      <c r="BE98" s="427"/>
      <c r="BF98" s="372"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407"/>
      <c r="G99" s="428"/>
      <c r="H99" s="407"/>
      <c r="I99" s="428"/>
      <c r="J99" s="407"/>
      <c r="K99" s="428"/>
      <c r="L99" s="407"/>
      <c r="M99" s="428"/>
      <c r="N99" s="408"/>
      <c r="O99" s="428"/>
      <c r="P99" s="408"/>
      <c r="Q99" s="428"/>
      <c r="R99" s="408"/>
      <c r="S99" s="428"/>
      <c r="T99" s="407"/>
      <c r="U99" s="428"/>
      <c r="V99" s="407"/>
      <c r="W99" s="428"/>
      <c r="X99" s="408"/>
      <c r="Y99" s="428"/>
      <c r="Z99" s="408"/>
      <c r="AA99" s="428"/>
      <c r="AB99" s="408"/>
      <c r="AC99" s="428"/>
      <c r="AD99" s="408"/>
      <c r="AE99" s="428"/>
      <c r="AF99" s="408"/>
      <c r="AG99" s="428"/>
      <c r="AH99" s="408"/>
      <c r="AI99" s="428"/>
      <c r="AJ99" s="408"/>
      <c r="AK99" s="428"/>
      <c r="AL99" s="408"/>
      <c r="AM99" s="428"/>
      <c r="AN99" s="408"/>
      <c r="AO99" s="428"/>
      <c r="AP99" s="408"/>
      <c r="AQ99" s="428"/>
      <c r="AR99" s="408"/>
      <c r="AS99" s="428"/>
      <c r="AT99" s="408"/>
      <c r="AU99" s="428"/>
      <c r="AV99" s="408"/>
      <c r="AW99" s="428"/>
      <c r="AX99" s="408"/>
      <c r="AY99" s="428"/>
      <c r="AZ99" s="408"/>
      <c r="BA99" s="428"/>
      <c r="BB99" s="408"/>
      <c r="BC99" s="428"/>
      <c r="BD99" s="408"/>
      <c r="BE99" s="428"/>
      <c r="BF99" s="408"/>
      <c r="BG99" s="428"/>
      <c r="BH99" s="408"/>
      <c r="BI99" s="389"/>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407"/>
      <c r="G100" s="428"/>
      <c r="H100" s="407"/>
      <c r="I100" s="428"/>
      <c r="J100" s="407"/>
      <c r="K100" s="428"/>
      <c r="L100" s="407"/>
      <c r="M100" s="428"/>
      <c r="N100" s="408"/>
      <c r="O100" s="428"/>
      <c r="P100" s="408"/>
      <c r="Q100" s="428"/>
      <c r="R100" s="408"/>
      <c r="S100" s="428"/>
      <c r="T100" s="407"/>
      <c r="U100" s="428"/>
      <c r="V100" s="407"/>
      <c r="W100" s="428"/>
      <c r="X100" s="408"/>
      <c r="Y100" s="428"/>
      <c r="Z100" s="408"/>
      <c r="AA100" s="428"/>
      <c r="AB100" s="408"/>
      <c r="AC100" s="428"/>
      <c r="AD100" s="408"/>
      <c r="AE100" s="428"/>
      <c r="AF100" s="408"/>
      <c r="AG100" s="428"/>
      <c r="AH100" s="408"/>
      <c r="AI100" s="428"/>
      <c r="AJ100" s="408"/>
      <c r="AK100" s="428"/>
      <c r="AL100" s="408"/>
      <c r="AM100" s="428"/>
      <c r="AN100" s="408"/>
      <c r="AO100" s="428"/>
      <c r="AP100" s="408"/>
      <c r="AQ100" s="428"/>
      <c r="AR100" s="408"/>
      <c r="AS100" s="428"/>
      <c r="AT100" s="408"/>
      <c r="AU100" s="428"/>
      <c r="AV100" s="408"/>
      <c r="AW100" s="428"/>
      <c r="AX100" s="408"/>
      <c r="AY100" s="428"/>
      <c r="AZ100" s="408"/>
      <c r="BA100" s="428"/>
      <c r="BB100" s="408"/>
      <c r="BC100" s="428"/>
      <c r="BD100" s="408"/>
      <c r="BE100" s="428"/>
      <c r="BF100" s="408"/>
      <c r="BG100" s="428"/>
      <c r="BH100" s="408"/>
      <c r="BI100" s="389"/>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404" t="s">
        <v>700</v>
      </c>
      <c r="I101" s="427"/>
      <c r="J101" s="404" t="s">
        <v>700</v>
      </c>
      <c r="K101" s="427"/>
      <c r="L101" s="404" t="s">
        <v>700</v>
      </c>
      <c r="M101" s="427"/>
      <c r="N101" s="404" t="s">
        <v>700</v>
      </c>
      <c r="O101" s="427"/>
      <c r="P101" s="404" t="s">
        <v>700</v>
      </c>
      <c r="Q101" s="427"/>
      <c r="R101" s="404" t="s">
        <v>700</v>
      </c>
      <c r="S101" s="427"/>
      <c r="T101" s="404" t="s">
        <v>700</v>
      </c>
      <c r="U101" s="427"/>
      <c r="V101" s="404" t="s">
        <v>700</v>
      </c>
      <c r="W101" s="427"/>
      <c r="X101" s="383" t="s">
        <v>700</v>
      </c>
      <c r="Y101" s="427"/>
      <c r="Z101" s="383" t="s">
        <v>700</v>
      </c>
      <c r="AA101" s="427"/>
      <c r="AB101" s="383" t="s">
        <v>700</v>
      </c>
      <c r="AC101" s="427"/>
      <c r="AD101" s="383" t="s">
        <v>700</v>
      </c>
      <c r="AE101" s="427"/>
      <c r="AF101" s="383" t="s">
        <v>700</v>
      </c>
      <c r="AG101" s="427"/>
      <c r="AH101" s="383" t="s">
        <v>700</v>
      </c>
      <c r="AI101" s="427"/>
      <c r="AJ101" s="383" t="s">
        <v>700</v>
      </c>
      <c r="AK101" s="427"/>
      <c r="AL101" s="383" t="s">
        <v>700</v>
      </c>
      <c r="AM101" s="427"/>
      <c r="AN101" s="383" t="s">
        <v>700</v>
      </c>
      <c r="AO101" s="427"/>
      <c r="AP101" s="383" t="s">
        <v>700</v>
      </c>
      <c r="AQ101" s="427"/>
      <c r="AR101" s="383" t="s">
        <v>700</v>
      </c>
      <c r="AS101" s="427"/>
      <c r="AT101" s="383" t="s">
        <v>700</v>
      </c>
      <c r="AU101" s="427"/>
      <c r="AV101" s="383" t="s">
        <v>700</v>
      </c>
      <c r="AW101" s="427"/>
      <c r="AX101" s="383" t="s">
        <v>700</v>
      </c>
      <c r="AY101" s="427"/>
      <c r="AZ101" s="383" t="s">
        <v>700</v>
      </c>
      <c r="BA101" s="427"/>
      <c r="BB101" s="383" t="s">
        <v>700</v>
      </c>
      <c r="BC101" s="427"/>
      <c r="BD101" s="383" t="s">
        <v>700</v>
      </c>
      <c r="BE101" s="427"/>
      <c r="BF101" s="383"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401" t="s">
        <v>700</v>
      </c>
      <c r="I102" s="427"/>
      <c r="J102" s="401" t="s">
        <v>700</v>
      </c>
      <c r="K102" s="427"/>
      <c r="L102" s="401" t="s">
        <v>700</v>
      </c>
      <c r="M102" s="427"/>
      <c r="N102" s="401" t="s">
        <v>700</v>
      </c>
      <c r="O102" s="427"/>
      <c r="P102" s="401" t="s">
        <v>700</v>
      </c>
      <c r="Q102" s="427"/>
      <c r="R102" s="401" t="s">
        <v>700</v>
      </c>
      <c r="S102" s="427"/>
      <c r="T102" s="401" t="s">
        <v>700</v>
      </c>
      <c r="U102" s="427"/>
      <c r="V102" s="401" t="s">
        <v>700</v>
      </c>
      <c r="W102" s="427"/>
      <c r="X102" s="372" t="s">
        <v>700</v>
      </c>
      <c r="Y102" s="427"/>
      <c r="Z102" s="372" t="s">
        <v>700</v>
      </c>
      <c r="AA102" s="427"/>
      <c r="AB102" s="372" t="s">
        <v>700</v>
      </c>
      <c r="AC102" s="427"/>
      <c r="AD102" s="372" t="s">
        <v>700</v>
      </c>
      <c r="AE102" s="427"/>
      <c r="AF102" s="372" t="s">
        <v>700</v>
      </c>
      <c r="AG102" s="427"/>
      <c r="AH102" s="372" t="s">
        <v>700</v>
      </c>
      <c r="AI102" s="427"/>
      <c r="AJ102" s="372" t="s">
        <v>700</v>
      </c>
      <c r="AK102" s="427"/>
      <c r="AL102" s="372" t="s">
        <v>700</v>
      </c>
      <c r="AM102" s="427"/>
      <c r="AN102" s="372" t="s">
        <v>700</v>
      </c>
      <c r="AO102" s="427"/>
      <c r="AP102" s="372" t="s">
        <v>700</v>
      </c>
      <c r="AQ102" s="427"/>
      <c r="AR102" s="372" t="s">
        <v>700</v>
      </c>
      <c r="AS102" s="427"/>
      <c r="AT102" s="372" t="s">
        <v>700</v>
      </c>
      <c r="AU102" s="427"/>
      <c r="AV102" s="372" t="s">
        <v>700</v>
      </c>
      <c r="AW102" s="427"/>
      <c r="AX102" s="372" t="s">
        <v>700</v>
      </c>
      <c r="AY102" s="427"/>
      <c r="AZ102" s="372" t="s">
        <v>700</v>
      </c>
      <c r="BA102" s="427"/>
      <c r="BB102" s="372" t="s">
        <v>700</v>
      </c>
      <c r="BC102" s="427"/>
      <c r="BD102" s="372" t="s">
        <v>700</v>
      </c>
      <c r="BE102" s="427"/>
      <c r="BF102" s="372"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407"/>
      <c r="G103" s="428"/>
      <c r="H103" s="407"/>
      <c r="I103" s="428"/>
      <c r="J103" s="407"/>
      <c r="K103" s="428"/>
      <c r="L103" s="407"/>
      <c r="M103" s="428"/>
      <c r="N103" s="408"/>
      <c r="O103" s="428"/>
      <c r="P103" s="408"/>
      <c r="Q103" s="428"/>
      <c r="R103" s="408"/>
      <c r="S103" s="428"/>
      <c r="T103" s="408"/>
      <c r="U103" s="428"/>
      <c r="V103" s="408"/>
      <c r="W103" s="428"/>
      <c r="X103" s="408"/>
      <c r="Y103" s="428"/>
      <c r="Z103" s="408"/>
      <c r="AA103" s="428"/>
      <c r="AB103" s="408"/>
      <c r="AC103" s="428"/>
      <c r="AD103" s="408"/>
      <c r="AE103" s="428"/>
      <c r="AF103" s="408"/>
      <c r="AG103" s="428"/>
      <c r="AH103" s="408"/>
      <c r="AI103" s="428"/>
      <c r="AJ103" s="408"/>
      <c r="AK103" s="428"/>
      <c r="AL103" s="408"/>
      <c r="AM103" s="428"/>
      <c r="AN103" s="408"/>
      <c r="AO103" s="428"/>
      <c r="AP103" s="408"/>
      <c r="AQ103" s="428"/>
      <c r="AR103" s="408"/>
      <c r="AS103" s="428"/>
      <c r="AT103" s="408"/>
      <c r="AU103" s="428"/>
      <c r="AV103" s="408"/>
      <c r="AW103" s="428"/>
      <c r="AX103" s="408"/>
      <c r="AY103" s="428"/>
      <c r="AZ103" s="408"/>
      <c r="BA103" s="428"/>
      <c r="BB103" s="408"/>
      <c r="BC103" s="428"/>
      <c r="BD103" s="408"/>
      <c r="BE103" s="428"/>
      <c r="BF103" s="408"/>
      <c r="BG103" s="428"/>
      <c r="BH103" s="408"/>
      <c r="BI103" s="389"/>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407"/>
      <c r="G104" s="428"/>
      <c r="H104" s="407"/>
      <c r="I104" s="428"/>
      <c r="J104" s="407"/>
      <c r="K104" s="428"/>
      <c r="L104" s="407"/>
      <c r="M104" s="428"/>
      <c r="N104" s="408"/>
      <c r="O104" s="428"/>
      <c r="P104" s="408"/>
      <c r="Q104" s="428"/>
      <c r="R104" s="408"/>
      <c r="S104" s="428"/>
      <c r="T104" s="408"/>
      <c r="U104" s="428"/>
      <c r="V104" s="408"/>
      <c r="W104" s="428"/>
      <c r="X104" s="408"/>
      <c r="Y104" s="428"/>
      <c r="Z104" s="408"/>
      <c r="AA104" s="428"/>
      <c r="AB104" s="408"/>
      <c r="AC104" s="428"/>
      <c r="AD104" s="408"/>
      <c r="AE104" s="428"/>
      <c r="AF104" s="408"/>
      <c r="AG104" s="428"/>
      <c r="AH104" s="408"/>
      <c r="AI104" s="428"/>
      <c r="AJ104" s="408"/>
      <c r="AK104" s="428"/>
      <c r="AL104" s="408"/>
      <c r="AM104" s="428"/>
      <c r="AN104" s="408"/>
      <c r="AO104" s="428"/>
      <c r="AP104" s="408"/>
      <c r="AQ104" s="428"/>
      <c r="AR104" s="408"/>
      <c r="AS104" s="428"/>
      <c r="AT104" s="408"/>
      <c r="AU104" s="428"/>
      <c r="AV104" s="408"/>
      <c r="AW104" s="428"/>
      <c r="AX104" s="408"/>
      <c r="AY104" s="428"/>
      <c r="AZ104" s="408"/>
      <c r="BA104" s="428"/>
      <c r="BB104" s="408"/>
      <c r="BC104" s="428"/>
      <c r="BD104" s="408"/>
      <c r="BE104" s="428"/>
      <c r="BF104" s="408"/>
      <c r="BG104" s="428"/>
      <c r="BH104" s="408"/>
      <c r="BI104" s="389"/>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v>
      </c>
      <c r="G105" s="427"/>
      <c r="H105" s="404">
        <v>0</v>
      </c>
      <c r="I105" s="427"/>
      <c r="J105" s="404">
        <v>0</v>
      </c>
      <c r="K105" s="427"/>
      <c r="L105" s="404">
        <v>0</v>
      </c>
      <c r="M105" s="427"/>
      <c r="N105" s="404">
        <v>0</v>
      </c>
      <c r="O105" s="427"/>
      <c r="P105" s="404">
        <v>0</v>
      </c>
      <c r="Q105" s="427"/>
      <c r="R105" s="404">
        <v>0</v>
      </c>
      <c r="S105" s="427"/>
      <c r="T105" s="404">
        <v>0</v>
      </c>
      <c r="U105" s="427"/>
      <c r="V105" s="404">
        <v>0</v>
      </c>
      <c r="W105" s="427"/>
      <c r="X105" s="383">
        <v>0</v>
      </c>
      <c r="Y105" s="427"/>
      <c r="Z105" s="383">
        <v>0</v>
      </c>
      <c r="AA105" s="427"/>
      <c r="AB105" s="383">
        <v>0</v>
      </c>
      <c r="AC105" s="427"/>
      <c r="AD105" s="383">
        <v>0</v>
      </c>
      <c r="AE105" s="427"/>
      <c r="AF105" s="383">
        <v>0</v>
      </c>
      <c r="AG105" s="427"/>
      <c r="AH105" s="383">
        <v>0</v>
      </c>
      <c r="AI105" s="427"/>
      <c r="AJ105" s="383">
        <v>0</v>
      </c>
      <c r="AK105" s="427"/>
      <c r="AL105" s="383">
        <v>0</v>
      </c>
      <c r="AM105" s="427"/>
      <c r="AN105" s="383">
        <v>0</v>
      </c>
      <c r="AO105" s="427"/>
      <c r="AP105" s="383">
        <v>0</v>
      </c>
      <c r="AQ105" s="427"/>
      <c r="AR105" s="383">
        <v>0</v>
      </c>
      <c r="AS105" s="427"/>
      <c r="AT105" s="383">
        <v>0</v>
      </c>
      <c r="AU105" s="427"/>
      <c r="AV105" s="383">
        <v>0</v>
      </c>
      <c r="AW105" s="427"/>
      <c r="AX105" s="383">
        <v>0</v>
      </c>
      <c r="AY105" s="427"/>
      <c r="AZ105" s="383">
        <v>0</v>
      </c>
      <c r="BA105" s="427"/>
      <c r="BB105" s="383">
        <v>0</v>
      </c>
      <c r="BC105" s="427"/>
      <c r="BD105" s="383">
        <v>0</v>
      </c>
      <c r="BE105" s="427"/>
      <c r="BF105" s="383">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1010</v>
      </c>
      <c r="E106" s="594"/>
      <c r="F106" s="369">
        <v>37225.684985510445</v>
      </c>
      <c r="G106" s="427"/>
      <c r="H106" s="402">
        <v>37307.375947180088</v>
      </c>
      <c r="I106" s="427"/>
      <c r="J106" s="402">
        <v>37546.479407509716</v>
      </c>
      <c r="K106" s="427"/>
      <c r="L106" s="402">
        <v>38001.619381541001</v>
      </c>
      <c r="M106" s="427"/>
      <c r="N106" s="402">
        <v>35916.134804975649</v>
      </c>
      <c r="O106" s="427"/>
      <c r="P106" s="402">
        <v>31586.322768578641</v>
      </c>
      <c r="Q106" s="427"/>
      <c r="R106" s="402">
        <v>34563.3285568344</v>
      </c>
      <c r="S106" s="427"/>
      <c r="T106" s="402">
        <v>35257.147529386079</v>
      </c>
      <c r="U106" s="427"/>
      <c r="V106" s="402">
        <v>35463.469781652959</v>
      </c>
      <c r="W106" s="427"/>
      <c r="X106" s="370">
        <v>37630.516769663613</v>
      </c>
      <c r="Y106" s="427"/>
      <c r="Z106" s="370">
        <v>43272.753324809375</v>
      </c>
      <c r="AA106" s="427"/>
      <c r="AB106" s="370">
        <v>39217.726019595335</v>
      </c>
      <c r="AC106" s="427"/>
      <c r="AD106" s="370">
        <v>42982.15135893337</v>
      </c>
      <c r="AE106" s="427"/>
      <c r="AF106" s="370">
        <v>45321.367254830249</v>
      </c>
      <c r="AG106" s="427"/>
      <c r="AH106" s="370">
        <v>39907.544454891191</v>
      </c>
      <c r="AI106" s="427"/>
      <c r="AJ106" s="370">
        <v>36840.110835878331</v>
      </c>
      <c r="AK106" s="427"/>
      <c r="AL106" s="370">
        <v>29500.441076778236</v>
      </c>
      <c r="AM106" s="427"/>
      <c r="AN106" s="370">
        <v>30945.69011532054</v>
      </c>
      <c r="AO106" s="427"/>
      <c r="AP106" s="370">
        <v>23580.336986085742</v>
      </c>
      <c r="AQ106" s="427"/>
      <c r="AR106" s="370">
        <v>21644.544078019244</v>
      </c>
      <c r="AS106" s="427"/>
      <c r="AT106" s="370">
        <v>22893.474343027796</v>
      </c>
      <c r="AU106" s="427"/>
      <c r="AV106" s="370">
        <v>21807.941447888556</v>
      </c>
      <c r="AW106" s="427"/>
      <c r="AX106" s="370">
        <v>20840.203916840124</v>
      </c>
      <c r="AY106" s="427"/>
      <c r="AZ106" s="370">
        <v>20611.22914958519</v>
      </c>
      <c r="BA106" s="427"/>
      <c r="BB106" s="370">
        <v>19755.658780569491</v>
      </c>
      <c r="BC106" s="427"/>
      <c r="BD106" s="370">
        <v>18230.254979210182</v>
      </c>
      <c r="BE106" s="427"/>
      <c r="BF106" s="370">
        <v>17428.674087280815</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11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1969"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1970"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51971"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51972"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9">
    <tabColor indexed="42"/>
  </sheetPr>
  <dimension ref="A1:CT144"/>
  <sheetViews>
    <sheetView showGridLines="0" showOutlineSymbols="0" zoomScale="30" zoomScaleNormal="30" zoomScaleSheetLayoutView="100" workbookViewId="0">
      <pane xSplit="5" ySplit="4" topLeftCell="F5" activePane="bottomRight" state="frozen"/>
      <selection activeCell="AN63" sqref="AN63"/>
      <selection pane="topRight" activeCell="AN63" sqref="AN63"/>
      <selection pane="bottomLeft" activeCell="AN63" sqref="AN63"/>
      <selection pane="bottomRight" activeCell="AG39" sqref="AG39"/>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380</v>
      </c>
      <c r="E2" s="9" t="s">
        <v>443</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654</v>
      </c>
      <c r="B3" s="568" t="s">
        <v>194</v>
      </c>
      <c r="C3" s="569" t="s">
        <v>195</v>
      </c>
      <c r="D3" s="570" t="s">
        <v>442</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108679.18550215315</v>
      </c>
      <c r="G5" s="426"/>
      <c r="H5" s="368">
        <v>108445.2327522471</v>
      </c>
      <c r="I5" s="426"/>
      <c r="J5" s="368">
        <v>109678.21324624238</v>
      </c>
      <c r="K5" s="426"/>
      <c r="L5" s="368">
        <v>109922.40542023396</v>
      </c>
      <c r="M5" s="426"/>
      <c r="N5" s="368">
        <v>108841.59091102058</v>
      </c>
      <c r="O5" s="426"/>
      <c r="P5" s="368">
        <v>110392.95086699915</v>
      </c>
      <c r="Q5" s="426"/>
      <c r="R5" s="368">
        <v>116816.73622881921</v>
      </c>
      <c r="S5" s="426"/>
      <c r="T5" s="368">
        <v>95797.463718240193</v>
      </c>
      <c r="U5" s="426"/>
      <c r="V5" s="368">
        <v>98864.991239255309</v>
      </c>
      <c r="W5" s="426"/>
      <c r="X5" s="368">
        <v>90648.558102153766</v>
      </c>
      <c r="Y5" s="426"/>
      <c r="Z5" s="368">
        <v>83807.353198806537</v>
      </c>
      <c r="AA5" s="426"/>
      <c r="AB5" s="368">
        <v>82156.999969912154</v>
      </c>
      <c r="AC5" s="426"/>
      <c r="AD5" s="368">
        <v>66785.930782060444</v>
      </c>
      <c r="AE5" s="426"/>
      <c r="AF5" s="368">
        <v>65530.55993622887</v>
      </c>
      <c r="AG5" s="426"/>
      <c r="AH5" s="368">
        <v>60934.227040306439</v>
      </c>
      <c r="AI5" s="426"/>
      <c r="AJ5" s="368">
        <v>65799.223222761939</v>
      </c>
      <c r="AK5" s="426"/>
      <c r="AL5" s="368">
        <v>65262.352134071014</v>
      </c>
      <c r="AM5" s="426"/>
      <c r="AN5" s="368">
        <v>55199.774597197429</v>
      </c>
      <c r="AO5" s="426"/>
      <c r="AP5" s="368">
        <v>50032.433991332196</v>
      </c>
      <c r="AQ5" s="426"/>
      <c r="AR5" s="368">
        <v>43103.807904718247</v>
      </c>
      <c r="AS5" s="426"/>
      <c r="AT5" s="368">
        <v>65221.837648867302</v>
      </c>
      <c r="AU5" s="426"/>
      <c r="AV5" s="368">
        <v>24846.930985486222</v>
      </c>
      <c r="AW5" s="426"/>
      <c r="AX5" s="368">
        <v>26290.293314575065</v>
      </c>
      <c r="AY5" s="426"/>
      <c r="AZ5" s="368">
        <v>18939.546637700725</v>
      </c>
      <c r="BA5" s="426"/>
      <c r="BB5" s="368">
        <v>14307.24092281133</v>
      </c>
      <c r="BC5" s="426"/>
      <c r="BD5" s="368">
        <v>12000.418781097158</v>
      </c>
      <c r="BE5" s="426"/>
      <c r="BF5" s="368">
        <v>12839.63784643257</v>
      </c>
      <c r="BG5" s="426"/>
      <c r="BH5" s="368" t="s">
        <v>700</v>
      </c>
      <c r="BI5" s="388"/>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316.63925145171658</v>
      </c>
      <c r="G6" s="427"/>
      <c r="H6" s="392">
        <v>311.96730047591296</v>
      </c>
      <c r="I6" s="427"/>
      <c r="J6" s="392">
        <v>324.21162045345676</v>
      </c>
      <c r="K6" s="427"/>
      <c r="L6" s="392">
        <v>356.18237407092221</v>
      </c>
      <c r="M6" s="427"/>
      <c r="N6" s="392">
        <v>273.18506712826184</v>
      </c>
      <c r="O6" s="427"/>
      <c r="P6" s="392">
        <v>285.77627031325216</v>
      </c>
      <c r="Q6" s="427"/>
      <c r="R6" s="392">
        <v>476.63645732561878</v>
      </c>
      <c r="S6" s="427"/>
      <c r="T6" s="392">
        <v>378.01078130295332</v>
      </c>
      <c r="U6" s="427"/>
      <c r="V6" s="392">
        <v>254.51664033139943</v>
      </c>
      <c r="W6" s="427"/>
      <c r="X6" s="392">
        <v>269.16521820889812</v>
      </c>
      <c r="Y6" s="427"/>
      <c r="Z6" s="392">
        <v>199.50085132813842</v>
      </c>
      <c r="AA6" s="427"/>
      <c r="AB6" s="392">
        <v>152.59612945137167</v>
      </c>
      <c r="AC6" s="427"/>
      <c r="AD6" s="392">
        <v>71.20443888122081</v>
      </c>
      <c r="AE6" s="427"/>
      <c r="AF6" s="392">
        <v>36.354063509456644</v>
      </c>
      <c r="AG6" s="427"/>
      <c r="AH6" s="392">
        <v>32.206206849569142</v>
      </c>
      <c r="AI6" s="427"/>
      <c r="AJ6" s="392">
        <v>40.406279333231801</v>
      </c>
      <c r="AK6" s="427"/>
      <c r="AL6" s="392">
        <v>51.232833766616778</v>
      </c>
      <c r="AM6" s="427"/>
      <c r="AN6" s="392">
        <v>103.72813552615256</v>
      </c>
      <c r="AO6" s="427"/>
      <c r="AP6" s="392">
        <v>116.53451619737372</v>
      </c>
      <c r="AQ6" s="427"/>
      <c r="AR6" s="392">
        <v>125.04706496995078</v>
      </c>
      <c r="AS6" s="427"/>
      <c r="AT6" s="392">
        <v>147.15189985974413</v>
      </c>
      <c r="AU6" s="427"/>
      <c r="AV6" s="392">
        <v>122.19662629630669</v>
      </c>
      <c r="AW6" s="427"/>
      <c r="AX6" s="392">
        <v>115.95792433889476</v>
      </c>
      <c r="AY6" s="427"/>
      <c r="AZ6" s="392">
        <v>116.01429291489964</v>
      </c>
      <c r="BA6" s="427"/>
      <c r="BB6" s="392">
        <v>117.7682599662112</v>
      </c>
      <c r="BC6" s="427"/>
      <c r="BD6" s="392">
        <v>87.327303852412442</v>
      </c>
      <c r="BE6" s="427"/>
      <c r="BF6" s="392">
        <v>81.656545811735597</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265.21105346261203</v>
      </c>
      <c r="G7" s="427"/>
      <c r="H7" s="393">
        <v>262.04660744973938</v>
      </c>
      <c r="I7" s="427"/>
      <c r="J7" s="393">
        <v>270.7477841297283</v>
      </c>
      <c r="K7" s="427"/>
      <c r="L7" s="393">
        <v>300.10648521185391</v>
      </c>
      <c r="M7" s="427"/>
      <c r="N7" s="393">
        <v>223.53710889859408</v>
      </c>
      <c r="O7" s="427"/>
      <c r="P7" s="393">
        <v>236.33009175169084</v>
      </c>
      <c r="Q7" s="427"/>
      <c r="R7" s="393">
        <v>402.3122156275968</v>
      </c>
      <c r="S7" s="427"/>
      <c r="T7" s="393">
        <v>311.17968429942812</v>
      </c>
      <c r="U7" s="427"/>
      <c r="V7" s="393">
        <v>207.17505587669643</v>
      </c>
      <c r="W7" s="427"/>
      <c r="X7" s="393">
        <v>209.67436944476924</v>
      </c>
      <c r="Y7" s="427"/>
      <c r="Z7" s="393">
        <v>152.85375280891026</v>
      </c>
      <c r="AA7" s="427"/>
      <c r="AB7" s="393">
        <v>121.0733912208068</v>
      </c>
      <c r="AC7" s="427"/>
      <c r="AD7" s="393">
        <v>59.682152631950188</v>
      </c>
      <c r="AE7" s="427"/>
      <c r="AF7" s="393">
        <v>25.083418103991832</v>
      </c>
      <c r="AG7" s="427"/>
      <c r="AH7" s="393">
        <v>21.854302211395332</v>
      </c>
      <c r="AI7" s="427"/>
      <c r="AJ7" s="393">
        <v>31.351530993840768</v>
      </c>
      <c r="AK7" s="427"/>
      <c r="AL7" s="393">
        <v>44.550101003253594</v>
      </c>
      <c r="AM7" s="427"/>
      <c r="AN7" s="418">
        <v>91.726421123917135</v>
      </c>
      <c r="AO7" s="427" t="s">
        <v>360</v>
      </c>
      <c r="AP7" s="393">
        <v>105.23076333719136</v>
      </c>
      <c r="AQ7" s="427"/>
      <c r="AR7" s="393">
        <v>101.16746488643692</v>
      </c>
      <c r="AS7" s="427"/>
      <c r="AT7" s="393">
        <v>115.34131432309265</v>
      </c>
      <c r="AU7" s="427"/>
      <c r="AV7" s="393">
        <v>96.516265332929706</v>
      </c>
      <c r="AW7" s="427"/>
      <c r="AX7" s="393">
        <v>96.107472492043499</v>
      </c>
      <c r="AY7" s="427"/>
      <c r="AZ7" s="393">
        <v>95.826385237894073</v>
      </c>
      <c r="BA7" s="427"/>
      <c r="BB7" s="393">
        <v>97.77808959111367</v>
      </c>
      <c r="BC7" s="427"/>
      <c r="BD7" s="393">
        <v>72.617736028529009</v>
      </c>
      <c r="BE7" s="427"/>
      <c r="BF7" s="393">
        <v>66.631632187975882</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50.88986270680504</v>
      </c>
      <c r="G8" s="427"/>
      <c r="H8" s="393">
        <v>49.258811169865986</v>
      </c>
      <c r="I8" s="427"/>
      <c r="J8" s="393">
        <v>52.98511299003404</v>
      </c>
      <c r="K8" s="427"/>
      <c r="L8" s="393">
        <v>55.562630323086083</v>
      </c>
      <c r="M8" s="427"/>
      <c r="N8" s="393">
        <v>49.217529894293762</v>
      </c>
      <c r="O8" s="427"/>
      <c r="P8" s="393">
        <v>49.113432130570018</v>
      </c>
      <c r="Q8" s="427"/>
      <c r="R8" s="393">
        <v>73.485067770635354</v>
      </c>
      <c r="S8" s="427"/>
      <c r="T8" s="393">
        <v>66.27326306773702</v>
      </c>
      <c r="U8" s="427"/>
      <c r="V8" s="393">
        <v>47.02216078154607</v>
      </c>
      <c r="W8" s="427"/>
      <c r="X8" s="393">
        <v>59.148551899405177</v>
      </c>
      <c r="Y8" s="427"/>
      <c r="Z8" s="393">
        <v>46.372715085491734</v>
      </c>
      <c r="AA8" s="427"/>
      <c r="AB8" s="393">
        <v>31.227518585045978</v>
      </c>
      <c r="AC8" s="427"/>
      <c r="AD8" s="393">
        <v>11.198779643442526</v>
      </c>
      <c r="AE8" s="427"/>
      <c r="AF8" s="393">
        <v>11.224574178138649</v>
      </c>
      <c r="AG8" s="427"/>
      <c r="AH8" s="393">
        <v>10.311775950525121</v>
      </c>
      <c r="AI8" s="427"/>
      <c r="AJ8" s="393">
        <v>8.9953632096142506</v>
      </c>
      <c r="AK8" s="427"/>
      <c r="AL8" s="393">
        <v>6.6370142604520277</v>
      </c>
      <c r="AM8" s="427"/>
      <c r="AN8" s="393">
        <v>9.860068943542549</v>
      </c>
      <c r="AO8" s="427"/>
      <c r="AP8" s="393">
        <v>11.219391746927613</v>
      </c>
      <c r="AQ8" s="427"/>
      <c r="AR8" s="393">
        <v>23.705575039097138</v>
      </c>
      <c r="AS8" s="427"/>
      <c r="AT8" s="393">
        <v>31.608413764236879</v>
      </c>
      <c r="AU8" s="427"/>
      <c r="AV8" s="393">
        <v>25.452015616876249</v>
      </c>
      <c r="AW8" s="427"/>
      <c r="AX8" s="393">
        <v>19.676909469891779</v>
      </c>
      <c r="AY8" s="427"/>
      <c r="AZ8" s="393">
        <v>19.9915978458517</v>
      </c>
      <c r="BA8" s="427"/>
      <c r="BB8" s="393">
        <v>19.794422978914461</v>
      </c>
      <c r="BC8" s="427"/>
      <c r="BD8" s="393">
        <v>14.579484403872641</v>
      </c>
      <c r="BE8" s="427"/>
      <c r="BF8" s="393">
        <v>14.903038246797868</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0.53833528229952365</v>
      </c>
      <c r="G9" s="427"/>
      <c r="H9" s="393">
        <v>0.66188185630761553</v>
      </c>
      <c r="I9" s="427"/>
      <c r="J9" s="393">
        <v>0.47872333369441988</v>
      </c>
      <c r="K9" s="427"/>
      <c r="L9" s="393">
        <v>0.51325853598222293</v>
      </c>
      <c r="M9" s="427"/>
      <c r="N9" s="393">
        <v>0.4304283353740303</v>
      </c>
      <c r="O9" s="427"/>
      <c r="P9" s="393">
        <v>0.33274643099125489</v>
      </c>
      <c r="Q9" s="427"/>
      <c r="R9" s="393">
        <v>0.83917392738665297</v>
      </c>
      <c r="S9" s="427"/>
      <c r="T9" s="393">
        <v>0.55783393578813922</v>
      </c>
      <c r="U9" s="427"/>
      <c r="V9" s="393">
        <v>0.31942367315694115</v>
      </c>
      <c r="W9" s="427"/>
      <c r="X9" s="393">
        <v>0.34229686472372134</v>
      </c>
      <c r="Y9" s="427"/>
      <c r="Z9" s="393">
        <v>0.27438343373643764</v>
      </c>
      <c r="AA9" s="427"/>
      <c r="AB9" s="393">
        <v>0.2952196455188949</v>
      </c>
      <c r="AC9" s="427"/>
      <c r="AD9" s="393">
        <v>0.32350660582810609</v>
      </c>
      <c r="AE9" s="427"/>
      <c r="AF9" s="393">
        <v>4.6071227326156337E-2</v>
      </c>
      <c r="AG9" s="427"/>
      <c r="AH9" s="393">
        <v>4.0128687648687052E-2</v>
      </c>
      <c r="AI9" s="427"/>
      <c r="AJ9" s="393">
        <v>5.9385129776777769E-2</v>
      </c>
      <c r="AK9" s="427"/>
      <c r="AL9" s="393">
        <v>4.5718502911153973E-2</v>
      </c>
      <c r="AM9" s="427"/>
      <c r="AN9" s="393">
        <v>2.1416454586928757</v>
      </c>
      <c r="AO9" s="427"/>
      <c r="AP9" s="393">
        <v>8.4361113254748529E-2</v>
      </c>
      <c r="AQ9" s="427"/>
      <c r="AR9" s="393">
        <v>0.17402504441671926</v>
      </c>
      <c r="AS9" s="427"/>
      <c r="AT9" s="393">
        <v>0.20217177241461373</v>
      </c>
      <c r="AU9" s="427"/>
      <c r="AV9" s="393">
        <v>0.22834534650072519</v>
      </c>
      <c r="AW9" s="427"/>
      <c r="AX9" s="393">
        <v>0.17354237695948108</v>
      </c>
      <c r="AY9" s="427"/>
      <c r="AZ9" s="393">
        <v>0.19630983115387307</v>
      </c>
      <c r="BA9" s="427"/>
      <c r="BB9" s="393">
        <v>0.19574739618308296</v>
      </c>
      <c r="BC9" s="427"/>
      <c r="BD9" s="393">
        <v>0.13008342001078479</v>
      </c>
      <c r="BE9" s="427"/>
      <c r="BF9" s="393">
        <v>0.1218753769618586</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217.03369674484213</v>
      </c>
      <c r="G10" s="427"/>
      <c r="H10" s="392">
        <v>196.07565125487227</v>
      </c>
      <c r="I10" s="427"/>
      <c r="J10" s="392">
        <v>216.1052375831143</v>
      </c>
      <c r="K10" s="427"/>
      <c r="L10" s="392">
        <v>222.67593586996429</v>
      </c>
      <c r="M10" s="427"/>
      <c r="N10" s="392">
        <v>216.04493485432371</v>
      </c>
      <c r="O10" s="427"/>
      <c r="P10" s="392">
        <v>218.51074056765168</v>
      </c>
      <c r="Q10" s="427"/>
      <c r="R10" s="392">
        <v>235.55763839728345</v>
      </c>
      <c r="S10" s="427"/>
      <c r="T10" s="392">
        <v>223.21012487292674</v>
      </c>
      <c r="U10" s="427"/>
      <c r="V10" s="392">
        <v>199.17074791608351</v>
      </c>
      <c r="W10" s="427"/>
      <c r="X10" s="392">
        <v>182.68684781087859</v>
      </c>
      <c r="Y10" s="427"/>
      <c r="Z10" s="392">
        <v>153.94496094466129</v>
      </c>
      <c r="AA10" s="427"/>
      <c r="AB10" s="392">
        <v>135.52334083179147</v>
      </c>
      <c r="AC10" s="427"/>
      <c r="AD10" s="392">
        <v>101.69070767324288</v>
      </c>
      <c r="AE10" s="427"/>
      <c r="AF10" s="392">
        <v>83.236843233823521</v>
      </c>
      <c r="AG10" s="427"/>
      <c r="AH10" s="392">
        <v>61.356175101232488</v>
      </c>
      <c r="AI10" s="427"/>
      <c r="AJ10" s="392">
        <v>70.035691862035478</v>
      </c>
      <c r="AK10" s="427"/>
      <c r="AL10" s="392">
        <v>43.354430680941675</v>
      </c>
      <c r="AM10" s="427"/>
      <c r="AN10" s="392">
        <v>36.285381326939905</v>
      </c>
      <c r="AO10" s="427"/>
      <c r="AP10" s="392">
        <v>29.987284724808312</v>
      </c>
      <c r="AQ10" s="427"/>
      <c r="AR10" s="392">
        <v>22.673559729977001</v>
      </c>
      <c r="AS10" s="427"/>
      <c r="AT10" s="392">
        <v>31.742052524178956</v>
      </c>
      <c r="AU10" s="427"/>
      <c r="AV10" s="392">
        <v>31.879690807538669</v>
      </c>
      <c r="AW10" s="427"/>
      <c r="AX10" s="392">
        <v>27.86638101107274</v>
      </c>
      <c r="AY10" s="427"/>
      <c r="AZ10" s="392">
        <v>34.455378728048736</v>
      </c>
      <c r="BA10" s="427"/>
      <c r="BB10" s="392">
        <v>17.578824550164871</v>
      </c>
      <c r="BC10" s="427"/>
      <c r="BD10" s="392">
        <v>13.073037259688046</v>
      </c>
      <c r="BE10" s="427"/>
      <c r="BF10" s="392">
        <v>13.354871378807482</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45067.45988133912</v>
      </c>
      <c r="G11" s="427"/>
      <c r="H11" s="392">
        <v>45314.099213139154</v>
      </c>
      <c r="I11" s="427"/>
      <c r="J11" s="392">
        <v>46014.854376778683</v>
      </c>
      <c r="K11" s="427"/>
      <c r="L11" s="392">
        <v>46367.26724274295</v>
      </c>
      <c r="M11" s="427"/>
      <c r="N11" s="392">
        <v>45169.159387264895</v>
      </c>
      <c r="O11" s="427"/>
      <c r="P11" s="392">
        <v>49118.064829537412</v>
      </c>
      <c r="Q11" s="427"/>
      <c r="R11" s="392">
        <v>44820.663737312054</v>
      </c>
      <c r="S11" s="427"/>
      <c r="T11" s="392">
        <v>36115.408189702619</v>
      </c>
      <c r="U11" s="427"/>
      <c r="V11" s="392">
        <v>37287.345961460465</v>
      </c>
      <c r="W11" s="427"/>
      <c r="X11" s="392">
        <v>33356.960281216911</v>
      </c>
      <c r="Y11" s="427"/>
      <c r="Z11" s="392">
        <v>30933.958623871004</v>
      </c>
      <c r="AA11" s="427"/>
      <c r="AB11" s="392">
        <v>32718.104252174198</v>
      </c>
      <c r="AC11" s="427"/>
      <c r="AD11" s="392">
        <v>27231.159152397129</v>
      </c>
      <c r="AE11" s="427"/>
      <c r="AF11" s="392">
        <v>23915.068583375589</v>
      </c>
      <c r="AG11" s="427"/>
      <c r="AH11" s="392">
        <v>21978.942834618563</v>
      </c>
      <c r="AI11" s="427"/>
      <c r="AJ11" s="392">
        <v>22327.145108215231</v>
      </c>
      <c r="AK11" s="427"/>
      <c r="AL11" s="392">
        <v>19493.359528893954</v>
      </c>
      <c r="AM11" s="427"/>
      <c r="AN11" s="392">
        <v>15432.515751730014</v>
      </c>
      <c r="AO11" s="427"/>
      <c r="AP11" s="392">
        <v>13487.382131451626</v>
      </c>
      <c r="AQ11" s="427"/>
      <c r="AR11" s="392">
        <v>13327.93565727537</v>
      </c>
      <c r="AS11" s="427"/>
      <c r="AT11" s="392">
        <v>13866.260424555854</v>
      </c>
      <c r="AU11" s="427"/>
      <c r="AV11" s="392">
        <v>14910.886320700551</v>
      </c>
      <c r="AW11" s="427"/>
      <c r="AX11" s="392">
        <v>16875.746936036521</v>
      </c>
      <c r="AY11" s="427"/>
      <c r="AZ11" s="392">
        <v>13738.207563830536</v>
      </c>
      <c r="BA11" s="427"/>
      <c r="BB11" s="392">
        <v>11245.201492165297</v>
      </c>
      <c r="BC11" s="427"/>
      <c r="BD11" s="392">
        <v>9524.1354160233277</v>
      </c>
      <c r="BE11" s="427"/>
      <c r="BF11" s="392">
        <v>10447.981970009932</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1075.6357319838933</v>
      </c>
      <c r="G12" s="427"/>
      <c r="H12" s="394">
        <v>1072.0987912370158</v>
      </c>
      <c r="I12" s="427"/>
      <c r="J12" s="394">
        <v>1040.5804132029316</v>
      </c>
      <c r="K12" s="427"/>
      <c r="L12" s="394">
        <v>1075.2400160743591</v>
      </c>
      <c r="M12" s="427"/>
      <c r="N12" s="394">
        <v>1079.4651876060759</v>
      </c>
      <c r="O12" s="427"/>
      <c r="P12" s="394">
        <v>1098.7385219534142</v>
      </c>
      <c r="Q12" s="427"/>
      <c r="R12" s="394">
        <v>1366.6610035898129</v>
      </c>
      <c r="S12" s="427"/>
      <c r="T12" s="394">
        <v>730.40191359056985</v>
      </c>
      <c r="U12" s="427"/>
      <c r="V12" s="394">
        <v>625.41688833835633</v>
      </c>
      <c r="W12" s="427"/>
      <c r="X12" s="394">
        <v>675.66648831587702</v>
      </c>
      <c r="Y12" s="427"/>
      <c r="Z12" s="394">
        <v>574.23739016162892</v>
      </c>
      <c r="AA12" s="427"/>
      <c r="AB12" s="394">
        <v>556.79420758197125</v>
      </c>
      <c r="AC12" s="427"/>
      <c r="AD12" s="394">
        <v>254.30727738429465</v>
      </c>
      <c r="AE12" s="427"/>
      <c r="AF12" s="394">
        <v>184.89234117787436</v>
      </c>
      <c r="AG12" s="427"/>
      <c r="AH12" s="394">
        <v>143.9905021633617</v>
      </c>
      <c r="AI12" s="427"/>
      <c r="AJ12" s="394">
        <v>197.22002069651555</v>
      </c>
      <c r="AK12" s="427"/>
      <c r="AL12" s="394">
        <v>220.53017824586067</v>
      </c>
      <c r="AM12" s="427"/>
      <c r="AN12" s="394">
        <v>221.66193005335109</v>
      </c>
      <c r="AO12" s="427"/>
      <c r="AP12" s="394">
        <v>245.18879655183852</v>
      </c>
      <c r="AQ12" s="427"/>
      <c r="AR12" s="394">
        <v>226.01027807882267</v>
      </c>
      <c r="AS12" s="427"/>
      <c r="AT12" s="394">
        <v>229.95976357640075</v>
      </c>
      <c r="AU12" s="427"/>
      <c r="AV12" s="394">
        <v>201.1379323270823</v>
      </c>
      <c r="AW12" s="427"/>
      <c r="AX12" s="394">
        <v>289.37434033490064</v>
      </c>
      <c r="AY12" s="427"/>
      <c r="AZ12" s="394">
        <v>223.88470394397342</v>
      </c>
      <c r="BA12" s="427"/>
      <c r="BB12" s="394">
        <v>175.379314608805</v>
      </c>
      <c r="BC12" s="427"/>
      <c r="BD12" s="394">
        <v>160.23472115326325</v>
      </c>
      <c r="BE12" s="427"/>
      <c r="BF12" s="394">
        <v>31.557877810076434</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171.32849589160062</v>
      </c>
      <c r="G13" s="427"/>
      <c r="H13" s="394">
        <v>171.01803495545329</v>
      </c>
      <c r="I13" s="427"/>
      <c r="J13" s="394">
        <v>155.63797676161161</v>
      </c>
      <c r="K13" s="427"/>
      <c r="L13" s="394">
        <v>155.83990063962344</v>
      </c>
      <c r="M13" s="427"/>
      <c r="N13" s="394">
        <v>26.307504006412316</v>
      </c>
      <c r="O13" s="427"/>
      <c r="P13" s="394">
        <v>148.72112154501514</v>
      </c>
      <c r="Q13" s="427"/>
      <c r="R13" s="394">
        <v>174.60983802982449</v>
      </c>
      <c r="S13" s="427"/>
      <c r="T13" s="394">
        <v>117.73429934717942</v>
      </c>
      <c r="U13" s="427"/>
      <c r="V13" s="394">
        <v>99.207580420237051</v>
      </c>
      <c r="W13" s="427"/>
      <c r="X13" s="394">
        <v>52.520985094349918</v>
      </c>
      <c r="Y13" s="427"/>
      <c r="Z13" s="394">
        <v>47.623743111814228</v>
      </c>
      <c r="AA13" s="427"/>
      <c r="AB13" s="394">
        <v>24.656487892046123</v>
      </c>
      <c r="AC13" s="427"/>
      <c r="AD13" s="394">
        <v>21.000817291801457</v>
      </c>
      <c r="AE13" s="427"/>
      <c r="AF13" s="394">
        <v>10.472275795576209</v>
      </c>
      <c r="AG13" s="427"/>
      <c r="AH13" s="394">
        <v>4.7871923001673053</v>
      </c>
      <c r="AI13" s="427"/>
      <c r="AJ13" s="394">
        <v>11.206316723739095</v>
      </c>
      <c r="AK13" s="427"/>
      <c r="AL13" s="394">
        <v>10.912861162267127</v>
      </c>
      <c r="AM13" s="427"/>
      <c r="AN13" s="394">
        <v>10.853664361928418</v>
      </c>
      <c r="AO13" s="427"/>
      <c r="AP13" s="394">
        <v>11.250064524682944</v>
      </c>
      <c r="AQ13" s="427"/>
      <c r="AR13" s="394">
        <v>14.758290029224375</v>
      </c>
      <c r="AS13" s="427"/>
      <c r="AT13" s="394">
        <v>10.141551624175488</v>
      </c>
      <c r="AU13" s="427"/>
      <c r="AV13" s="394">
        <v>9.716746615242128</v>
      </c>
      <c r="AW13" s="427"/>
      <c r="AX13" s="394">
        <v>10.120817096674235</v>
      </c>
      <c r="AY13" s="427"/>
      <c r="AZ13" s="394">
        <v>6.5717376509528407</v>
      </c>
      <c r="BA13" s="427"/>
      <c r="BB13" s="394">
        <v>5.331254886272875</v>
      </c>
      <c r="BC13" s="427"/>
      <c r="BD13" s="394">
        <v>4.6838842255122026</v>
      </c>
      <c r="BE13" s="427"/>
      <c r="BF13" s="394">
        <v>4.1624111898982585</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855.44416603348441</v>
      </c>
      <c r="G15" s="427"/>
      <c r="H15" s="393">
        <v>859.88755936632163</v>
      </c>
      <c r="I15" s="427"/>
      <c r="J15" s="393">
        <v>811.17072257335349</v>
      </c>
      <c r="K15" s="427"/>
      <c r="L15" s="393">
        <v>677.20984328914221</v>
      </c>
      <c r="M15" s="427"/>
      <c r="N15" s="393">
        <v>1201.8851318767881</v>
      </c>
      <c r="O15" s="427"/>
      <c r="P15" s="393">
        <v>627.32382611059109</v>
      </c>
      <c r="Q15" s="427"/>
      <c r="R15" s="393">
        <v>830.07718322514802</v>
      </c>
      <c r="S15" s="427"/>
      <c r="T15" s="393">
        <v>623.41394445845879</v>
      </c>
      <c r="U15" s="427"/>
      <c r="V15" s="393">
        <v>707.90362097871684</v>
      </c>
      <c r="W15" s="427"/>
      <c r="X15" s="393">
        <v>371.0426328876602</v>
      </c>
      <c r="Y15" s="427"/>
      <c r="Z15" s="393">
        <v>310.41825403778438</v>
      </c>
      <c r="AA15" s="427"/>
      <c r="AB15" s="393">
        <v>182.92567095608976</v>
      </c>
      <c r="AC15" s="427"/>
      <c r="AD15" s="393">
        <v>150.00379795813018</v>
      </c>
      <c r="AE15" s="427"/>
      <c r="AF15" s="393">
        <v>63.932227039347005</v>
      </c>
      <c r="AG15" s="427"/>
      <c r="AH15" s="393">
        <v>65.456744512414971</v>
      </c>
      <c r="AI15" s="427"/>
      <c r="AJ15" s="393">
        <v>120.80287408703505</v>
      </c>
      <c r="AK15" s="427"/>
      <c r="AL15" s="393">
        <v>135.75229239545297</v>
      </c>
      <c r="AM15" s="427"/>
      <c r="AN15" s="393">
        <v>108.26010762413864</v>
      </c>
      <c r="AO15" s="427"/>
      <c r="AP15" s="393">
        <v>128.64966787996829</v>
      </c>
      <c r="AQ15" s="427"/>
      <c r="AR15" s="393">
        <v>80.294275042550936</v>
      </c>
      <c r="AS15" s="427"/>
      <c r="AT15" s="393">
        <v>88.556095088010835</v>
      </c>
      <c r="AU15" s="427"/>
      <c r="AV15" s="393">
        <v>26.553628279943656</v>
      </c>
      <c r="AW15" s="427"/>
      <c r="AX15" s="393">
        <v>124.0112558442091</v>
      </c>
      <c r="AY15" s="427"/>
      <c r="AZ15" s="393">
        <v>86.429300483283924</v>
      </c>
      <c r="BA15" s="427"/>
      <c r="BB15" s="393">
        <v>88.435427760732097</v>
      </c>
      <c r="BC15" s="427"/>
      <c r="BD15" s="393">
        <v>87.29142737079637</v>
      </c>
      <c r="BE15" s="427"/>
      <c r="BF15" s="393">
        <v>78.809344847331417</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11609.827526413046</v>
      </c>
      <c r="G16" s="427"/>
      <c r="H16" s="393">
        <v>11456.146202420065</v>
      </c>
      <c r="I16" s="427"/>
      <c r="J16" s="393">
        <v>12353.931190274789</v>
      </c>
      <c r="K16" s="427"/>
      <c r="L16" s="393">
        <v>12690.134020008587</v>
      </c>
      <c r="M16" s="427"/>
      <c r="N16" s="393">
        <v>9343.1943162981988</v>
      </c>
      <c r="O16" s="427"/>
      <c r="P16" s="393">
        <v>7464.1876004501082</v>
      </c>
      <c r="Q16" s="427"/>
      <c r="R16" s="393">
        <v>8184.5204413248084</v>
      </c>
      <c r="S16" s="427"/>
      <c r="T16" s="393">
        <v>6333.0118297933059</v>
      </c>
      <c r="U16" s="427"/>
      <c r="V16" s="393">
        <v>6276.9688298552601</v>
      </c>
      <c r="W16" s="427"/>
      <c r="X16" s="393">
        <v>3924.8667327189355</v>
      </c>
      <c r="Y16" s="427"/>
      <c r="Z16" s="393">
        <v>3191.3011650828876</v>
      </c>
      <c r="AA16" s="427"/>
      <c r="AB16" s="393">
        <v>2916.6778176892385</v>
      </c>
      <c r="AC16" s="427"/>
      <c r="AD16" s="393">
        <v>2704.0437820712987</v>
      </c>
      <c r="AE16" s="427"/>
      <c r="AF16" s="393">
        <v>1143.8168592487073</v>
      </c>
      <c r="AG16" s="427"/>
      <c r="AH16" s="393">
        <v>1509.9732997018475</v>
      </c>
      <c r="AI16" s="427"/>
      <c r="AJ16" s="393">
        <v>406.57397344590339</v>
      </c>
      <c r="AK16" s="427"/>
      <c r="AL16" s="393">
        <v>308.85623890988705</v>
      </c>
      <c r="AM16" s="427"/>
      <c r="AN16" s="393">
        <v>408.11553884538421</v>
      </c>
      <c r="AO16" s="427"/>
      <c r="AP16" s="393">
        <v>417.72689145059445</v>
      </c>
      <c r="AQ16" s="427"/>
      <c r="AR16" s="393">
        <v>338.95014943687369</v>
      </c>
      <c r="AS16" s="427"/>
      <c r="AT16" s="393">
        <v>345.65730698512812</v>
      </c>
      <c r="AU16" s="427"/>
      <c r="AV16" s="393">
        <v>205.8307662209574</v>
      </c>
      <c r="AW16" s="427"/>
      <c r="AX16" s="393">
        <v>285.25456690123366</v>
      </c>
      <c r="AY16" s="427"/>
      <c r="AZ16" s="393">
        <v>127.20714314736372</v>
      </c>
      <c r="BA16" s="427"/>
      <c r="BB16" s="393">
        <v>167.09717826255243</v>
      </c>
      <c r="BC16" s="427"/>
      <c r="BD16" s="393">
        <v>183.56580879372837</v>
      </c>
      <c r="BE16" s="427"/>
      <c r="BF16" s="393">
        <v>144.91611770706243</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1744.9223578890453</v>
      </c>
      <c r="G17" s="427"/>
      <c r="H17" s="393">
        <v>2058.7409714961709</v>
      </c>
      <c r="I17" s="427"/>
      <c r="J17" s="393">
        <v>1484.1179875203727</v>
      </c>
      <c r="K17" s="427"/>
      <c r="L17" s="393">
        <v>1487.5005411694624</v>
      </c>
      <c r="M17" s="427"/>
      <c r="N17" s="418">
        <v>3579.800023273162</v>
      </c>
      <c r="O17" s="427" t="s">
        <v>358</v>
      </c>
      <c r="P17" s="393">
        <v>737.20705996645211</v>
      </c>
      <c r="Q17" s="427"/>
      <c r="R17" s="393">
        <v>644.28561471267358</v>
      </c>
      <c r="S17" s="427"/>
      <c r="T17" s="393">
        <v>603.36687713454455</v>
      </c>
      <c r="U17" s="427"/>
      <c r="V17" s="393">
        <v>828.63440656122668</v>
      </c>
      <c r="W17" s="427"/>
      <c r="X17" s="393">
        <v>584.67742400111365</v>
      </c>
      <c r="Y17" s="427"/>
      <c r="Z17" s="393">
        <v>468.93854012148273</v>
      </c>
      <c r="AA17" s="427"/>
      <c r="AB17" s="393">
        <v>453.90238295887968</v>
      </c>
      <c r="AC17" s="427"/>
      <c r="AD17" s="393">
        <v>416.7848356001312</v>
      </c>
      <c r="AE17" s="427"/>
      <c r="AF17" s="393">
        <v>439.24866154937149</v>
      </c>
      <c r="AG17" s="427"/>
      <c r="AH17" s="393">
        <v>337.46728018282954</v>
      </c>
      <c r="AI17" s="427"/>
      <c r="AJ17" s="393">
        <v>47.597033730795857</v>
      </c>
      <c r="AK17" s="427"/>
      <c r="AL17" s="393">
        <v>40.91090818242872</v>
      </c>
      <c r="AM17" s="427"/>
      <c r="AN17" s="393">
        <v>25.388913007834834</v>
      </c>
      <c r="AO17" s="427"/>
      <c r="AP17" s="393">
        <v>31.565998206022261</v>
      </c>
      <c r="AQ17" s="427"/>
      <c r="AR17" s="393">
        <v>29.900941075987344</v>
      </c>
      <c r="AS17" s="427"/>
      <c r="AT17" s="393">
        <v>21.527445181481447</v>
      </c>
      <c r="AU17" s="427"/>
      <c r="AV17" s="393">
        <v>16.977599512331228</v>
      </c>
      <c r="AW17" s="427"/>
      <c r="AX17" s="393">
        <v>30.813589139161916</v>
      </c>
      <c r="AY17" s="427"/>
      <c r="AZ17" s="393">
        <v>9.1337207759094898</v>
      </c>
      <c r="BA17" s="427"/>
      <c r="BB17" s="393">
        <v>16.53021458962203</v>
      </c>
      <c r="BC17" s="427"/>
      <c r="BD17" s="393">
        <v>21.402664999743347</v>
      </c>
      <c r="BE17" s="427"/>
      <c r="BF17" s="393">
        <v>16.639161386883714</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11482.110944855551</v>
      </c>
      <c r="G18" s="427"/>
      <c r="H18" s="394">
        <v>11395.080693666077</v>
      </c>
      <c r="I18" s="427"/>
      <c r="J18" s="394">
        <v>11515.990240624882</v>
      </c>
      <c r="K18" s="427"/>
      <c r="L18" s="394">
        <v>11568.518957355105</v>
      </c>
      <c r="M18" s="427"/>
      <c r="N18" s="394">
        <v>11303.44606774465</v>
      </c>
      <c r="O18" s="427"/>
      <c r="P18" s="394">
        <v>12445.214690639748</v>
      </c>
      <c r="Q18" s="427"/>
      <c r="R18" s="394">
        <v>12569.464952804226</v>
      </c>
      <c r="S18" s="427"/>
      <c r="T18" s="394">
        <v>10134.184031892884</v>
      </c>
      <c r="U18" s="427"/>
      <c r="V18" s="394">
        <v>11012.819267613015</v>
      </c>
      <c r="W18" s="427"/>
      <c r="X18" s="394">
        <v>8776.0848117883452</v>
      </c>
      <c r="Y18" s="427"/>
      <c r="Z18" s="394">
        <v>8299.3370262061799</v>
      </c>
      <c r="AA18" s="427"/>
      <c r="AB18" s="394">
        <v>10525.019404854344</v>
      </c>
      <c r="AC18" s="427"/>
      <c r="AD18" s="394">
        <v>7433.9990641672575</v>
      </c>
      <c r="AE18" s="427"/>
      <c r="AF18" s="394">
        <v>7219.8439830778279</v>
      </c>
      <c r="AG18" s="427"/>
      <c r="AH18" s="394">
        <v>8173.5633529046154</v>
      </c>
      <c r="AI18" s="427"/>
      <c r="AJ18" s="394">
        <v>9271.3462678579417</v>
      </c>
      <c r="AK18" s="427"/>
      <c r="AL18" s="394">
        <v>6101.2311199037567</v>
      </c>
      <c r="AM18" s="427"/>
      <c r="AN18" s="394">
        <v>1978.7451386529476</v>
      </c>
      <c r="AO18" s="427"/>
      <c r="AP18" s="394">
        <v>708.84411624360348</v>
      </c>
      <c r="AQ18" s="427"/>
      <c r="AR18" s="394">
        <v>1050.0347180865376</v>
      </c>
      <c r="AS18" s="427"/>
      <c r="AT18" s="394">
        <v>933.98702878553615</v>
      </c>
      <c r="AU18" s="427"/>
      <c r="AV18" s="394">
        <v>1515.6356259971515</v>
      </c>
      <c r="AW18" s="427"/>
      <c r="AX18" s="394">
        <v>2159.6234982215019</v>
      </c>
      <c r="AY18" s="427"/>
      <c r="AZ18" s="394">
        <v>2007.1020437978343</v>
      </c>
      <c r="BA18" s="427"/>
      <c r="BB18" s="394">
        <v>1949.2794493913063</v>
      </c>
      <c r="BC18" s="427"/>
      <c r="BD18" s="394">
        <v>1219.98360494648</v>
      </c>
      <c r="BE18" s="427"/>
      <c r="BF18" s="394">
        <v>1195.4829677681566</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2240.627806216623</v>
      </c>
      <c r="G19" s="427"/>
      <c r="H19" s="394">
        <v>2175.5582496830425</v>
      </c>
      <c r="I19" s="427"/>
      <c r="J19" s="394">
        <v>2077.9017153189084</v>
      </c>
      <c r="K19" s="427"/>
      <c r="L19" s="394">
        <v>2010.3155951054132</v>
      </c>
      <c r="M19" s="427"/>
      <c r="N19" s="394">
        <v>1846.4053355880199</v>
      </c>
      <c r="O19" s="427"/>
      <c r="P19" s="394">
        <v>1326.4308748785568</v>
      </c>
      <c r="Q19" s="427"/>
      <c r="R19" s="394">
        <v>1615.9512677166572</v>
      </c>
      <c r="S19" s="427"/>
      <c r="T19" s="394">
        <v>1697.0635734355892</v>
      </c>
      <c r="U19" s="427"/>
      <c r="V19" s="394">
        <v>1654.1919817698147</v>
      </c>
      <c r="W19" s="427"/>
      <c r="X19" s="394">
        <v>1399.9966214700451</v>
      </c>
      <c r="Y19" s="427"/>
      <c r="Z19" s="394">
        <v>1189.437028361694</v>
      </c>
      <c r="AA19" s="427"/>
      <c r="AB19" s="394">
        <v>1316.2355752766316</v>
      </c>
      <c r="AC19" s="427"/>
      <c r="AD19" s="394">
        <v>1303.6629081484459</v>
      </c>
      <c r="AE19" s="427"/>
      <c r="AF19" s="394">
        <v>1232.5993238406031</v>
      </c>
      <c r="AG19" s="427"/>
      <c r="AH19" s="394">
        <v>1097.587672750094</v>
      </c>
      <c r="AI19" s="427"/>
      <c r="AJ19" s="394">
        <v>1231.1268502049925</v>
      </c>
      <c r="AK19" s="427"/>
      <c r="AL19" s="394">
        <v>1368.7182008942118</v>
      </c>
      <c r="AM19" s="427"/>
      <c r="AN19" s="394">
        <v>1309.1534645090089</v>
      </c>
      <c r="AO19" s="427"/>
      <c r="AP19" s="394">
        <v>1446.4745292835032</v>
      </c>
      <c r="AQ19" s="427"/>
      <c r="AR19" s="394">
        <v>1350.0941737079124</v>
      </c>
      <c r="AS19" s="427"/>
      <c r="AT19" s="394">
        <v>1423.7481430997991</v>
      </c>
      <c r="AU19" s="427"/>
      <c r="AV19" s="394">
        <v>1529.3698967351088</v>
      </c>
      <c r="AW19" s="427"/>
      <c r="AX19" s="394">
        <v>1445.6469874709485</v>
      </c>
      <c r="AY19" s="427"/>
      <c r="AZ19" s="394">
        <v>1415.6351835913197</v>
      </c>
      <c r="BA19" s="427"/>
      <c r="BB19" s="394">
        <v>1354.3162649366277</v>
      </c>
      <c r="BC19" s="427"/>
      <c r="BD19" s="394">
        <v>1273.7314042946932</v>
      </c>
      <c r="BE19" s="427"/>
      <c r="BF19" s="394">
        <v>1194.9271491186967</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51.1877715246356</v>
      </c>
      <c r="G20" s="427"/>
      <c r="H20" s="394">
        <v>58.769511718375902</v>
      </c>
      <c r="I20" s="427"/>
      <c r="J20" s="394">
        <v>65.28025077817729</v>
      </c>
      <c r="K20" s="427"/>
      <c r="L20" s="394">
        <v>51.431471409147314</v>
      </c>
      <c r="M20" s="427"/>
      <c r="N20" s="394">
        <v>51.421310546650986</v>
      </c>
      <c r="O20" s="427"/>
      <c r="P20" s="394">
        <v>38.584736267746919</v>
      </c>
      <c r="Q20" s="427"/>
      <c r="R20" s="394">
        <v>33.36018409738201</v>
      </c>
      <c r="S20" s="427"/>
      <c r="T20" s="394">
        <v>34.048948793021474</v>
      </c>
      <c r="U20" s="427"/>
      <c r="V20" s="394">
        <v>36.29339316834789</v>
      </c>
      <c r="W20" s="427"/>
      <c r="X20" s="394">
        <v>13.085455391688377</v>
      </c>
      <c r="Y20" s="427"/>
      <c r="Z20" s="394">
        <v>8.2114311895765368</v>
      </c>
      <c r="AA20" s="427"/>
      <c r="AB20" s="394">
        <v>5.4751602547557638</v>
      </c>
      <c r="AC20" s="427"/>
      <c r="AD20" s="394">
        <v>2.3189129756351186</v>
      </c>
      <c r="AE20" s="427"/>
      <c r="AF20" s="394">
        <v>3.4389092825769754</v>
      </c>
      <c r="AG20" s="427"/>
      <c r="AH20" s="394">
        <v>2.696727603093565</v>
      </c>
      <c r="AI20" s="427"/>
      <c r="AJ20" s="394">
        <v>2.8221662416826945</v>
      </c>
      <c r="AK20" s="427"/>
      <c r="AL20" s="394">
        <v>3.2563657407126163</v>
      </c>
      <c r="AM20" s="427"/>
      <c r="AN20" s="394">
        <v>2.5186780168230212</v>
      </c>
      <c r="AO20" s="427"/>
      <c r="AP20" s="394">
        <v>2.6300203864571672</v>
      </c>
      <c r="AQ20" s="427"/>
      <c r="AR20" s="394">
        <v>2.2155256364464981</v>
      </c>
      <c r="AS20" s="427"/>
      <c r="AT20" s="394">
        <v>4.3326310295711234</v>
      </c>
      <c r="AU20" s="427"/>
      <c r="AV20" s="394">
        <v>1.9544962525579868</v>
      </c>
      <c r="AW20" s="427"/>
      <c r="AX20" s="394">
        <v>2.1726546987639495</v>
      </c>
      <c r="AY20" s="427"/>
      <c r="AZ20" s="394">
        <v>2.1948056382211059</v>
      </c>
      <c r="BA20" s="427"/>
      <c r="BB20" s="394">
        <v>1.8612631160598199</v>
      </c>
      <c r="BC20" s="427"/>
      <c r="BD20" s="394">
        <v>0.67521515999300696</v>
      </c>
      <c r="BE20" s="427"/>
      <c r="BF20" s="394">
        <v>0.38360749452066628</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43.248122786780968</v>
      </c>
      <c r="G22" s="427"/>
      <c r="H22" s="393">
        <v>37.703997623918582</v>
      </c>
      <c r="I22" s="427"/>
      <c r="J22" s="393">
        <v>41.241542897314332</v>
      </c>
      <c r="K22" s="427"/>
      <c r="L22" s="393">
        <v>44.985331234775394</v>
      </c>
      <c r="M22" s="427"/>
      <c r="N22" s="393">
        <v>39.198617234367227</v>
      </c>
      <c r="O22" s="427"/>
      <c r="P22" s="393">
        <v>39.801180951150741</v>
      </c>
      <c r="Q22" s="427"/>
      <c r="R22" s="393">
        <v>69.855368008575937</v>
      </c>
      <c r="S22" s="427"/>
      <c r="T22" s="393">
        <v>49.953300760732283</v>
      </c>
      <c r="U22" s="427"/>
      <c r="V22" s="393">
        <v>38.527464174527537</v>
      </c>
      <c r="W22" s="427"/>
      <c r="X22" s="393">
        <v>26.941443275412183</v>
      </c>
      <c r="Y22" s="427"/>
      <c r="Z22" s="393">
        <v>30.073805502841864</v>
      </c>
      <c r="AA22" s="427"/>
      <c r="AB22" s="393">
        <v>19.208083826419585</v>
      </c>
      <c r="AC22" s="427"/>
      <c r="AD22" s="393">
        <v>17.707574488167577</v>
      </c>
      <c r="AE22" s="427"/>
      <c r="AF22" s="393">
        <v>36.38618371125947</v>
      </c>
      <c r="AG22" s="427"/>
      <c r="AH22" s="393">
        <v>20.958499094084061</v>
      </c>
      <c r="AI22" s="427"/>
      <c r="AJ22" s="393">
        <v>1.4995905801375418</v>
      </c>
      <c r="AK22" s="427"/>
      <c r="AL22" s="393">
        <v>6.0995657160489438</v>
      </c>
      <c r="AM22" s="427"/>
      <c r="AN22" s="393">
        <v>6.9643858035746193</v>
      </c>
      <c r="AO22" s="427"/>
      <c r="AP22" s="393">
        <v>10.060893440103023</v>
      </c>
      <c r="AQ22" s="427"/>
      <c r="AR22" s="393">
        <v>30.154210384962788</v>
      </c>
      <c r="AS22" s="427"/>
      <c r="AT22" s="393">
        <v>15.011130961536361</v>
      </c>
      <c r="AU22" s="427"/>
      <c r="AV22" s="393">
        <v>7.35673157979324</v>
      </c>
      <c r="AW22" s="427"/>
      <c r="AX22" s="393">
        <v>10.698205739893066</v>
      </c>
      <c r="AY22" s="427"/>
      <c r="AZ22" s="393">
        <v>10.609088027317137</v>
      </c>
      <c r="BA22" s="427"/>
      <c r="BB22" s="393">
        <v>17.952369430831872</v>
      </c>
      <c r="BC22" s="427"/>
      <c r="BD22" s="393">
        <v>12.600414278059436</v>
      </c>
      <c r="BE22" s="427"/>
      <c r="BF22" s="393">
        <v>8.0718351127142274</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834.65600268449793</v>
      </c>
      <c r="G23" s="427"/>
      <c r="H23" s="393">
        <v>828.00017056334207</v>
      </c>
      <c r="I23" s="427"/>
      <c r="J23" s="393">
        <v>833.85753312343888</v>
      </c>
      <c r="K23" s="427"/>
      <c r="L23" s="393">
        <v>827.53020500650689</v>
      </c>
      <c r="M23" s="427"/>
      <c r="N23" s="393">
        <v>810.75971968241197</v>
      </c>
      <c r="O23" s="427"/>
      <c r="P23" s="393">
        <v>961.4078979625632</v>
      </c>
      <c r="Q23" s="427"/>
      <c r="R23" s="393">
        <v>859.69397959110574</v>
      </c>
      <c r="S23" s="427"/>
      <c r="T23" s="393">
        <v>748.99997007841944</v>
      </c>
      <c r="U23" s="427"/>
      <c r="V23" s="393">
        <v>710.73042659533178</v>
      </c>
      <c r="W23" s="427"/>
      <c r="X23" s="393">
        <v>742.71565814943051</v>
      </c>
      <c r="Y23" s="427"/>
      <c r="Z23" s="393">
        <v>935.53051823258579</v>
      </c>
      <c r="AA23" s="427"/>
      <c r="AB23" s="393">
        <v>762.05949224007827</v>
      </c>
      <c r="AC23" s="427"/>
      <c r="AD23" s="393">
        <v>1060.1166692708373</v>
      </c>
      <c r="AE23" s="427"/>
      <c r="AF23" s="393">
        <v>1323.0531113809609</v>
      </c>
      <c r="AG23" s="427"/>
      <c r="AH23" s="393">
        <v>754.97920738285359</v>
      </c>
      <c r="AI23" s="427"/>
      <c r="AJ23" s="393">
        <v>572.4612528534883</v>
      </c>
      <c r="AK23" s="427"/>
      <c r="AL23" s="393">
        <v>581.97961355528412</v>
      </c>
      <c r="AM23" s="427"/>
      <c r="AN23" s="393">
        <v>694.31902789740104</v>
      </c>
      <c r="AO23" s="427"/>
      <c r="AP23" s="393">
        <v>649.6678332691987</v>
      </c>
      <c r="AQ23" s="427"/>
      <c r="AR23" s="393">
        <v>668.68993389671095</v>
      </c>
      <c r="AS23" s="427"/>
      <c r="AT23" s="393">
        <v>671.71640023840075</v>
      </c>
      <c r="AU23" s="427"/>
      <c r="AV23" s="393">
        <v>704.94221517708013</v>
      </c>
      <c r="AW23" s="427"/>
      <c r="AX23" s="393">
        <v>694.99784077578636</v>
      </c>
      <c r="AY23" s="427"/>
      <c r="AZ23" s="393">
        <v>640.71958911245656</v>
      </c>
      <c r="BA23" s="427"/>
      <c r="BB23" s="393">
        <v>712.25242182204454</v>
      </c>
      <c r="BC23" s="427"/>
      <c r="BD23" s="393">
        <v>748.65085821108755</v>
      </c>
      <c r="BE23" s="427"/>
      <c r="BF23" s="393">
        <v>819.59519539855523</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13544.677811535441</v>
      </c>
      <c r="G25" s="427"/>
      <c r="H25" s="393">
        <v>13816.073177187463</v>
      </c>
      <c r="I25" s="427"/>
      <c r="J25" s="393">
        <v>14115.1672233871</v>
      </c>
      <c r="K25" s="427"/>
      <c r="L25" s="393">
        <v>14230.435008374292</v>
      </c>
      <c r="M25" s="427"/>
      <c r="N25" s="393">
        <v>15008.712998450939</v>
      </c>
      <c r="O25" s="427"/>
      <c r="P25" s="393">
        <v>23209.172281068819</v>
      </c>
      <c r="Q25" s="427"/>
      <c r="R25" s="393">
        <v>17018.245297159789</v>
      </c>
      <c r="S25" s="427"/>
      <c r="T25" s="393">
        <v>13949.815870713186</v>
      </c>
      <c r="U25" s="427"/>
      <c r="V25" s="393">
        <v>14154.229816673127</v>
      </c>
      <c r="W25" s="427"/>
      <c r="X25" s="393">
        <v>16207.435603471688</v>
      </c>
      <c r="Y25" s="427"/>
      <c r="Z25" s="393">
        <v>15389.429094638204</v>
      </c>
      <c r="AA25" s="427"/>
      <c r="AB25" s="393">
        <v>15690.045747534024</v>
      </c>
      <c r="AC25" s="427"/>
      <c r="AD25" s="393">
        <v>13645.493730851558</v>
      </c>
      <c r="AE25" s="427"/>
      <c r="AF25" s="393">
        <v>12071.701245839111</v>
      </c>
      <c r="AG25" s="427"/>
      <c r="AH25" s="393">
        <v>9737.929054959508</v>
      </c>
      <c r="AI25" s="427"/>
      <c r="AJ25" s="393">
        <v>10288.246906898627</v>
      </c>
      <c r="AK25" s="427"/>
      <c r="AL25" s="393">
        <v>10590.031492437336</v>
      </c>
      <c r="AM25" s="427"/>
      <c r="AN25" s="393">
        <v>10517.243121240272</v>
      </c>
      <c r="AO25" s="427"/>
      <c r="AP25" s="393">
        <v>9638.6510598131954</v>
      </c>
      <c r="AQ25" s="427"/>
      <c r="AR25" s="393">
        <v>9384.7149437477419</v>
      </c>
      <c r="AS25" s="427"/>
      <c r="AT25" s="393">
        <v>9959.8823326707261</v>
      </c>
      <c r="AU25" s="427"/>
      <c r="AV25" s="393">
        <v>10494.775142042619</v>
      </c>
      <c r="AW25" s="427"/>
      <c r="AX25" s="393">
        <v>11582.013826244069</v>
      </c>
      <c r="AY25" s="427"/>
      <c r="AZ25" s="393">
        <v>9070.1082401948061</v>
      </c>
      <c r="BA25" s="427"/>
      <c r="BB25" s="393">
        <v>6642.0169555883958</v>
      </c>
      <c r="BC25" s="427"/>
      <c r="BD25" s="393">
        <v>5688.9877489308437</v>
      </c>
      <c r="BE25" s="427"/>
      <c r="BF25" s="393">
        <v>6812.4786292966182</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177.60053048259144</v>
      </c>
      <c r="G26" s="427"/>
      <c r="H26" s="393">
        <v>192.09070126746246</v>
      </c>
      <c r="I26" s="427"/>
      <c r="J26" s="393">
        <v>230.97350754083715</v>
      </c>
      <c r="K26" s="427"/>
      <c r="L26" s="393">
        <v>229.56874270472019</v>
      </c>
      <c r="M26" s="427"/>
      <c r="N26" s="393">
        <v>158.35692695412661</v>
      </c>
      <c r="O26" s="427"/>
      <c r="P26" s="393">
        <v>151.79791303550832</v>
      </c>
      <c r="Q26" s="427"/>
      <c r="R26" s="393">
        <v>276.384287302583</v>
      </c>
      <c r="S26" s="427"/>
      <c r="T26" s="393">
        <v>168.55992194958421</v>
      </c>
      <c r="U26" s="427"/>
      <c r="V26" s="393">
        <v>166.72927241421846</v>
      </c>
      <c r="W26" s="427"/>
      <c r="X26" s="393">
        <v>105.28697391386707</v>
      </c>
      <c r="Y26" s="427"/>
      <c r="Z26" s="393">
        <v>105.61902142537724</v>
      </c>
      <c r="AA26" s="427"/>
      <c r="AB26" s="393">
        <v>68.692567091503093</v>
      </c>
      <c r="AC26" s="427"/>
      <c r="AD26" s="393">
        <v>70.066277006158856</v>
      </c>
      <c r="AE26" s="427"/>
      <c r="AF26" s="393">
        <v>26.956820933185121</v>
      </c>
      <c r="AG26" s="427"/>
      <c r="AH26" s="393">
        <v>13.474275053826652</v>
      </c>
      <c r="AI26" s="427"/>
      <c r="AJ26" s="393">
        <v>18.263669791870527</v>
      </c>
      <c r="AK26" s="427"/>
      <c r="AL26" s="393">
        <v>19.829394276596233</v>
      </c>
      <c r="AM26" s="427"/>
      <c r="AN26" s="393">
        <v>60.422209575564075</v>
      </c>
      <c r="AO26" s="427"/>
      <c r="AP26" s="393">
        <v>86.90800398995431</v>
      </c>
      <c r="AQ26" s="427"/>
      <c r="AR26" s="393">
        <v>42.313554022399281</v>
      </c>
      <c r="AS26" s="427"/>
      <c r="AT26" s="393">
        <v>36.097317246515296</v>
      </c>
      <c r="AU26" s="427"/>
      <c r="AV26" s="393">
        <v>38.775610585357924</v>
      </c>
      <c r="AW26" s="427"/>
      <c r="AX26" s="393">
        <v>114.33011323282524</v>
      </c>
      <c r="AY26" s="427"/>
      <c r="AZ26" s="393">
        <v>25.310544637448281</v>
      </c>
      <c r="BA26" s="427"/>
      <c r="BB26" s="393">
        <v>25.13013489558378</v>
      </c>
      <c r="BC26" s="427"/>
      <c r="BD26" s="393">
        <v>25.686589492393281</v>
      </c>
      <c r="BE26" s="427"/>
      <c r="BF26" s="393">
        <v>27.221674363172575</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8.4694482627435654</v>
      </c>
      <c r="G27" s="427"/>
      <c r="H27" s="394">
        <v>9.781311079301414</v>
      </c>
      <c r="I27" s="427"/>
      <c r="J27" s="394">
        <v>10.588963866930106</v>
      </c>
      <c r="K27" s="427"/>
      <c r="L27" s="394">
        <v>9.5606085319534895</v>
      </c>
      <c r="M27" s="427"/>
      <c r="N27" s="394">
        <v>0.74467698478316791</v>
      </c>
      <c r="O27" s="427"/>
      <c r="P27" s="394">
        <v>8.9150351916158144</v>
      </c>
      <c r="Q27" s="427"/>
      <c r="R27" s="394">
        <v>8.8248632350365099</v>
      </c>
      <c r="S27" s="427"/>
      <c r="T27" s="394">
        <v>6.8532222896414945</v>
      </c>
      <c r="U27" s="427"/>
      <c r="V27" s="394">
        <v>6.7669548892785132</v>
      </c>
      <c r="W27" s="427"/>
      <c r="X27" s="394">
        <v>3.5849481140865072</v>
      </c>
      <c r="Y27" s="427"/>
      <c r="Z27" s="394">
        <v>3.395849805627031</v>
      </c>
      <c r="AA27" s="427"/>
      <c r="AB27" s="394">
        <v>2.6435949773088998</v>
      </c>
      <c r="AC27" s="427"/>
      <c r="AD27" s="394">
        <v>1.8573615478751881</v>
      </c>
      <c r="AE27" s="427"/>
      <c r="AF27" s="394">
        <v>1.280458715895803</v>
      </c>
      <c r="AG27" s="427"/>
      <c r="AH27" s="394">
        <v>1.7071983814285869</v>
      </c>
      <c r="AI27" s="427"/>
      <c r="AJ27" s="394">
        <v>1.4253349808575426</v>
      </c>
      <c r="AK27" s="427"/>
      <c r="AL27" s="394">
        <v>1.5161174099131711</v>
      </c>
      <c r="AM27" s="427"/>
      <c r="AN27" s="394">
        <v>1.3543526582515899</v>
      </c>
      <c r="AO27" s="427"/>
      <c r="AP27" s="394">
        <v>1.1974365665034352</v>
      </c>
      <c r="AQ27" s="427"/>
      <c r="AR27" s="394">
        <v>1.0914109917879413</v>
      </c>
      <c r="AS27" s="427"/>
      <c r="AT27" s="394">
        <v>1.7074891075175618</v>
      </c>
      <c r="AU27" s="427"/>
      <c r="AV27" s="394">
        <v>1.8650783066754306</v>
      </c>
      <c r="AW27" s="427"/>
      <c r="AX27" s="394">
        <v>1.894097301344327</v>
      </c>
      <c r="AY27" s="427"/>
      <c r="AZ27" s="394">
        <v>1.0459466815073608</v>
      </c>
      <c r="BA27" s="427"/>
      <c r="BB27" s="394">
        <v>0.8051943601365007</v>
      </c>
      <c r="BC27" s="427"/>
      <c r="BD27" s="394">
        <v>0.8519907174901199</v>
      </c>
      <c r="BE27" s="427"/>
      <c r="BF27" s="394">
        <v>0.65241587139450186</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44.703571000019238</v>
      </c>
      <c r="G28" s="427"/>
      <c r="H28" s="394">
        <v>59.027520552050014</v>
      </c>
      <c r="I28" s="427"/>
      <c r="J28" s="394">
        <v>50.96102256368858</v>
      </c>
      <c r="K28" s="427"/>
      <c r="L28" s="394">
        <v>48.901548835380758</v>
      </c>
      <c r="M28" s="427"/>
      <c r="N28" s="394">
        <v>31.349710982314644</v>
      </c>
      <c r="O28" s="427"/>
      <c r="P28" s="394">
        <v>44.403161486072229</v>
      </c>
      <c r="Q28" s="427"/>
      <c r="R28" s="394">
        <v>58.765673043965535</v>
      </c>
      <c r="S28" s="427"/>
      <c r="T28" s="394">
        <v>41.204260739802216</v>
      </c>
      <c r="U28" s="427"/>
      <c r="V28" s="394">
        <v>43.948804166742775</v>
      </c>
      <c r="W28" s="427"/>
      <c r="X28" s="394">
        <v>20.267862462701967</v>
      </c>
      <c r="Y28" s="427"/>
      <c r="Z28" s="394">
        <v>19.350822385531991</v>
      </c>
      <c r="AA28" s="427"/>
      <c r="AB28" s="394">
        <v>11.567451403058598</v>
      </c>
      <c r="AC28" s="427"/>
      <c r="AD28" s="394">
        <v>9.0184807053993481</v>
      </c>
      <c r="AE28" s="427"/>
      <c r="AF28" s="394">
        <v>31.295026656201653</v>
      </c>
      <c r="AG28" s="427"/>
      <c r="AH28" s="394">
        <v>28.891709029159262</v>
      </c>
      <c r="AI28" s="427"/>
      <c r="AJ28" s="394">
        <v>6.1160378668784201</v>
      </c>
      <c r="AK28" s="427"/>
      <c r="AL28" s="394">
        <v>5.5145450875781714</v>
      </c>
      <c r="AM28" s="427"/>
      <c r="AN28" s="394">
        <v>5.631515757548069</v>
      </c>
      <c r="AO28" s="427"/>
      <c r="AP28" s="394">
        <v>3.9584046566382849</v>
      </c>
      <c r="AQ28" s="427"/>
      <c r="AR28" s="394">
        <v>5.4642373200862897</v>
      </c>
      <c r="AS28" s="427"/>
      <c r="AT28" s="394">
        <v>4.7554206582619463</v>
      </c>
      <c r="AU28" s="427"/>
      <c r="AV28" s="394">
        <v>6.4122808416718078</v>
      </c>
      <c r="AW28" s="427"/>
      <c r="AX28" s="394">
        <v>7.0833660902442599</v>
      </c>
      <c r="AY28" s="427"/>
      <c r="AZ28" s="394">
        <v>4.700047725139056</v>
      </c>
      <c r="BA28" s="427"/>
      <c r="BB28" s="394">
        <v>4.9665219341804789</v>
      </c>
      <c r="BC28" s="427"/>
      <c r="BD28" s="394">
        <v>4.5062893100334751</v>
      </c>
      <c r="BE28" s="427"/>
      <c r="BF28" s="394">
        <v>4.5745882630127168</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252.33401802174043</v>
      </c>
      <c r="G29" s="427"/>
      <c r="H29" s="394">
        <v>203.91626723277321</v>
      </c>
      <c r="I29" s="427"/>
      <c r="J29" s="394">
        <v>247.11396354091104</v>
      </c>
      <c r="K29" s="427"/>
      <c r="L29" s="394">
        <v>226.07144445788126</v>
      </c>
      <c r="M29" s="427"/>
      <c r="N29" s="394">
        <v>176.31807488922658</v>
      </c>
      <c r="O29" s="427"/>
      <c r="P29" s="394">
        <v>171.65945204366463</v>
      </c>
      <c r="Q29" s="427"/>
      <c r="R29" s="394">
        <v>220.959329459495</v>
      </c>
      <c r="S29" s="427"/>
      <c r="T29" s="394">
        <v>152.38200697656004</v>
      </c>
      <c r="U29" s="427"/>
      <c r="V29" s="394">
        <v>150.82910188916944</v>
      </c>
      <c r="W29" s="427"/>
      <c r="X29" s="394">
        <v>81.462459744034831</v>
      </c>
      <c r="Y29" s="427"/>
      <c r="Z29" s="394">
        <v>68.713894951678299</v>
      </c>
      <c r="AA29" s="427"/>
      <c r="AB29" s="394">
        <v>37.078822670873095</v>
      </c>
      <c r="AC29" s="427"/>
      <c r="AD29" s="394">
        <v>30.727264371103875</v>
      </c>
      <c r="AE29" s="427"/>
      <c r="AF29" s="394">
        <v>16.190437664923437</v>
      </c>
      <c r="AG29" s="427"/>
      <c r="AH29" s="394">
        <v>12.173892938838264</v>
      </c>
      <c r="AI29" s="427"/>
      <c r="AJ29" s="394">
        <v>25.251651689122188</v>
      </c>
      <c r="AK29" s="427"/>
      <c r="AL29" s="394">
        <v>27.483496202005345</v>
      </c>
      <c r="AM29" s="427"/>
      <c r="AN29" s="394">
        <v>23.525874222925594</v>
      </c>
      <c r="AO29" s="427"/>
      <c r="AP29" s="394">
        <v>23.216316599796883</v>
      </c>
      <c r="AQ29" s="427"/>
      <c r="AR29" s="394">
        <v>20.882591279796149</v>
      </c>
      <c r="AS29" s="427"/>
      <c r="AT29" s="394">
        <v>29.856888315456001</v>
      </c>
      <c r="AU29" s="427"/>
      <c r="AV29" s="394">
        <v>35.46163320658588</v>
      </c>
      <c r="AW29" s="427"/>
      <c r="AX29" s="394">
        <v>30.798397010702772</v>
      </c>
      <c r="AY29" s="427"/>
      <c r="AZ29" s="394">
        <v>19.49137530110572</v>
      </c>
      <c r="BA29" s="427"/>
      <c r="BB29" s="394">
        <v>13.174307782482003</v>
      </c>
      <c r="BC29" s="427"/>
      <c r="BD29" s="394">
        <v>24.422228297064962</v>
      </c>
      <c r="BE29" s="427"/>
      <c r="BF29" s="394">
        <v>30.048407032987519</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37.654927881514801</v>
      </c>
      <c r="G31" s="427"/>
      <c r="H31" s="393">
        <v>51.775595097257082</v>
      </c>
      <c r="I31" s="427"/>
      <c r="J31" s="393">
        <v>52.386831615842596</v>
      </c>
      <c r="K31" s="427"/>
      <c r="L31" s="393">
        <v>112.19414724730999</v>
      </c>
      <c r="M31" s="427"/>
      <c r="N31" s="393">
        <v>161.6028767512561</v>
      </c>
      <c r="O31" s="427"/>
      <c r="P31" s="393">
        <v>84.164378620734382</v>
      </c>
      <c r="Q31" s="427"/>
      <c r="R31" s="393">
        <v>105.88435875584858</v>
      </c>
      <c r="S31" s="427"/>
      <c r="T31" s="393">
        <v>81.633098556583249</v>
      </c>
      <c r="U31" s="427"/>
      <c r="V31" s="393">
        <v>105.80027818520868</v>
      </c>
      <c r="W31" s="427"/>
      <c r="X31" s="393">
        <v>53.968952580437978</v>
      </c>
      <c r="Y31" s="427"/>
      <c r="Z31" s="393">
        <v>41.844666872447213</v>
      </c>
      <c r="AA31" s="427"/>
      <c r="AB31" s="393">
        <v>24.904140764356239</v>
      </c>
      <c r="AC31" s="427"/>
      <c r="AD31" s="393">
        <v>28.7196220716223</v>
      </c>
      <c r="AE31" s="427"/>
      <c r="AF31" s="393">
        <v>19.995111132095122</v>
      </c>
      <c r="AG31" s="427"/>
      <c r="AH31" s="393">
        <v>14.766268290571796</v>
      </c>
      <c r="AI31" s="427"/>
      <c r="AJ31" s="393">
        <v>76.682666038754903</v>
      </c>
      <c r="AK31" s="427"/>
      <c r="AL31" s="393">
        <v>20.217649736928497</v>
      </c>
      <c r="AM31" s="427"/>
      <c r="AN31" s="393">
        <v>13.963197619906893</v>
      </c>
      <c r="AO31" s="427"/>
      <c r="AP31" s="393">
        <v>21.211552013360389</v>
      </c>
      <c r="AQ31" s="427"/>
      <c r="AR31" s="393">
        <v>20.502756587891508</v>
      </c>
      <c r="AS31" s="427"/>
      <c r="AT31" s="393">
        <v>21.271064597475025</v>
      </c>
      <c r="AU31" s="427"/>
      <c r="AV31" s="393">
        <v>25.077967599368588</v>
      </c>
      <c r="AW31" s="427"/>
      <c r="AX31" s="393">
        <v>30.764326279345266</v>
      </c>
      <c r="AY31" s="427"/>
      <c r="AZ31" s="393">
        <v>21.774262573596104</v>
      </c>
      <c r="BA31" s="427"/>
      <c r="BB31" s="393">
        <v>19.777599597144949</v>
      </c>
      <c r="BC31" s="427"/>
      <c r="BD31" s="393">
        <v>17.867261444196668</v>
      </c>
      <c r="BE31" s="427"/>
      <c r="BF31" s="393">
        <v>31.276758629141316</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132.734129475689</v>
      </c>
      <c r="G32" s="427"/>
      <c r="H32" s="393">
        <v>104.19097744420004</v>
      </c>
      <c r="I32" s="427"/>
      <c r="J32" s="393">
        <v>111.72510953054851</v>
      </c>
      <c r="K32" s="427"/>
      <c r="L32" s="393">
        <v>92.668018946365592</v>
      </c>
      <c r="M32" s="427"/>
      <c r="N32" s="393">
        <v>32.140991140654222</v>
      </c>
      <c r="O32" s="427"/>
      <c r="P32" s="393">
        <v>42.179443861043922</v>
      </c>
      <c r="Q32" s="427"/>
      <c r="R32" s="393">
        <v>71.797976502183118</v>
      </c>
      <c r="S32" s="427"/>
      <c r="T32" s="393">
        <v>38.82055949741504</v>
      </c>
      <c r="U32" s="427"/>
      <c r="V32" s="393">
        <v>41.729577796949776</v>
      </c>
      <c r="W32" s="427"/>
      <c r="X32" s="393">
        <v>17.30078719858945</v>
      </c>
      <c r="Y32" s="427"/>
      <c r="Z32" s="393">
        <v>11.311943113093445</v>
      </c>
      <c r="AA32" s="427"/>
      <c r="AB32" s="393">
        <v>4.8862725175577371</v>
      </c>
      <c r="AC32" s="427"/>
      <c r="AD32" s="393">
        <v>4.2354720284671119</v>
      </c>
      <c r="AE32" s="427"/>
      <c r="AF32" s="393">
        <v>1.7744271905293267</v>
      </c>
      <c r="AG32" s="427"/>
      <c r="AH32" s="393">
        <v>1.9376261497409299</v>
      </c>
      <c r="AI32" s="427"/>
      <c r="AJ32" s="393">
        <v>1.9880484802658918</v>
      </c>
      <c r="AK32" s="427"/>
      <c r="AL32" s="393">
        <v>15.830363703288342</v>
      </c>
      <c r="AM32" s="427"/>
      <c r="AN32" s="393">
        <v>12.90482288482923</v>
      </c>
      <c r="AO32" s="427"/>
      <c r="AP32" s="393">
        <v>16.088695139791259</v>
      </c>
      <c r="AQ32" s="427"/>
      <c r="AR32" s="393">
        <v>13.635171457936385</v>
      </c>
      <c r="AS32" s="427"/>
      <c r="AT32" s="393">
        <v>16.575010587175782</v>
      </c>
      <c r="AU32" s="427"/>
      <c r="AV32" s="393">
        <v>34.84194166395023</v>
      </c>
      <c r="AW32" s="427"/>
      <c r="AX32" s="393">
        <v>6.3923515587912112</v>
      </c>
      <c r="AY32" s="427"/>
      <c r="AZ32" s="393">
        <v>26.909727497269248</v>
      </c>
      <c r="BA32" s="427"/>
      <c r="BB32" s="393">
        <v>25.268712328244654</v>
      </c>
      <c r="BC32" s="427"/>
      <c r="BD32" s="393">
        <v>24.203931067740271</v>
      </c>
      <c r="BE32" s="427"/>
      <c r="BF32" s="393">
        <v>21.260025492045557</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543.15882976930925</v>
      </c>
      <c r="G34" s="427"/>
      <c r="H34" s="393">
        <v>546.41171950510272</v>
      </c>
      <c r="I34" s="427"/>
      <c r="J34" s="393">
        <v>594.51745252651074</v>
      </c>
      <c r="K34" s="427"/>
      <c r="L34" s="393">
        <v>592.29062864812818</v>
      </c>
      <c r="M34" s="427"/>
      <c r="N34" s="393">
        <v>145.71896712451323</v>
      </c>
      <c r="O34" s="427"/>
      <c r="P34" s="393">
        <v>364.01579243283248</v>
      </c>
      <c r="Q34" s="427"/>
      <c r="R34" s="393">
        <v>498.33137250090027</v>
      </c>
      <c r="S34" s="427"/>
      <c r="T34" s="393">
        <v>460.51470316117241</v>
      </c>
      <c r="U34" s="427"/>
      <c r="V34" s="393">
        <v>462.83044143612767</v>
      </c>
      <c r="W34" s="427"/>
      <c r="X34" s="393">
        <v>223.11621599493853</v>
      </c>
      <c r="Y34" s="427"/>
      <c r="Z34" s="393">
        <v>182.05391963478058</v>
      </c>
      <c r="AA34" s="427"/>
      <c r="AB34" s="393">
        <v>87.298533533625815</v>
      </c>
      <c r="AC34" s="427"/>
      <c r="AD34" s="393">
        <v>55.359472252324331</v>
      </c>
      <c r="AE34" s="427"/>
      <c r="AF34" s="393">
        <v>42.898525497106341</v>
      </c>
      <c r="AG34" s="427"/>
      <c r="AH34" s="393">
        <v>37.694843901517764</v>
      </c>
      <c r="AI34" s="427"/>
      <c r="AJ34" s="393">
        <v>32.980320273793645</v>
      </c>
      <c r="AK34" s="427"/>
      <c r="AL34" s="393">
        <v>28.452597346055917</v>
      </c>
      <c r="AM34" s="427"/>
      <c r="AN34" s="393">
        <v>22.2312253822885</v>
      </c>
      <c r="AO34" s="427"/>
      <c r="AP34" s="393">
        <v>25.366036032013987</v>
      </c>
      <c r="AQ34" s="427"/>
      <c r="AR34" s="393">
        <v>25.966609509887693</v>
      </c>
      <c r="AS34" s="427"/>
      <c r="AT34" s="393">
        <v>24.886992742903228</v>
      </c>
      <c r="AU34" s="427"/>
      <c r="AV34" s="393">
        <v>34.514306750830507</v>
      </c>
      <c r="AW34" s="427"/>
      <c r="AX34" s="393">
        <v>32.627943572527727</v>
      </c>
      <c r="AY34" s="427"/>
      <c r="AZ34" s="393">
        <v>23.006382685848287</v>
      </c>
      <c r="BA34" s="427"/>
      <c r="BB34" s="393">
        <v>24.272152716182735</v>
      </c>
      <c r="BC34" s="427"/>
      <c r="BD34" s="393">
        <v>23.265922714552598</v>
      </c>
      <c r="BE34" s="427"/>
      <c r="BF34" s="393">
        <v>24.428080567510435</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217.13768863090391</v>
      </c>
      <c r="G35" s="427"/>
      <c r="H35" s="393">
        <v>217.82776104375503</v>
      </c>
      <c r="I35" s="427"/>
      <c r="J35" s="393">
        <v>221.71072913053817</v>
      </c>
      <c r="K35" s="427"/>
      <c r="L35" s="393">
        <v>236.87121370478573</v>
      </c>
      <c r="M35" s="427"/>
      <c r="N35" s="393">
        <v>172.33095013034821</v>
      </c>
      <c r="O35" s="427"/>
      <c r="P35" s="393">
        <v>154.13986107177456</v>
      </c>
      <c r="Q35" s="427"/>
      <c r="R35" s="393">
        <v>212.99074625203735</v>
      </c>
      <c r="S35" s="427"/>
      <c r="T35" s="393">
        <v>143.44585653397496</v>
      </c>
      <c r="U35" s="427"/>
      <c r="V35" s="393">
        <v>163.78785453480884</v>
      </c>
      <c r="W35" s="427"/>
      <c r="X35" s="393">
        <v>76.938224643718854</v>
      </c>
      <c r="Y35" s="427"/>
      <c r="Z35" s="393">
        <v>57.130509035786403</v>
      </c>
      <c r="AA35" s="427"/>
      <c r="AB35" s="393">
        <v>28.032838151443276</v>
      </c>
      <c r="AC35" s="427"/>
      <c r="AD35" s="393">
        <v>21.735832206618475</v>
      </c>
      <c r="AE35" s="427"/>
      <c r="AF35" s="393">
        <v>45.292653642437202</v>
      </c>
      <c r="AG35" s="427"/>
      <c r="AH35" s="393">
        <v>18.907487318611537</v>
      </c>
      <c r="AI35" s="427"/>
      <c r="AJ35" s="393">
        <v>13.534125772828634</v>
      </c>
      <c r="AK35" s="427"/>
      <c r="AL35" s="393">
        <v>6.2365279883399038</v>
      </c>
      <c r="AM35" s="427"/>
      <c r="AN35" s="393">
        <v>9.2585836160375479</v>
      </c>
      <c r="AO35" s="427"/>
      <c r="AP35" s="393">
        <v>18.725815404400734</v>
      </c>
      <c r="AQ35" s="427"/>
      <c r="AR35" s="393">
        <v>22.261886981812122</v>
      </c>
      <c r="AS35" s="427"/>
      <c r="AT35" s="393">
        <v>26.590412059783265</v>
      </c>
      <c r="AU35" s="427"/>
      <c r="AV35" s="393">
        <v>19.686721006240852</v>
      </c>
      <c r="AW35" s="427"/>
      <c r="AX35" s="393">
        <v>17.128758523603729</v>
      </c>
      <c r="AY35" s="427"/>
      <c r="AZ35" s="393">
        <v>16.373720365183406</v>
      </c>
      <c r="BA35" s="427"/>
      <c r="BB35" s="393">
        <v>1.3547541580918026</v>
      </c>
      <c r="BC35" s="427"/>
      <c r="BD35" s="393">
        <v>1.5234506156549394</v>
      </c>
      <c r="BE35" s="427"/>
      <c r="BF35" s="393">
        <v>1.4957226601547089</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57200.814336920717</v>
      </c>
      <c r="G36" s="427"/>
      <c r="H36" s="392">
        <v>56184.881288457305</v>
      </c>
      <c r="I36" s="427"/>
      <c r="J36" s="392">
        <v>56460.88296432182</v>
      </c>
      <c r="K36" s="427"/>
      <c r="L36" s="392">
        <v>55833.467830565314</v>
      </c>
      <c r="M36" s="427"/>
      <c r="N36" s="392">
        <v>57694.039349148115</v>
      </c>
      <c r="O36" s="427"/>
      <c r="P36" s="392">
        <v>54120.772149335477</v>
      </c>
      <c r="Q36" s="427"/>
      <c r="R36" s="392">
        <v>62576.486929400045</v>
      </c>
      <c r="S36" s="427"/>
      <c r="T36" s="392">
        <v>53082.219002340295</v>
      </c>
      <c r="U36" s="427"/>
      <c r="V36" s="392">
        <v>57008.842468707866</v>
      </c>
      <c r="W36" s="427"/>
      <c r="X36" s="392">
        <v>53538.700918256371</v>
      </c>
      <c r="Y36" s="427"/>
      <c r="Z36" s="392">
        <v>49302.010624800605</v>
      </c>
      <c r="AA36" s="427"/>
      <c r="AB36" s="392">
        <v>46593.359073423962</v>
      </c>
      <c r="AC36" s="427"/>
      <c r="AD36" s="392">
        <v>37040.055240825423</v>
      </c>
      <c r="AE36" s="427"/>
      <c r="AF36" s="392">
        <v>33902.779283240248</v>
      </c>
      <c r="AG36" s="427"/>
      <c r="AH36" s="392">
        <v>35493.462573747958</v>
      </c>
      <c r="AI36" s="427"/>
      <c r="AJ36" s="392">
        <v>41904.010521877099</v>
      </c>
      <c r="AK36" s="427"/>
      <c r="AL36" s="392">
        <v>43978.873475105393</v>
      </c>
      <c r="AM36" s="427"/>
      <c r="AN36" s="392">
        <v>37512.417860894202</v>
      </c>
      <c r="AO36" s="427"/>
      <c r="AP36" s="392">
        <v>34776.372697363513</v>
      </c>
      <c r="AQ36" s="427"/>
      <c r="AR36" s="392">
        <v>25538.84039928815</v>
      </c>
      <c r="AS36" s="427"/>
      <c r="AT36" s="415">
        <v>44716.245301697425</v>
      </c>
      <c r="AU36" s="427" t="s">
        <v>362</v>
      </c>
      <c r="AV36" s="415">
        <v>8321.8847654140027</v>
      </c>
      <c r="AW36" s="427" t="s">
        <v>362</v>
      </c>
      <c r="AX36" s="392">
        <v>7735.6703849704527</v>
      </c>
      <c r="AY36" s="427"/>
      <c r="AZ36" s="415">
        <v>4181.0056469011679</v>
      </c>
      <c r="BA36" s="427" t="s">
        <v>363</v>
      </c>
      <c r="BB36" s="415">
        <v>2211.3958303111262</v>
      </c>
      <c r="BC36" s="427" t="s">
        <v>363</v>
      </c>
      <c r="BD36" s="392">
        <v>1670.7437250647338</v>
      </c>
      <c r="BE36" s="427"/>
      <c r="BF36" s="392">
        <v>1658.9908775450356</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214.65505242869551</v>
      </c>
      <c r="G37" s="427"/>
      <c r="H37" s="392">
        <v>247.75139298495159</v>
      </c>
      <c r="I37" s="427"/>
      <c r="J37" s="392">
        <v>225.57326769646676</v>
      </c>
      <c r="K37" s="427"/>
      <c r="L37" s="392">
        <v>244.31410349906761</v>
      </c>
      <c r="M37" s="427"/>
      <c r="N37" s="392">
        <v>219.46756155639378</v>
      </c>
      <c r="O37" s="427"/>
      <c r="P37" s="392">
        <v>241.314763274227</v>
      </c>
      <c r="Q37" s="427"/>
      <c r="R37" s="392">
        <v>353.50810515541809</v>
      </c>
      <c r="S37" s="427"/>
      <c r="T37" s="392">
        <v>264.05514309761594</v>
      </c>
      <c r="U37" s="427"/>
      <c r="V37" s="392">
        <v>232.31028236752468</v>
      </c>
      <c r="W37" s="427"/>
      <c r="X37" s="392">
        <v>221.15645424300459</v>
      </c>
      <c r="Y37" s="427"/>
      <c r="Z37" s="392">
        <v>190.24954456483016</v>
      </c>
      <c r="AA37" s="427"/>
      <c r="AB37" s="392">
        <v>212.8717379194614</v>
      </c>
      <c r="AC37" s="427"/>
      <c r="AD37" s="392">
        <v>114.35228414041345</v>
      </c>
      <c r="AE37" s="427"/>
      <c r="AF37" s="392">
        <v>1011.1315279851236</v>
      </c>
      <c r="AG37" s="427"/>
      <c r="AH37" s="392">
        <v>109.08135477453888</v>
      </c>
      <c r="AI37" s="427"/>
      <c r="AJ37" s="392">
        <v>67.481842864336187</v>
      </c>
      <c r="AK37" s="427"/>
      <c r="AL37" s="392">
        <v>55.486844674276121</v>
      </c>
      <c r="AM37" s="427"/>
      <c r="AN37" s="392">
        <v>121.57985333374094</v>
      </c>
      <c r="AO37" s="427"/>
      <c r="AP37" s="392">
        <v>111.22753215618802</v>
      </c>
      <c r="AQ37" s="427"/>
      <c r="AR37" s="392">
        <v>166.11564365300097</v>
      </c>
      <c r="AS37" s="427"/>
      <c r="AT37" s="392">
        <v>152.8106967573533</v>
      </c>
      <c r="AU37" s="427"/>
      <c r="AV37" s="392">
        <v>133.67224923683986</v>
      </c>
      <c r="AW37" s="427"/>
      <c r="AX37" s="392">
        <v>200.77706311166341</v>
      </c>
      <c r="AY37" s="427"/>
      <c r="AZ37" s="392">
        <v>175.38706842015137</v>
      </c>
      <c r="BA37" s="427"/>
      <c r="BB37" s="392">
        <v>63.281526434495824</v>
      </c>
      <c r="BC37" s="427"/>
      <c r="BD37" s="392">
        <v>48.20639602504545</v>
      </c>
      <c r="BE37" s="427"/>
      <c r="BF37" s="392">
        <v>41.753547599162118</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84.510029706705993</v>
      </c>
      <c r="G38" s="427"/>
      <c r="H38" s="393">
        <v>85.182944083546772</v>
      </c>
      <c r="I38" s="427"/>
      <c r="J38" s="393">
        <v>85.913663102176443</v>
      </c>
      <c r="K38" s="427"/>
      <c r="L38" s="393">
        <v>83.382528147511294</v>
      </c>
      <c r="M38" s="427"/>
      <c r="N38" s="393">
        <v>84.120473799627916</v>
      </c>
      <c r="O38" s="427"/>
      <c r="P38" s="393">
        <v>74.94705790302524</v>
      </c>
      <c r="Q38" s="427"/>
      <c r="R38" s="393">
        <v>85.820685369250299</v>
      </c>
      <c r="S38" s="427"/>
      <c r="T38" s="393">
        <v>83.75285483716381</v>
      </c>
      <c r="U38" s="427"/>
      <c r="V38" s="393">
        <v>91.758869596872046</v>
      </c>
      <c r="W38" s="427"/>
      <c r="X38" s="393">
        <v>113.15037126999191</v>
      </c>
      <c r="Y38" s="427"/>
      <c r="Z38" s="393">
        <v>79.059063317288448</v>
      </c>
      <c r="AA38" s="427"/>
      <c r="AB38" s="393">
        <v>114.34168772567483</v>
      </c>
      <c r="AC38" s="427"/>
      <c r="AD38" s="393">
        <v>51.94230748797235</v>
      </c>
      <c r="AE38" s="427"/>
      <c r="AF38" s="393">
        <v>75.660177322859681</v>
      </c>
      <c r="AG38" s="427"/>
      <c r="AH38" s="393">
        <v>79.313156868654914</v>
      </c>
      <c r="AI38" s="427"/>
      <c r="AJ38" s="393">
        <v>31.731862872823221</v>
      </c>
      <c r="AK38" s="427"/>
      <c r="AL38" s="393">
        <v>27.842598912795825</v>
      </c>
      <c r="AM38" s="427"/>
      <c r="AN38" s="393">
        <v>25.047445082704947</v>
      </c>
      <c r="AO38" s="427"/>
      <c r="AP38" s="393">
        <v>20.839911909066533</v>
      </c>
      <c r="AQ38" s="427"/>
      <c r="AR38" s="393">
        <v>19.016623537599045</v>
      </c>
      <c r="AS38" s="427"/>
      <c r="AT38" s="393">
        <v>21.199373466962097</v>
      </c>
      <c r="AU38" s="427"/>
      <c r="AV38" s="393">
        <v>14.160227945116345</v>
      </c>
      <c r="AW38" s="427"/>
      <c r="AX38" s="393">
        <v>15.292547403389898</v>
      </c>
      <c r="AY38" s="427"/>
      <c r="AZ38" s="393">
        <v>14.01795630516763</v>
      </c>
      <c r="BA38" s="427"/>
      <c r="BB38" s="393">
        <v>14.984346548958378</v>
      </c>
      <c r="BC38" s="427"/>
      <c r="BD38" s="393">
        <v>10.525640536469403</v>
      </c>
      <c r="BE38" s="427"/>
      <c r="BF38" s="393">
        <v>9.2933082395988791</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130.14502272198953</v>
      </c>
      <c r="G39" s="427"/>
      <c r="H39" s="393">
        <v>162.56844890140482</v>
      </c>
      <c r="I39" s="427"/>
      <c r="J39" s="393">
        <v>139.6596045942903</v>
      </c>
      <c r="K39" s="427"/>
      <c r="L39" s="393">
        <v>160.93157535155632</v>
      </c>
      <c r="M39" s="427"/>
      <c r="N39" s="393">
        <v>135.34708775676586</v>
      </c>
      <c r="O39" s="427"/>
      <c r="P39" s="393">
        <v>166.36770537120177</v>
      </c>
      <c r="Q39" s="427"/>
      <c r="R39" s="393">
        <v>267.68741978616777</v>
      </c>
      <c r="S39" s="427"/>
      <c r="T39" s="393">
        <v>180.30228826045212</v>
      </c>
      <c r="U39" s="427"/>
      <c r="V39" s="393">
        <v>140.55141277065263</v>
      </c>
      <c r="W39" s="427"/>
      <c r="X39" s="393">
        <v>108.0060829730127</v>
      </c>
      <c r="Y39" s="427"/>
      <c r="Z39" s="393">
        <v>111.19048124754173</v>
      </c>
      <c r="AA39" s="427"/>
      <c r="AB39" s="393">
        <v>98.530050193786565</v>
      </c>
      <c r="AC39" s="427"/>
      <c r="AD39" s="393">
        <v>62.409976652441095</v>
      </c>
      <c r="AE39" s="427"/>
      <c r="AF39" s="418">
        <v>935.47135066226394</v>
      </c>
      <c r="AG39" s="427" t="s">
        <v>360</v>
      </c>
      <c r="AH39" s="393">
        <v>29.768197905883962</v>
      </c>
      <c r="AI39" s="427"/>
      <c r="AJ39" s="393">
        <v>35.749979991512966</v>
      </c>
      <c r="AK39" s="427"/>
      <c r="AL39" s="393">
        <v>27.644245761480295</v>
      </c>
      <c r="AM39" s="427"/>
      <c r="AN39" s="418">
        <v>96.532408251035989</v>
      </c>
      <c r="AO39" s="427" t="s">
        <v>361</v>
      </c>
      <c r="AP39" s="393">
        <v>90.38762024712149</v>
      </c>
      <c r="AQ39" s="427"/>
      <c r="AR39" s="393">
        <v>147.09902011540194</v>
      </c>
      <c r="AS39" s="427"/>
      <c r="AT39" s="393">
        <v>131.6113232903912</v>
      </c>
      <c r="AU39" s="427"/>
      <c r="AV39" s="393">
        <v>119.51202129172353</v>
      </c>
      <c r="AW39" s="427"/>
      <c r="AX39" s="393">
        <v>185.48451570827351</v>
      </c>
      <c r="AY39" s="427"/>
      <c r="AZ39" s="393">
        <v>161.36911211498375</v>
      </c>
      <c r="BA39" s="427"/>
      <c r="BB39" s="393">
        <v>48.297179885537446</v>
      </c>
      <c r="BC39" s="427"/>
      <c r="BD39" s="393">
        <v>37.680755488576047</v>
      </c>
      <c r="BE39" s="427"/>
      <c r="BF39" s="393">
        <v>32.460239359563239</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303.81267691274962</v>
      </c>
      <c r="G40" s="427"/>
      <c r="H40" s="392">
        <v>383.39225930917985</v>
      </c>
      <c r="I40" s="427"/>
      <c r="J40" s="392">
        <v>401.77144764447536</v>
      </c>
      <c r="K40" s="427"/>
      <c r="L40" s="392">
        <v>439.19897188678965</v>
      </c>
      <c r="M40" s="427"/>
      <c r="N40" s="392">
        <v>262.22597318509412</v>
      </c>
      <c r="O40" s="427"/>
      <c r="P40" s="392">
        <v>337.82151467467355</v>
      </c>
      <c r="Q40" s="427"/>
      <c r="R40" s="392">
        <v>488.9668521834289</v>
      </c>
      <c r="S40" s="427"/>
      <c r="T40" s="392">
        <v>379.55669710773174</v>
      </c>
      <c r="U40" s="427"/>
      <c r="V40" s="392">
        <v>221.70206645682998</v>
      </c>
      <c r="W40" s="427"/>
      <c r="X40" s="392">
        <v>170.31989354988616</v>
      </c>
      <c r="Y40" s="427"/>
      <c r="Z40" s="392">
        <v>190.10661145989849</v>
      </c>
      <c r="AA40" s="427"/>
      <c r="AB40" s="392">
        <v>166.7802567646695</v>
      </c>
      <c r="AC40" s="427"/>
      <c r="AD40" s="392">
        <v>146.69212204777003</v>
      </c>
      <c r="AE40" s="427"/>
      <c r="AF40" s="392">
        <v>557.18398406079325</v>
      </c>
      <c r="AG40" s="427"/>
      <c r="AH40" s="392">
        <v>269.85850804357227</v>
      </c>
      <c r="AI40" s="427"/>
      <c r="AJ40" s="392">
        <v>215.9934956453798</v>
      </c>
      <c r="AK40" s="427"/>
      <c r="AL40" s="392">
        <v>202.53779634581682</v>
      </c>
      <c r="AM40" s="427"/>
      <c r="AN40" s="392">
        <v>155.36941279152688</v>
      </c>
      <c r="AO40" s="427"/>
      <c r="AP40" s="392">
        <v>196.88129248458637</v>
      </c>
      <c r="AQ40" s="427"/>
      <c r="AR40" s="392">
        <v>19.547402210105222</v>
      </c>
      <c r="AS40" s="427"/>
      <c r="AT40" s="392">
        <v>30.777810461491001</v>
      </c>
      <c r="AU40" s="427"/>
      <c r="AV40" s="392">
        <v>60.496969573429269</v>
      </c>
      <c r="AW40" s="427"/>
      <c r="AX40" s="392">
        <v>42.361579709078462</v>
      </c>
      <c r="AY40" s="427"/>
      <c r="AZ40" s="392">
        <v>31.200456987856658</v>
      </c>
      <c r="BA40" s="427"/>
      <c r="BB40" s="392">
        <v>21.606400335356998</v>
      </c>
      <c r="BC40" s="427"/>
      <c r="BD40" s="392">
        <v>27.790065564640713</v>
      </c>
      <c r="BE40" s="427"/>
      <c r="BF40" s="392">
        <v>25.115394831949835</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848.63487176551325</v>
      </c>
      <c r="G41" s="427"/>
      <c r="H41" s="392">
        <v>881.38654862927251</v>
      </c>
      <c r="I41" s="427"/>
      <c r="J41" s="392">
        <v>1021.0270383603599</v>
      </c>
      <c r="K41" s="427"/>
      <c r="L41" s="392">
        <v>1067.8664654278953</v>
      </c>
      <c r="M41" s="427"/>
      <c r="N41" s="392">
        <v>882.92285589320477</v>
      </c>
      <c r="O41" s="427"/>
      <c r="P41" s="392">
        <v>1103.9563628976578</v>
      </c>
      <c r="Q41" s="427"/>
      <c r="R41" s="392">
        <v>1251.0127231088704</v>
      </c>
      <c r="S41" s="427"/>
      <c r="T41" s="392">
        <v>888.18135331692633</v>
      </c>
      <c r="U41" s="427"/>
      <c r="V41" s="392">
        <v>694.37586759195824</v>
      </c>
      <c r="W41" s="427"/>
      <c r="X41" s="392">
        <v>591.62212537438006</v>
      </c>
      <c r="Y41" s="427"/>
      <c r="Z41" s="392">
        <v>589.32647373736347</v>
      </c>
      <c r="AA41" s="427"/>
      <c r="AB41" s="392">
        <v>454.9485195738464</v>
      </c>
      <c r="AC41" s="427"/>
      <c r="AD41" s="392">
        <v>448.43985093399669</v>
      </c>
      <c r="AE41" s="427"/>
      <c r="AF41" s="392">
        <v>200.56597413302597</v>
      </c>
      <c r="AG41" s="427"/>
      <c r="AH41" s="392">
        <v>233.19372862612212</v>
      </c>
      <c r="AI41" s="427"/>
      <c r="AJ41" s="392">
        <v>224.57749225304582</v>
      </c>
      <c r="AK41" s="427"/>
      <c r="AL41" s="392">
        <v>326.97252838810857</v>
      </c>
      <c r="AM41" s="427"/>
      <c r="AN41" s="392">
        <v>683.18310236826426</v>
      </c>
      <c r="AO41" s="427"/>
      <c r="AP41" s="392">
        <v>270.15206274243366</v>
      </c>
      <c r="AQ41" s="427"/>
      <c r="AR41" s="392">
        <v>221.4046484058814</v>
      </c>
      <c r="AS41" s="427"/>
      <c r="AT41" s="392">
        <v>292.58262764376502</v>
      </c>
      <c r="AU41" s="427"/>
      <c r="AV41" s="392">
        <v>200.36002276173843</v>
      </c>
      <c r="AW41" s="427"/>
      <c r="AX41" s="392">
        <v>124.5582520887852</v>
      </c>
      <c r="AY41" s="427"/>
      <c r="AZ41" s="392">
        <v>104.80454219912545</v>
      </c>
      <c r="BA41" s="427"/>
      <c r="BB41" s="392">
        <v>85.11330987911947</v>
      </c>
      <c r="BC41" s="427"/>
      <c r="BD41" s="392">
        <v>106.16954552838068</v>
      </c>
      <c r="BE41" s="427"/>
      <c r="BF41" s="392">
        <v>97.86117456306178</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42.422782758566832</v>
      </c>
      <c r="G42" s="427"/>
      <c r="H42" s="393">
        <v>53.892498875874608</v>
      </c>
      <c r="I42" s="427"/>
      <c r="J42" s="393">
        <v>50.503883253168404</v>
      </c>
      <c r="K42" s="427"/>
      <c r="L42" s="393">
        <v>57.435597746712517</v>
      </c>
      <c r="M42" s="427"/>
      <c r="N42" s="393">
        <v>36.543162899162091</v>
      </c>
      <c r="O42" s="427"/>
      <c r="P42" s="393">
        <v>43.621292498786381</v>
      </c>
      <c r="Q42" s="427"/>
      <c r="R42" s="393">
        <v>44.665209231298029</v>
      </c>
      <c r="S42" s="427"/>
      <c r="T42" s="393">
        <v>38.221321843283988</v>
      </c>
      <c r="U42" s="427"/>
      <c r="V42" s="393">
        <v>24.925916241715996</v>
      </c>
      <c r="W42" s="427"/>
      <c r="X42" s="393">
        <v>21.893542641242757</v>
      </c>
      <c r="Y42" s="427"/>
      <c r="Z42" s="393">
        <v>19.166782792879619</v>
      </c>
      <c r="AA42" s="427"/>
      <c r="AB42" s="393">
        <v>17.121089066410349</v>
      </c>
      <c r="AC42" s="427"/>
      <c r="AD42" s="393">
        <v>16.490699111459094</v>
      </c>
      <c r="AE42" s="427"/>
      <c r="AF42" s="393">
        <v>13.020346333387078</v>
      </c>
      <c r="AG42" s="427"/>
      <c r="AH42" s="393">
        <v>14.515655728186443</v>
      </c>
      <c r="AI42" s="427"/>
      <c r="AJ42" s="393">
        <v>12.853852383909995</v>
      </c>
      <c r="AK42" s="427"/>
      <c r="AL42" s="393">
        <v>11.352899153366813</v>
      </c>
      <c r="AM42" s="427"/>
      <c r="AN42" s="393">
        <v>9.265637231273864</v>
      </c>
      <c r="AO42" s="427"/>
      <c r="AP42" s="393">
        <v>8.4065300703658981</v>
      </c>
      <c r="AQ42" s="427"/>
      <c r="AR42" s="393">
        <v>8.9831995534227058</v>
      </c>
      <c r="AS42" s="427"/>
      <c r="AT42" s="393">
        <v>9.2510987248024392</v>
      </c>
      <c r="AU42" s="427"/>
      <c r="AV42" s="393">
        <v>7.6830423798120027</v>
      </c>
      <c r="AW42" s="427"/>
      <c r="AX42" s="393">
        <v>7.8216419500757777</v>
      </c>
      <c r="AY42" s="427"/>
      <c r="AZ42" s="393">
        <v>6.4564228352832567</v>
      </c>
      <c r="BA42" s="427"/>
      <c r="BB42" s="393">
        <v>5.56661450653493</v>
      </c>
      <c r="BC42" s="427"/>
      <c r="BD42" s="393">
        <v>7.6413485218302295</v>
      </c>
      <c r="BE42" s="427"/>
      <c r="BF42" s="393">
        <v>8.3113468223459019</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419.21887864349856</v>
      </c>
      <c r="G43" s="427"/>
      <c r="H43" s="393">
        <v>425.35883585052295</v>
      </c>
      <c r="I43" s="427"/>
      <c r="J43" s="393">
        <v>586.11989879168755</v>
      </c>
      <c r="K43" s="427"/>
      <c r="L43" s="393">
        <v>575.89448665160796</v>
      </c>
      <c r="M43" s="427"/>
      <c r="N43" s="393">
        <v>502.50877243910287</v>
      </c>
      <c r="O43" s="427"/>
      <c r="P43" s="393">
        <v>583.75044107033568</v>
      </c>
      <c r="Q43" s="427"/>
      <c r="R43" s="393">
        <v>659.08173614553095</v>
      </c>
      <c r="S43" s="427"/>
      <c r="T43" s="393">
        <v>423.77677042840725</v>
      </c>
      <c r="U43" s="427"/>
      <c r="V43" s="393">
        <v>330.90765661840112</v>
      </c>
      <c r="W43" s="427"/>
      <c r="X43" s="393">
        <v>307.83352070744718</v>
      </c>
      <c r="Y43" s="427"/>
      <c r="Z43" s="393">
        <v>320.78822854053965</v>
      </c>
      <c r="AA43" s="427"/>
      <c r="AB43" s="393">
        <v>239.73212424751475</v>
      </c>
      <c r="AC43" s="427"/>
      <c r="AD43" s="393">
        <v>262.50755050198683</v>
      </c>
      <c r="AE43" s="427"/>
      <c r="AF43" s="393">
        <v>115.13862018999303</v>
      </c>
      <c r="AG43" s="427"/>
      <c r="AH43" s="393">
        <v>128.95848731522622</v>
      </c>
      <c r="AI43" s="427"/>
      <c r="AJ43" s="393">
        <v>124.49788466549664</v>
      </c>
      <c r="AK43" s="427"/>
      <c r="AL43" s="393">
        <v>128.90892932399777</v>
      </c>
      <c r="AM43" s="427"/>
      <c r="AN43" s="393">
        <v>452.44425514824781</v>
      </c>
      <c r="AO43" s="427"/>
      <c r="AP43" s="393">
        <v>125.9164633590982</v>
      </c>
      <c r="AQ43" s="427"/>
      <c r="AR43" s="393">
        <v>147.38856803008466</v>
      </c>
      <c r="AS43" s="427"/>
      <c r="AT43" s="393">
        <v>206.56057809331926</v>
      </c>
      <c r="AU43" s="427"/>
      <c r="AV43" s="393">
        <v>111.68675157058875</v>
      </c>
      <c r="AW43" s="427"/>
      <c r="AX43" s="393">
        <v>58.856906472300842</v>
      </c>
      <c r="AY43" s="427"/>
      <c r="AZ43" s="393">
        <v>52.39274328515652</v>
      </c>
      <c r="BA43" s="427"/>
      <c r="BB43" s="393">
        <v>44.402205808074179</v>
      </c>
      <c r="BC43" s="427"/>
      <c r="BD43" s="393">
        <v>48.324774643109841</v>
      </c>
      <c r="BE43" s="427"/>
      <c r="BF43" s="393">
        <v>39.51452681019407</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386.99321036344793</v>
      </c>
      <c r="G44" s="427"/>
      <c r="H44" s="393">
        <v>402.13521390287491</v>
      </c>
      <c r="I44" s="427"/>
      <c r="J44" s="393">
        <v>384.40325631550394</v>
      </c>
      <c r="K44" s="427"/>
      <c r="L44" s="393">
        <v>434.53638102957484</v>
      </c>
      <c r="M44" s="427"/>
      <c r="N44" s="393">
        <v>343.87092055493991</v>
      </c>
      <c r="O44" s="427"/>
      <c r="P44" s="393">
        <v>476.5846293285357</v>
      </c>
      <c r="Q44" s="427"/>
      <c r="R44" s="393">
        <v>547.26577773204133</v>
      </c>
      <c r="S44" s="427"/>
      <c r="T44" s="393">
        <v>426.18326104523516</v>
      </c>
      <c r="U44" s="427"/>
      <c r="V44" s="393">
        <v>338.54229473184108</v>
      </c>
      <c r="W44" s="427"/>
      <c r="X44" s="393">
        <v>261.89506202569015</v>
      </c>
      <c r="Y44" s="427"/>
      <c r="Z44" s="393">
        <v>249.37146240394418</v>
      </c>
      <c r="AA44" s="427"/>
      <c r="AB44" s="393">
        <v>198.09530625992127</v>
      </c>
      <c r="AC44" s="427"/>
      <c r="AD44" s="393">
        <v>169.4416013205508</v>
      </c>
      <c r="AE44" s="427"/>
      <c r="AF44" s="393">
        <v>72.407007609645873</v>
      </c>
      <c r="AG44" s="427"/>
      <c r="AH44" s="393">
        <v>89.71958558270947</v>
      </c>
      <c r="AI44" s="427"/>
      <c r="AJ44" s="393">
        <v>87.225755203639181</v>
      </c>
      <c r="AK44" s="427"/>
      <c r="AL44" s="393">
        <v>186.71069991074398</v>
      </c>
      <c r="AM44" s="427"/>
      <c r="AN44" s="393">
        <v>221.47320998874261</v>
      </c>
      <c r="AO44" s="427"/>
      <c r="AP44" s="393">
        <v>135.82906931296955</v>
      </c>
      <c r="AQ44" s="427"/>
      <c r="AR44" s="393">
        <v>65.03288082237404</v>
      </c>
      <c r="AS44" s="427"/>
      <c r="AT44" s="393">
        <v>76.770950825643297</v>
      </c>
      <c r="AU44" s="427"/>
      <c r="AV44" s="393">
        <v>80.990228811337673</v>
      </c>
      <c r="AW44" s="427"/>
      <c r="AX44" s="393">
        <v>57.879703666408567</v>
      </c>
      <c r="AY44" s="427"/>
      <c r="AZ44" s="393">
        <v>45.955376078685674</v>
      </c>
      <c r="BA44" s="427"/>
      <c r="BB44" s="393">
        <v>35.144489564510366</v>
      </c>
      <c r="BC44" s="427"/>
      <c r="BD44" s="393">
        <v>50.203422363440609</v>
      </c>
      <c r="BE44" s="427"/>
      <c r="BF44" s="393">
        <v>50.035300930521814</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1948.4604598925541</v>
      </c>
      <c r="G45" s="427"/>
      <c r="H45" s="392">
        <v>2066.33591357573</v>
      </c>
      <c r="I45" s="427"/>
      <c r="J45" s="392">
        <v>1961.3867106315936</v>
      </c>
      <c r="K45" s="427"/>
      <c r="L45" s="392">
        <v>2034.8907986918673</v>
      </c>
      <c r="M45" s="427"/>
      <c r="N45" s="392">
        <v>1134.8467449153845</v>
      </c>
      <c r="O45" s="427"/>
      <c r="P45" s="392">
        <v>1224.8523875747708</v>
      </c>
      <c r="Q45" s="427"/>
      <c r="R45" s="392">
        <v>1765.3156587012732</v>
      </c>
      <c r="S45" s="427"/>
      <c r="T45" s="392">
        <v>1111.5633243706832</v>
      </c>
      <c r="U45" s="427"/>
      <c r="V45" s="392">
        <v>667.13135543427438</v>
      </c>
      <c r="W45" s="427"/>
      <c r="X45" s="392">
        <v>455.96509106509802</v>
      </c>
      <c r="Y45" s="427"/>
      <c r="Z45" s="392">
        <v>468.52937965597062</v>
      </c>
      <c r="AA45" s="427"/>
      <c r="AB45" s="392">
        <v>406.89202099999602</v>
      </c>
      <c r="AC45" s="427"/>
      <c r="AD45" s="392">
        <v>397.16066458542042</v>
      </c>
      <c r="AE45" s="427"/>
      <c r="AF45" s="392">
        <v>291.51862392033024</v>
      </c>
      <c r="AG45" s="427"/>
      <c r="AH45" s="392">
        <v>268.79363784620045</v>
      </c>
      <c r="AI45" s="427"/>
      <c r="AJ45" s="392">
        <v>461.23063338266485</v>
      </c>
      <c r="AK45" s="427"/>
      <c r="AL45" s="392">
        <v>419.40762074586638</v>
      </c>
      <c r="AM45" s="427"/>
      <c r="AN45" s="392">
        <v>342.27553509558004</v>
      </c>
      <c r="AO45" s="427"/>
      <c r="AP45" s="392">
        <v>369.01314864441008</v>
      </c>
      <c r="AQ45" s="427"/>
      <c r="AR45" s="392">
        <v>86.502750145744088</v>
      </c>
      <c r="AS45" s="427"/>
      <c r="AT45" s="392">
        <v>118.14385093587732</v>
      </c>
      <c r="AU45" s="427"/>
      <c r="AV45" s="392">
        <v>157.47443454231376</v>
      </c>
      <c r="AW45" s="427"/>
      <c r="AX45" s="392">
        <v>125.70132145200498</v>
      </c>
      <c r="AY45" s="427"/>
      <c r="AZ45" s="392">
        <v>88.554584339765071</v>
      </c>
      <c r="BA45" s="427"/>
      <c r="BB45" s="392">
        <v>79.094000374957602</v>
      </c>
      <c r="BC45" s="427"/>
      <c r="BD45" s="392">
        <v>90.030233268188226</v>
      </c>
      <c r="BE45" s="427"/>
      <c r="BF45" s="392">
        <v>97.652800048809866</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1063.67314596593</v>
      </c>
      <c r="G46" s="427"/>
      <c r="H46" s="393">
        <v>1086.333053866573</v>
      </c>
      <c r="I46" s="427"/>
      <c r="J46" s="393">
        <v>1098.6542442712812</v>
      </c>
      <c r="K46" s="427"/>
      <c r="L46" s="393">
        <v>1146.1529835586566</v>
      </c>
      <c r="M46" s="427"/>
      <c r="N46" s="393">
        <v>515.317347254884</v>
      </c>
      <c r="O46" s="427"/>
      <c r="P46" s="393">
        <v>546.12707206386199</v>
      </c>
      <c r="Q46" s="427"/>
      <c r="R46" s="393">
        <v>536.07251371676762</v>
      </c>
      <c r="S46" s="427"/>
      <c r="T46" s="393">
        <v>497.39027187079529</v>
      </c>
      <c r="U46" s="427"/>
      <c r="V46" s="393">
        <v>173.34497745648972</v>
      </c>
      <c r="W46" s="427"/>
      <c r="X46" s="393">
        <v>150.8050026560569</v>
      </c>
      <c r="Y46" s="427"/>
      <c r="Z46" s="393">
        <v>149.45011735406081</v>
      </c>
      <c r="AA46" s="427"/>
      <c r="AB46" s="393">
        <v>132.00630381612515</v>
      </c>
      <c r="AC46" s="427"/>
      <c r="AD46" s="393">
        <v>130.44337605009065</v>
      </c>
      <c r="AE46" s="427"/>
      <c r="AF46" s="393">
        <v>136.50976075846566</v>
      </c>
      <c r="AG46" s="427"/>
      <c r="AH46" s="393">
        <v>134.97817379576242</v>
      </c>
      <c r="AI46" s="427"/>
      <c r="AJ46" s="393">
        <v>73.790184969485239</v>
      </c>
      <c r="AK46" s="427"/>
      <c r="AL46" s="393">
        <v>60.023369568974481</v>
      </c>
      <c r="AM46" s="427"/>
      <c r="AN46" s="393">
        <v>47.035990379750665</v>
      </c>
      <c r="AO46" s="427"/>
      <c r="AP46" s="393">
        <v>38.153249821098996</v>
      </c>
      <c r="AQ46" s="427"/>
      <c r="AR46" s="393">
        <v>32.308330852078349</v>
      </c>
      <c r="AS46" s="427"/>
      <c r="AT46" s="393">
        <v>40.847226189059356</v>
      </c>
      <c r="AU46" s="427"/>
      <c r="AV46" s="393">
        <v>31.306071051359289</v>
      </c>
      <c r="AW46" s="427"/>
      <c r="AX46" s="393">
        <v>30.531649219041721</v>
      </c>
      <c r="AY46" s="427"/>
      <c r="AZ46" s="393">
        <v>27.140462086977799</v>
      </c>
      <c r="BA46" s="427"/>
      <c r="BB46" s="393">
        <v>25.91816247496541</v>
      </c>
      <c r="BC46" s="427"/>
      <c r="BD46" s="393">
        <v>28.752346756143883</v>
      </c>
      <c r="BE46" s="427"/>
      <c r="BF46" s="393">
        <v>29.339917275571391</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111.1752334258513</v>
      </c>
      <c r="G47" s="427"/>
      <c r="H47" s="393">
        <v>95.508240461752266</v>
      </c>
      <c r="I47" s="427"/>
      <c r="J47" s="393">
        <v>57.711289064802941</v>
      </c>
      <c r="K47" s="427"/>
      <c r="L47" s="393">
        <v>79.18505832506284</v>
      </c>
      <c r="M47" s="427"/>
      <c r="N47" s="393">
        <v>18.438896926765782</v>
      </c>
      <c r="O47" s="427"/>
      <c r="P47" s="393">
        <v>2.156290345895294</v>
      </c>
      <c r="Q47" s="427"/>
      <c r="R47" s="393">
        <v>51.425123074825265</v>
      </c>
      <c r="S47" s="427"/>
      <c r="T47" s="393">
        <v>55.840322923784868</v>
      </c>
      <c r="U47" s="427"/>
      <c r="V47" s="393">
        <v>42.197369468942789</v>
      </c>
      <c r="W47" s="427"/>
      <c r="X47" s="393">
        <v>16.733254617131937</v>
      </c>
      <c r="Y47" s="427"/>
      <c r="Z47" s="393">
        <v>1.8930021286906364</v>
      </c>
      <c r="AA47" s="427"/>
      <c r="AB47" s="393">
        <v>57.929758100450655</v>
      </c>
      <c r="AC47" s="427"/>
      <c r="AD47" s="393">
        <v>61.820258588205988</v>
      </c>
      <c r="AE47" s="427"/>
      <c r="AF47" s="393">
        <v>65.839656898013047</v>
      </c>
      <c r="AG47" s="427"/>
      <c r="AH47" s="393">
        <v>60.358656047843127</v>
      </c>
      <c r="AI47" s="427"/>
      <c r="AJ47" s="393">
        <v>63.537338834535134</v>
      </c>
      <c r="AK47" s="427"/>
      <c r="AL47" s="393">
        <v>56.365144994944394</v>
      </c>
      <c r="AM47" s="427"/>
      <c r="AN47" s="393">
        <v>19.72052176023157</v>
      </c>
      <c r="AO47" s="427"/>
      <c r="AP47" s="393">
        <v>30.978738544916609</v>
      </c>
      <c r="AQ47" s="427"/>
      <c r="AR47" s="393">
        <v>35.973664117671667</v>
      </c>
      <c r="AS47" s="427"/>
      <c r="AT47" s="393">
        <v>54.194546819815812</v>
      </c>
      <c r="AU47" s="427"/>
      <c r="AV47" s="393">
        <v>45.223032402623268</v>
      </c>
      <c r="AW47" s="427"/>
      <c r="AX47" s="393">
        <v>44.565678841219352</v>
      </c>
      <c r="AY47" s="427"/>
      <c r="AZ47" s="393">
        <v>29.941720037603357</v>
      </c>
      <c r="BA47" s="427"/>
      <c r="BB47" s="393">
        <v>38.428067184908002</v>
      </c>
      <c r="BC47" s="427"/>
      <c r="BD47" s="393">
        <v>38.948827508848545</v>
      </c>
      <c r="BE47" s="427"/>
      <c r="BF47" s="393">
        <v>43.963120110103056</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10.611529435265801</v>
      </c>
      <c r="G48" s="427"/>
      <c r="H48" s="393">
        <v>11.571723051793782</v>
      </c>
      <c r="I48" s="427"/>
      <c r="J48" s="393">
        <v>10.459567172449557</v>
      </c>
      <c r="K48" s="427"/>
      <c r="L48" s="393">
        <v>9.3204898539468193</v>
      </c>
      <c r="M48" s="427"/>
      <c r="N48" s="393">
        <v>9.6045538516375153</v>
      </c>
      <c r="O48" s="427"/>
      <c r="P48" s="393">
        <v>12.069016903826542</v>
      </c>
      <c r="Q48" s="427"/>
      <c r="R48" s="393">
        <v>12.333304171509907</v>
      </c>
      <c r="S48" s="427"/>
      <c r="T48" s="393">
        <v>13.246056087920106</v>
      </c>
      <c r="U48" s="427"/>
      <c r="V48" s="393">
        <v>12.977478224830159</v>
      </c>
      <c r="W48" s="427"/>
      <c r="X48" s="393">
        <v>10.126565799940746</v>
      </c>
      <c r="Y48" s="427"/>
      <c r="Z48" s="393">
        <v>2.4161696311716936</v>
      </c>
      <c r="AA48" s="427"/>
      <c r="AB48" s="393">
        <v>2.6577427281828196</v>
      </c>
      <c r="AC48" s="427"/>
      <c r="AD48" s="393">
        <v>2.5281306708166391</v>
      </c>
      <c r="AE48" s="427"/>
      <c r="AF48" s="393">
        <v>2.5061594380125123</v>
      </c>
      <c r="AG48" s="427"/>
      <c r="AH48" s="393">
        <v>2.0786621566869807</v>
      </c>
      <c r="AI48" s="427"/>
      <c r="AJ48" s="393">
        <v>1.6784802087220485</v>
      </c>
      <c r="AK48" s="427"/>
      <c r="AL48" s="393">
        <v>1.7245363113649836</v>
      </c>
      <c r="AM48" s="427"/>
      <c r="AN48" s="393">
        <v>1.5882562283047563</v>
      </c>
      <c r="AO48" s="427"/>
      <c r="AP48" s="393">
        <v>1.5135785835631184</v>
      </c>
      <c r="AQ48" s="427"/>
      <c r="AR48" s="393">
        <v>1.5297353823534361</v>
      </c>
      <c r="AS48" s="427"/>
      <c r="AT48" s="393">
        <v>1.7948758219988601</v>
      </c>
      <c r="AU48" s="427"/>
      <c r="AV48" s="393">
        <v>1.9214092263619695</v>
      </c>
      <c r="AW48" s="427"/>
      <c r="AX48" s="393">
        <v>2.0607293717842219</v>
      </c>
      <c r="AY48" s="427"/>
      <c r="AZ48" s="393">
        <v>2.3045775672294706</v>
      </c>
      <c r="BA48" s="427"/>
      <c r="BB48" s="393">
        <v>2.2922596248672771</v>
      </c>
      <c r="BC48" s="427"/>
      <c r="BD48" s="393">
        <v>0.94974332786912241</v>
      </c>
      <c r="BE48" s="427"/>
      <c r="BF48" s="393">
        <v>0.95264955298034359</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719.09269227114453</v>
      </c>
      <c r="G49" s="427"/>
      <c r="H49" s="393">
        <v>829.16714824214739</v>
      </c>
      <c r="I49" s="427"/>
      <c r="J49" s="393">
        <v>749.69213526607746</v>
      </c>
      <c r="K49" s="427"/>
      <c r="L49" s="393">
        <v>756.50724327459284</v>
      </c>
      <c r="M49" s="427"/>
      <c r="N49" s="393">
        <v>553.2310396051771</v>
      </c>
      <c r="O49" s="427"/>
      <c r="P49" s="393">
        <v>616.45941842306149</v>
      </c>
      <c r="Q49" s="427"/>
      <c r="R49" s="418">
        <v>1127.9100986564426</v>
      </c>
      <c r="S49" s="427" t="s">
        <v>358</v>
      </c>
      <c r="T49" s="393">
        <v>515.58737913304356</v>
      </c>
      <c r="U49" s="427"/>
      <c r="V49" s="393">
        <v>415.77695320476624</v>
      </c>
      <c r="W49" s="427"/>
      <c r="X49" s="393">
        <v>261.09643056885113</v>
      </c>
      <c r="Y49" s="427"/>
      <c r="Z49" s="393">
        <v>301.10862856554479</v>
      </c>
      <c r="AA49" s="427"/>
      <c r="AB49" s="393">
        <v>203.29410260865299</v>
      </c>
      <c r="AC49" s="427"/>
      <c r="AD49" s="393">
        <v>192.99095870661486</v>
      </c>
      <c r="AE49" s="427"/>
      <c r="AF49" s="393">
        <v>80.170941538597376</v>
      </c>
      <c r="AG49" s="427"/>
      <c r="AH49" s="393">
        <v>63.545040750155771</v>
      </c>
      <c r="AI49" s="427"/>
      <c r="AJ49" s="418">
        <v>315.31118306402209</v>
      </c>
      <c r="AK49" s="427" t="s">
        <v>358</v>
      </c>
      <c r="AL49" s="393">
        <v>295.37929324525885</v>
      </c>
      <c r="AM49" s="427"/>
      <c r="AN49" s="393">
        <v>268.87351554507768</v>
      </c>
      <c r="AO49" s="427"/>
      <c r="AP49" s="393">
        <v>293.6756886164477</v>
      </c>
      <c r="AQ49" s="427"/>
      <c r="AR49" s="393">
        <v>12.161704887802603</v>
      </c>
      <c r="AS49" s="427"/>
      <c r="AT49" s="393">
        <v>16.287526149143691</v>
      </c>
      <c r="AU49" s="427"/>
      <c r="AV49" s="418">
        <v>74.889472525345766</v>
      </c>
      <c r="AW49" s="427" t="s">
        <v>358</v>
      </c>
      <c r="AX49" s="393">
        <v>44.414898523759746</v>
      </c>
      <c r="AY49" s="427"/>
      <c r="AZ49" s="393">
        <v>25.949826737163178</v>
      </c>
      <c r="BA49" s="427"/>
      <c r="BB49" s="393">
        <v>9.4543908658072482</v>
      </c>
      <c r="BC49" s="427"/>
      <c r="BD49" s="393">
        <v>17.106240605248772</v>
      </c>
      <c r="BE49" s="427"/>
      <c r="BF49" s="393">
        <v>19.742746585436436</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43.907858794362497</v>
      </c>
      <c r="G50" s="427"/>
      <c r="H50" s="393">
        <v>43.755747953463768</v>
      </c>
      <c r="I50" s="427"/>
      <c r="J50" s="393">
        <v>44.86947485698235</v>
      </c>
      <c r="K50" s="427"/>
      <c r="L50" s="393">
        <v>43.725023679608285</v>
      </c>
      <c r="M50" s="427"/>
      <c r="N50" s="393">
        <v>38.254907276920115</v>
      </c>
      <c r="O50" s="427"/>
      <c r="P50" s="393">
        <v>48.040589838125555</v>
      </c>
      <c r="Q50" s="427"/>
      <c r="R50" s="393">
        <v>37.574619081727626</v>
      </c>
      <c r="S50" s="427"/>
      <c r="T50" s="393">
        <v>29.49929435513948</v>
      </c>
      <c r="U50" s="427"/>
      <c r="V50" s="393">
        <v>22.834577079245463</v>
      </c>
      <c r="W50" s="427"/>
      <c r="X50" s="393">
        <v>17.203837423117292</v>
      </c>
      <c r="Y50" s="427"/>
      <c r="Z50" s="393">
        <v>13.661461976502668</v>
      </c>
      <c r="AA50" s="427"/>
      <c r="AB50" s="393">
        <v>11.004113746584402</v>
      </c>
      <c r="AC50" s="427"/>
      <c r="AD50" s="393">
        <v>9.3779405696922584</v>
      </c>
      <c r="AE50" s="427"/>
      <c r="AF50" s="393">
        <v>6.4921052872416833</v>
      </c>
      <c r="AG50" s="427"/>
      <c r="AH50" s="393">
        <v>7.8331050957521633</v>
      </c>
      <c r="AI50" s="427"/>
      <c r="AJ50" s="393">
        <v>6.9134463059003437</v>
      </c>
      <c r="AK50" s="427"/>
      <c r="AL50" s="393">
        <v>5.9152766253236608</v>
      </c>
      <c r="AM50" s="427"/>
      <c r="AN50" s="393">
        <v>5.0572511822153672</v>
      </c>
      <c r="AO50" s="427"/>
      <c r="AP50" s="393">
        <v>4.6918930783836847</v>
      </c>
      <c r="AQ50" s="427"/>
      <c r="AR50" s="393">
        <v>4.5293149058380413</v>
      </c>
      <c r="AS50" s="427"/>
      <c r="AT50" s="393">
        <v>5.019675955859614</v>
      </c>
      <c r="AU50" s="427"/>
      <c r="AV50" s="393">
        <v>4.1344493366234554</v>
      </c>
      <c r="AW50" s="427"/>
      <c r="AX50" s="393">
        <v>4.1283654961999385</v>
      </c>
      <c r="AY50" s="427"/>
      <c r="AZ50" s="393">
        <v>3.2179979107912686</v>
      </c>
      <c r="BA50" s="427"/>
      <c r="BB50" s="393">
        <v>3.0011202244096769</v>
      </c>
      <c r="BC50" s="427"/>
      <c r="BD50" s="393">
        <v>4.2730750700778897</v>
      </c>
      <c r="BE50" s="427"/>
      <c r="BF50" s="393">
        <v>3.6543665247186414</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137.32424380871387</v>
      </c>
      <c r="G51" s="427"/>
      <c r="H51" s="392">
        <v>144.24655702714873</v>
      </c>
      <c r="I51" s="427"/>
      <c r="J51" s="392">
        <v>145.50147139779588</v>
      </c>
      <c r="K51" s="427"/>
      <c r="L51" s="392">
        <v>141.54788437787883</v>
      </c>
      <c r="M51" s="427"/>
      <c r="N51" s="392">
        <v>125.01833471975252</v>
      </c>
      <c r="O51" s="427"/>
      <c r="P51" s="392">
        <v>153.3479538986843</v>
      </c>
      <c r="Q51" s="427"/>
      <c r="R51" s="392">
        <v>159.89277536865262</v>
      </c>
      <c r="S51" s="427"/>
      <c r="T51" s="392">
        <v>119.11633676963827</v>
      </c>
      <c r="U51" s="427"/>
      <c r="V51" s="392">
        <v>94.014793535615823</v>
      </c>
      <c r="W51" s="427"/>
      <c r="X51" s="392">
        <v>71.90374441249196</v>
      </c>
      <c r="Y51" s="427"/>
      <c r="Z51" s="392">
        <v>61.736923910550011</v>
      </c>
      <c r="AA51" s="427"/>
      <c r="AB51" s="392">
        <v>48.397128280391918</v>
      </c>
      <c r="AC51" s="427"/>
      <c r="AD51" s="392">
        <v>44.01529738236141</v>
      </c>
      <c r="AE51" s="427"/>
      <c r="AF51" s="392">
        <v>33.70488875738868</v>
      </c>
      <c r="AG51" s="427"/>
      <c r="AH51" s="392">
        <v>36.644282447594705</v>
      </c>
      <c r="AI51" s="427"/>
      <c r="AJ51" s="392">
        <v>30.991716607929504</v>
      </c>
      <c r="AK51" s="427"/>
      <c r="AL51" s="392">
        <v>30.087236981236039</v>
      </c>
      <c r="AM51" s="427"/>
      <c r="AN51" s="392">
        <v>74.008058814677582</v>
      </c>
      <c r="AO51" s="427"/>
      <c r="AP51" s="392">
        <v>24.64344532547026</v>
      </c>
      <c r="AQ51" s="427"/>
      <c r="AR51" s="392">
        <v>24.967670321638717</v>
      </c>
      <c r="AS51" s="427"/>
      <c r="AT51" s="392">
        <v>27.399490781504099</v>
      </c>
      <c r="AU51" s="427"/>
      <c r="AV51" s="392">
        <v>22.674264889574633</v>
      </c>
      <c r="AW51" s="427"/>
      <c r="AX51" s="392">
        <v>23.3660884657879</v>
      </c>
      <c r="AY51" s="427"/>
      <c r="AZ51" s="392">
        <v>18.088474966740328</v>
      </c>
      <c r="BA51" s="427"/>
      <c r="BB51" s="392">
        <v>16.609569493219464</v>
      </c>
      <c r="BC51" s="427"/>
      <c r="BD51" s="392">
        <v>23.753432845336274</v>
      </c>
      <c r="BE51" s="427"/>
      <c r="BF51" s="392">
        <v>19.612425292099079</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93.268432097537499</v>
      </c>
      <c r="G52" s="427"/>
      <c r="H52" s="392">
        <v>94.392196542015668</v>
      </c>
      <c r="I52" s="427"/>
      <c r="J52" s="392">
        <v>95.913116884366431</v>
      </c>
      <c r="K52" s="427"/>
      <c r="L52" s="392">
        <v>98.547351721423325</v>
      </c>
      <c r="M52" s="427"/>
      <c r="N52" s="392">
        <v>87.280475347453333</v>
      </c>
      <c r="O52" s="427"/>
      <c r="P52" s="392">
        <v>118.1250081483274</v>
      </c>
      <c r="Q52" s="427"/>
      <c r="R52" s="392">
        <v>108.01972955974253</v>
      </c>
      <c r="S52" s="427"/>
      <c r="T52" s="392">
        <v>73.734526800312409</v>
      </c>
      <c r="U52" s="427"/>
      <c r="V52" s="392">
        <v>58.348019319316684</v>
      </c>
      <c r="W52" s="427"/>
      <c r="X52" s="392">
        <v>45.342087088293191</v>
      </c>
      <c r="Y52" s="427"/>
      <c r="Z52" s="392">
        <v>39.94527420349705</v>
      </c>
      <c r="AA52" s="427"/>
      <c r="AB52" s="392">
        <v>33.125448537961844</v>
      </c>
      <c r="AC52" s="427"/>
      <c r="AD52" s="392">
        <v>31.136924579597142</v>
      </c>
      <c r="AE52" s="427"/>
      <c r="AF52" s="392">
        <v>549.63852831205429</v>
      </c>
      <c r="AG52" s="427"/>
      <c r="AH52" s="392">
        <v>130.43499106786368</v>
      </c>
      <c r="AI52" s="427"/>
      <c r="AJ52" s="392">
        <v>38.890356332921186</v>
      </c>
      <c r="AK52" s="427"/>
      <c r="AL52" s="392">
        <v>23.618849176208343</v>
      </c>
      <c r="AM52" s="427"/>
      <c r="AN52" s="392">
        <v>20.058361492811144</v>
      </c>
      <c r="AO52" s="427"/>
      <c r="AP52" s="392">
        <v>18.75807129217068</v>
      </c>
      <c r="AQ52" s="427"/>
      <c r="AR52" s="392">
        <v>18.619498779490176</v>
      </c>
      <c r="AS52" s="427"/>
      <c r="AT52" s="392">
        <v>31.197343873165849</v>
      </c>
      <c r="AU52" s="427"/>
      <c r="AV52" s="392">
        <v>18.774132788721175</v>
      </c>
      <c r="AW52" s="427"/>
      <c r="AX52" s="392">
        <v>19.493941778128907</v>
      </c>
      <c r="AY52" s="427"/>
      <c r="AZ52" s="392">
        <v>15.454024541233332</v>
      </c>
      <c r="BA52" s="427"/>
      <c r="BB52" s="392">
        <v>11.855829120259322</v>
      </c>
      <c r="BC52" s="427"/>
      <c r="BD52" s="392">
        <v>16.743001981868133</v>
      </c>
      <c r="BE52" s="427"/>
      <c r="BF52" s="392">
        <v>17.490153838700998</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13.572705009477698</v>
      </c>
      <c r="G54" s="427"/>
      <c r="H54" s="393">
        <v>15.509827706199129</v>
      </c>
      <c r="I54" s="427"/>
      <c r="J54" s="393">
        <v>14.408300809216886</v>
      </c>
      <c r="K54" s="427"/>
      <c r="L54" s="393">
        <v>13.963036876177377</v>
      </c>
      <c r="M54" s="427"/>
      <c r="N54" s="393">
        <v>13.901075110953572</v>
      </c>
      <c r="O54" s="427"/>
      <c r="P54" s="393">
        <v>20.155710300135627</v>
      </c>
      <c r="Q54" s="427"/>
      <c r="R54" s="393">
        <v>14.525416258825345</v>
      </c>
      <c r="S54" s="427"/>
      <c r="T54" s="393">
        <v>11.97741381405508</v>
      </c>
      <c r="U54" s="427"/>
      <c r="V54" s="393">
        <v>10.128370303880761</v>
      </c>
      <c r="W54" s="427"/>
      <c r="X54" s="393">
        <v>8.6185300992743876</v>
      </c>
      <c r="Y54" s="427"/>
      <c r="Z54" s="393">
        <v>6.4633094983490622</v>
      </c>
      <c r="AA54" s="427"/>
      <c r="AB54" s="393">
        <v>6.3357133068369125</v>
      </c>
      <c r="AC54" s="427"/>
      <c r="AD54" s="393">
        <v>5.0403041718001793</v>
      </c>
      <c r="AE54" s="427"/>
      <c r="AF54" s="393">
        <v>378.11032620040214</v>
      </c>
      <c r="AG54" s="427"/>
      <c r="AH54" s="393">
        <v>4.1392388522798251</v>
      </c>
      <c r="AI54" s="427"/>
      <c r="AJ54" s="393">
        <v>3.3943306024896116</v>
      </c>
      <c r="AK54" s="427"/>
      <c r="AL54" s="393">
        <v>3.1675218208547666</v>
      </c>
      <c r="AM54" s="427"/>
      <c r="AN54" s="393">
        <v>2.5106593251074005</v>
      </c>
      <c r="AO54" s="427"/>
      <c r="AP54" s="393">
        <v>2.2282619410868381</v>
      </c>
      <c r="AQ54" s="427"/>
      <c r="AR54" s="393">
        <v>2.2688635778650306</v>
      </c>
      <c r="AS54" s="427"/>
      <c r="AT54" s="393">
        <v>2.3412888842265529</v>
      </c>
      <c r="AU54" s="427"/>
      <c r="AV54" s="393">
        <v>1.9683765067202712</v>
      </c>
      <c r="AW54" s="427"/>
      <c r="AX54" s="393">
        <v>1.9332441254392037</v>
      </c>
      <c r="AY54" s="427"/>
      <c r="AZ54" s="393">
        <v>1.590328593910312</v>
      </c>
      <c r="BA54" s="427"/>
      <c r="BB54" s="393">
        <v>1.0849003462053923</v>
      </c>
      <c r="BC54" s="427"/>
      <c r="BD54" s="393">
        <v>1.5486120775007948</v>
      </c>
      <c r="BE54" s="427"/>
      <c r="BF54" s="393">
        <v>1.6826427869368823</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13.877145899846866</v>
      </c>
      <c r="G55" s="427"/>
      <c r="H55" s="393">
        <v>12.946476875114966</v>
      </c>
      <c r="I55" s="427"/>
      <c r="J55" s="393">
        <v>13.237529149534732</v>
      </c>
      <c r="K55" s="427"/>
      <c r="L55" s="393">
        <v>12.945387997066408</v>
      </c>
      <c r="M55" s="427"/>
      <c r="N55" s="393">
        <v>11.902108542407348</v>
      </c>
      <c r="O55" s="427"/>
      <c r="P55" s="393">
        <v>15.348025372692421</v>
      </c>
      <c r="Q55" s="427"/>
      <c r="R55" s="393">
        <v>12.262198394572666</v>
      </c>
      <c r="S55" s="427"/>
      <c r="T55" s="393">
        <v>8.7222119803927161</v>
      </c>
      <c r="U55" s="427"/>
      <c r="V55" s="393">
        <v>6.03343393203658</v>
      </c>
      <c r="W55" s="427"/>
      <c r="X55" s="393">
        <v>4.2776361327467622</v>
      </c>
      <c r="Y55" s="427"/>
      <c r="Z55" s="393">
        <v>3.3451569331399309</v>
      </c>
      <c r="AA55" s="427"/>
      <c r="AB55" s="393">
        <v>2.7371138207309134</v>
      </c>
      <c r="AC55" s="427"/>
      <c r="AD55" s="393">
        <v>3.2117043331079649</v>
      </c>
      <c r="AE55" s="427"/>
      <c r="AF55" s="393">
        <v>1.64052776859184</v>
      </c>
      <c r="AG55" s="427"/>
      <c r="AH55" s="393">
        <v>2.3426910610453344</v>
      </c>
      <c r="AI55" s="427"/>
      <c r="AJ55" s="393">
        <v>2.22739472557378</v>
      </c>
      <c r="AK55" s="427"/>
      <c r="AL55" s="393">
        <v>1.7530495634119576</v>
      </c>
      <c r="AM55" s="427"/>
      <c r="AN55" s="393">
        <v>1.2475674696258938</v>
      </c>
      <c r="AO55" s="427"/>
      <c r="AP55" s="393">
        <v>1.0774654294877923</v>
      </c>
      <c r="AQ55" s="427"/>
      <c r="AR55" s="393">
        <v>1.0575571754201882</v>
      </c>
      <c r="AS55" s="427"/>
      <c r="AT55" s="393">
        <v>1.1702446875504884</v>
      </c>
      <c r="AU55" s="427"/>
      <c r="AV55" s="393">
        <v>0.99055232616962086</v>
      </c>
      <c r="AW55" s="427"/>
      <c r="AX55" s="393">
        <v>1.0153221154361685</v>
      </c>
      <c r="AY55" s="427"/>
      <c r="AZ55" s="393">
        <v>0.83238304140166475</v>
      </c>
      <c r="BA55" s="427"/>
      <c r="BB55" s="393">
        <v>0.68525872279162803</v>
      </c>
      <c r="BC55" s="427"/>
      <c r="BD55" s="393">
        <v>0.97298267471107658</v>
      </c>
      <c r="BE55" s="427"/>
      <c r="BF55" s="393">
        <v>0.96282082113991341</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39.915190841363007</v>
      </c>
      <c r="G56" s="427"/>
      <c r="H56" s="394">
        <v>37.680632149160246</v>
      </c>
      <c r="I56" s="427"/>
      <c r="J56" s="394">
        <v>40.059280534175848</v>
      </c>
      <c r="K56" s="427"/>
      <c r="L56" s="394">
        <v>42.128608915174908</v>
      </c>
      <c r="M56" s="427"/>
      <c r="N56" s="394">
        <v>35.653254127450623</v>
      </c>
      <c r="O56" s="427"/>
      <c r="P56" s="394">
        <v>46.153750118387507</v>
      </c>
      <c r="Q56" s="427"/>
      <c r="R56" s="394">
        <v>42.208114788544684</v>
      </c>
      <c r="S56" s="427"/>
      <c r="T56" s="394">
        <v>29.464765234044361</v>
      </c>
      <c r="U56" s="427"/>
      <c r="V56" s="394">
        <v>20.587774209303095</v>
      </c>
      <c r="W56" s="427"/>
      <c r="X56" s="394">
        <v>15.251144549723797</v>
      </c>
      <c r="Y56" s="427"/>
      <c r="Z56" s="394">
        <v>13.256665832741888</v>
      </c>
      <c r="AA56" s="427"/>
      <c r="AB56" s="394">
        <v>9.4315423854370533</v>
      </c>
      <c r="AC56" s="427"/>
      <c r="AD56" s="394">
        <v>8.1144089126812293</v>
      </c>
      <c r="AE56" s="427"/>
      <c r="AF56" s="394">
        <v>52.822634498306279</v>
      </c>
      <c r="AG56" s="427"/>
      <c r="AH56" s="394">
        <v>47.248806687824782</v>
      </c>
      <c r="AI56" s="427"/>
      <c r="AJ56" s="394">
        <v>7.9368257706187526</v>
      </c>
      <c r="AK56" s="427"/>
      <c r="AL56" s="394">
        <v>6.612357699595055</v>
      </c>
      <c r="AM56" s="427"/>
      <c r="AN56" s="394">
        <v>5.6094539840190594</v>
      </c>
      <c r="AO56" s="427"/>
      <c r="AP56" s="394">
        <v>5.1766990157438899</v>
      </c>
      <c r="AQ56" s="427"/>
      <c r="AR56" s="394">
        <v>5.2231710016804813</v>
      </c>
      <c r="AS56" s="427"/>
      <c r="AT56" s="394">
        <v>5.8748247420243835</v>
      </c>
      <c r="AU56" s="427"/>
      <c r="AV56" s="394">
        <v>3.2347989853785344</v>
      </c>
      <c r="AW56" s="427"/>
      <c r="AX56" s="394">
        <v>3.2790875950156808</v>
      </c>
      <c r="AY56" s="427"/>
      <c r="AZ56" s="394">
        <v>2.5145466581177476</v>
      </c>
      <c r="BA56" s="427"/>
      <c r="BB56" s="394">
        <v>2.3474065028529743</v>
      </c>
      <c r="BC56" s="427"/>
      <c r="BD56" s="394">
        <v>3.2429556434036568</v>
      </c>
      <c r="BE56" s="427"/>
      <c r="BF56" s="394">
        <v>2.5598241779877715</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25.903390346849935</v>
      </c>
      <c r="G57" s="427"/>
      <c r="H57" s="394">
        <v>28.255259811541336</v>
      </c>
      <c r="I57" s="427"/>
      <c r="J57" s="394">
        <v>28.208006391438957</v>
      </c>
      <c r="K57" s="427"/>
      <c r="L57" s="394">
        <v>29.510317933004622</v>
      </c>
      <c r="M57" s="427"/>
      <c r="N57" s="394">
        <v>25.824037566641792</v>
      </c>
      <c r="O57" s="427"/>
      <c r="P57" s="394">
        <v>36.467522357111839</v>
      </c>
      <c r="Q57" s="427"/>
      <c r="R57" s="394">
        <v>39.024000117799822</v>
      </c>
      <c r="S57" s="427"/>
      <c r="T57" s="394">
        <v>23.570135771820247</v>
      </c>
      <c r="U57" s="427"/>
      <c r="V57" s="394">
        <v>21.598440874096248</v>
      </c>
      <c r="W57" s="427"/>
      <c r="X57" s="394">
        <v>17.194776306548242</v>
      </c>
      <c r="Y57" s="427"/>
      <c r="Z57" s="394">
        <v>16.880141939266167</v>
      </c>
      <c r="AA57" s="427"/>
      <c r="AB57" s="394">
        <v>14.621079024956964</v>
      </c>
      <c r="AC57" s="427"/>
      <c r="AD57" s="394">
        <v>14.770507162007767</v>
      </c>
      <c r="AE57" s="427"/>
      <c r="AF57" s="394">
        <v>117.06503984475404</v>
      </c>
      <c r="AG57" s="427"/>
      <c r="AH57" s="394">
        <v>76.704254466713749</v>
      </c>
      <c r="AI57" s="427"/>
      <c r="AJ57" s="394">
        <v>25.331805234239038</v>
      </c>
      <c r="AK57" s="427"/>
      <c r="AL57" s="394">
        <v>12.085920092346566</v>
      </c>
      <c r="AM57" s="427"/>
      <c r="AN57" s="394">
        <v>10.690680714058789</v>
      </c>
      <c r="AO57" s="427"/>
      <c r="AP57" s="394">
        <v>10.275644905852159</v>
      </c>
      <c r="AQ57" s="427"/>
      <c r="AR57" s="394">
        <v>10.069907024524476</v>
      </c>
      <c r="AS57" s="427"/>
      <c r="AT57" s="394">
        <v>21.810985559364426</v>
      </c>
      <c r="AU57" s="427"/>
      <c r="AV57" s="394">
        <v>12.580404970452751</v>
      </c>
      <c r="AW57" s="427"/>
      <c r="AX57" s="394">
        <v>13.266287942237856</v>
      </c>
      <c r="AY57" s="427"/>
      <c r="AZ57" s="394">
        <v>10.516766247803607</v>
      </c>
      <c r="BA57" s="427"/>
      <c r="BB57" s="394">
        <v>7.7382635484093276</v>
      </c>
      <c r="BC57" s="427"/>
      <c r="BD57" s="394">
        <v>10.978451586252604</v>
      </c>
      <c r="BE57" s="427"/>
      <c r="BF57" s="394">
        <v>12.284866052636431</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74.614238391556228</v>
      </c>
      <c r="G58" s="427"/>
      <c r="H58" s="392">
        <v>68.987755137788213</v>
      </c>
      <c r="I58" s="427"/>
      <c r="J58" s="392">
        <v>75.793670466579144</v>
      </c>
      <c r="K58" s="427"/>
      <c r="L58" s="392">
        <v>77.33102976158942</v>
      </c>
      <c r="M58" s="427"/>
      <c r="N58" s="392">
        <v>72.909306927667544</v>
      </c>
      <c r="O58" s="427"/>
      <c r="P58" s="392">
        <v>89.408902385202381</v>
      </c>
      <c r="Q58" s="427"/>
      <c r="R58" s="392">
        <v>69.064909920473198</v>
      </c>
      <c r="S58" s="427"/>
      <c r="T58" s="392">
        <v>53.520153175898415</v>
      </c>
      <c r="U58" s="427"/>
      <c r="V58" s="392">
        <v>41.774039382889171</v>
      </c>
      <c r="W58" s="427"/>
      <c r="X58" s="392">
        <v>31.834181007340359</v>
      </c>
      <c r="Y58" s="427"/>
      <c r="Z58" s="392">
        <v>26.007898296324704</v>
      </c>
      <c r="AA58" s="427"/>
      <c r="AB58" s="392">
        <v>22.082774730384571</v>
      </c>
      <c r="AC58" s="427"/>
      <c r="AD58" s="392">
        <v>20.357202843363808</v>
      </c>
      <c r="AE58" s="427"/>
      <c r="AF58" s="392">
        <v>21.247431526946535</v>
      </c>
      <c r="AG58" s="427"/>
      <c r="AH58" s="392">
        <v>18.388437581770013</v>
      </c>
      <c r="AI58" s="427"/>
      <c r="AJ58" s="392">
        <v>16.290285217814073</v>
      </c>
      <c r="AK58" s="427"/>
      <c r="AL58" s="392">
        <v>14.406737396722539</v>
      </c>
      <c r="AM58" s="427"/>
      <c r="AN58" s="392">
        <v>12.819971479348483</v>
      </c>
      <c r="AO58" s="427"/>
      <c r="AP58" s="392">
        <v>11.785125263966194</v>
      </c>
      <c r="AQ58" s="427"/>
      <c r="AR58" s="392">
        <v>11.799560432117589</v>
      </c>
      <c r="AS58" s="427"/>
      <c r="AT58" s="392">
        <v>13.20065906218259</v>
      </c>
      <c r="AU58" s="427"/>
      <c r="AV58" s="392">
        <v>11.069445854197928</v>
      </c>
      <c r="AW58" s="427"/>
      <c r="AX58" s="392">
        <v>10.873239961595081</v>
      </c>
      <c r="AY58" s="427"/>
      <c r="AZ58" s="392">
        <v>8.6995904322004645</v>
      </c>
      <c r="BA58" s="427"/>
      <c r="BB58" s="392">
        <v>6.4055295252411897</v>
      </c>
      <c r="BC58" s="427"/>
      <c r="BD58" s="392">
        <v>9.0696039832523336</v>
      </c>
      <c r="BE58" s="427"/>
      <c r="BF58" s="392">
        <v>9.6889050802807368</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57.666187291216296</v>
      </c>
      <c r="G59" s="427"/>
      <c r="H59" s="393">
        <v>53.664454957391882</v>
      </c>
      <c r="I59" s="427"/>
      <c r="J59" s="393">
        <v>56.20998744231467</v>
      </c>
      <c r="K59" s="427"/>
      <c r="L59" s="393">
        <v>53.931405088851704</v>
      </c>
      <c r="M59" s="427"/>
      <c r="N59" s="393">
        <v>50.384078846323604</v>
      </c>
      <c r="O59" s="427"/>
      <c r="P59" s="393">
        <v>62.522933173049175</v>
      </c>
      <c r="Q59" s="427"/>
      <c r="R59" s="393">
        <v>47.508469506486954</v>
      </c>
      <c r="S59" s="427"/>
      <c r="T59" s="393">
        <v>36.159057668641012</v>
      </c>
      <c r="U59" s="427"/>
      <c r="V59" s="393">
        <v>29.333439131670765</v>
      </c>
      <c r="W59" s="427"/>
      <c r="X59" s="393">
        <v>22.836597958461592</v>
      </c>
      <c r="Y59" s="427"/>
      <c r="Z59" s="393">
        <v>18.631424149910135</v>
      </c>
      <c r="AA59" s="427"/>
      <c r="AB59" s="393">
        <v>14.871755330269497</v>
      </c>
      <c r="AC59" s="427"/>
      <c r="AD59" s="393">
        <v>13.097772062671138</v>
      </c>
      <c r="AE59" s="427"/>
      <c r="AF59" s="393">
        <v>9.1427071113820677</v>
      </c>
      <c r="AG59" s="427"/>
      <c r="AH59" s="393">
        <v>11.186321077444388</v>
      </c>
      <c r="AI59" s="427"/>
      <c r="AJ59" s="393">
        <v>9.8391646237464769</v>
      </c>
      <c r="AK59" s="427"/>
      <c r="AL59" s="393">
        <v>8.5453017993949363</v>
      </c>
      <c r="AM59" s="427"/>
      <c r="AN59" s="393">
        <v>7.5778611418602706</v>
      </c>
      <c r="AO59" s="427"/>
      <c r="AP59" s="393">
        <v>6.8226730457551499</v>
      </c>
      <c r="AQ59" s="427"/>
      <c r="AR59" s="393">
        <v>6.7578554726746942</v>
      </c>
      <c r="AS59" s="427"/>
      <c r="AT59" s="393">
        <v>7.3666846445859484</v>
      </c>
      <c r="AU59" s="427"/>
      <c r="AV59" s="393">
        <v>6.2071668424541953</v>
      </c>
      <c r="AW59" s="427"/>
      <c r="AX59" s="393">
        <v>5.946016268206769</v>
      </c>
      <c r="AY59" s="427"/>
      <c r="AZ59" s="393">
        <v>4.759081363925219</v>
      </c>
      <c r="BA59" s="427"/>
      <c r="BB59" s="393">
        <v>4.5605321470746993</v>
      </c>
      <c r="BC59" s="427"/>
      <c r="BD59" s="393">
        <v>6.4338742458651268</v>
      </c>
      <c r="BE59" s="427"/>
      <c r="BF59" s="393">
        <v>5.1350798057118974</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14.926521984922173</v>
      </c>
      <c r="G60" s="427"/>
      <c r="H60" s="393">
        <v>12.997860071095484</v>
      </c>
      <c r="I60" s="427"/>
      <c r="J60" s="393">
        <v>15.670005745751423</v>
      </c>
      <c r="K60" s="427"/>
      <c r="L60" s="393">
        <v>17.981609338525448</v>
      </c>
      <c r="M60" s="427"/>
      <c r="N60" s="393">
        <v>17.778584212375506</v>
      </c>
      <c r="O60" s="427"/>
      <c r="P60" s="393">
        <v>22.323479569341451</v>
      </c>
      <c r="Q60" s="427"/>
      <c r="R60" s="393">
        <v>18.557413415701358</v>
      </c>
      <c r="S60" s="427"/>
      <c r="T60" s="393">
        <v>15.058573204557367</v>
      </c>
      <c r="U60" s="427"/>
      <c r="V60" s="393">
        <v>9.455471368483753</v>
      </c>
      <c r="W60" s="427"/>
      <c r="X60" s="393">
        <v>6.9559715683758183</v>
      </c>
      <c r="Y60" s="427"/>
      <c r="Z60" s="393">
        <v>5.4273531347385635</v>
      </c>
      <c r="AA60" s="427"/>
      <c r="AB60" s="393">
        <v>4.3673427789503414</v>
      </c>
      <c r="AC60" s="427"/>
      <c r="AD60" s="393">
        <v>3.8523818730908674</v>
      </c>
      <c r="AE60" s="427"/>
      <c r="AF60" s="393">
        <v>2.7279305816681227</v>
      </c>
      <c r="AG60" s="427"/>
      <c r="AH60" s="393">
        <v>3.2195941853142798</v>
      </c>
      <c r="AI60" s="427"/>
      <c r="AJ60" s="393">
        <v>2.8386747594401491</v>
      </c>
      <c r="AK60" s="427"/>
      <c r="AL60" s="393">
        <v>2.5818147647572487</v>
      </c>
      <c r="AM60" s="427"/>
      <c r="AN60" s="393">
        <v>2.0662869423494969</v>
      </c>
      <c r="AO60" s="427"/>
      <c r="AP60" s="393">
        <v>1.8296813310298337</v>
      </c>
      <c r="AQ60" s="427"/>
      <c r="AR60" s="393">
        <v>1.7330773878852059</v>
      </c>
      <c r="AS60" s="427"/>
      <c r="AT60" s="393">
        <v>1.9336953716614711</v>
      </c>
      <c r="AU60" s="427"/>
      <c r="AV60" s="393">
        <v>1.6178977372707735</v>
      </c>
      <c r="AW60" s="427"/>
      <c r="AX60" s="393">
        <v>1.5906767296954745</v>
      </c>
      <c r="AY60" s="427"/>
      <c r="AZ60" s="393">
        <v>1.249521749359243</v>
      </c>
      <c r="BA60" s="427"/>
      <c r="BB60" s="393">
        <v>1.2361454896565598</v>
      </c>
      <c r="BC60" s="427"/>
      <c r="BD60" s="393">
        <v>1.7697891805695345</v>
      </c>
      <c r="BE60" s="427"/>
      <c r="BF60" s="393">
        <v>1.3909875954302215</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2.0215291154177564</v>
      </c>
      <c r="G61" s="427"/>
      <c r="H61" s="393">
        <v>2.3254401093008448</v>
      </c>
      <c r="I61" s="427"/>
      <c r="J61" s="393">
        <v>3.9136772785130503</v>
      </c>
      <c r="K61" s="427"/>
      <c r="L61" s="393">
        <v>5.4180153342122699</v>
      </c>
      <c r="M61" s="427"/>
      <c r="N61" s="393">
        <v>4.7466438689684294</v>
      </c>
      <c r="O61" s="427"/>
      <c r="P61" s="393">
        <v>4.5624896428117534</v>
      </c>
      <c r="Q61" s="427"/>
      <c r="R61" s="393">
        <v>2.9990269982848892</v>
      </c>
      <c r="S61" s="427"/>
      <c r="T61" s="393">
        <v>2.3025223027000314</v>
      </c>
      <c r="U61" s="427"/>
      <c r="V61" s="393">
        <v>2.9851288827346587</v>
      </c>
      <c r="W61" s="427"/>
      <c r="X61" s="393">
        <v>2.0416114805029482</v>
      </c>
      <c r="Y61" s="427"/>
      <c r="Z61" s="393">
        <v>1.9491210116760054</v>
      </c>
      <c r="AA61" s="427"/>
      <c r="AB61" s="393">
        <v>2.8436766211647333</v>
      </c>
      <c r="AC61" s="427"/>
      <c r="AD61" s="393">
        <v>3.4070489076018031</v>
      </c>
      <c r="AE61" s="427"/>
      <c r="AF61" s="393">
        <v>9.3767938338963468</v>
      </c>
      <c r="AG61" s="427"/>
      <c r="AH61" s="393">
        <v>3.9825223190113457</v>
      </c>
      <c r="AI61" s="427"/>
      <c r="AJ61" s="393">
        <v>3.6124458346274473</v>
      </c>
      <c r="AK61" s="427"/>
      <c r="AL61" s="393">
        <v>3.2796208325703535</v>
      </c>
      <c r="AM61" s="427"/>
      <c r="AN61" s="393">
        <v>3.1758233951387154</v>
      </c>
      <c r="AO61" s="427"/>
      <c r="AP61" s="393">
        <v>3.1327708871812092</v>
      </c>
      <c r="AQ61" s="427"/>
      <c r="AR61" s="393">
        <v>3.3086275715576892</v>
      </c>
      <c r="AS61" s="427"/>
      <c r="AT61" s="393">
        <v>3.9002790459351693</v>
      </c>
      <c r="AU61" s="427"/>
      <c r="AV61" s="393">
        <v>3.2443812744729592</v>
      </c>
      <c r="AW61" s="427"/>
      <c r="AX61" s="393">
        <v>3.3365469636928373</v>
      </c>
      <c r="AY61" s="427"/>
      <c r="AZ61" s="393">
        <v>2.6909873189160027</v>
      </c>
      <c r="BA61" s="427"/>
      <c r="BB61" s="393">
        <v>0.60885188850993133</v>
      </c>
      <c r="BC61" s="427"/>
      <c r="BD61" s="393">
        <v>0.86594055681767323</v>
      </c>
      <c r="BE61" s="427"/>
      <c r="BF61" s="393">
        <v>3.1628376791386179</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490.48961899745029</v>
      </c>
      <c r="G62" s="427"/>
      <c r="H62" s="392">
        <v>540.20750582836047</v>
      </c>
      <c r="I62" s="427"/>
      <c r="J62" s="392">
        <v>572.12329918853959</v>
      </c>
      <c r="K62" s="427"/>
      <c r="L62" s="392">
        <v>665.48148953971838</v>
      </c>
      <c r="M62" s="427"/>
      <c r="N62" s="392">
        <v>396.98764243652926</v>
      </c>
      <c r="O62" s="427"/>
      <c r="P62" s="392">
        <v>649.05092226123361</v>
      </c>
      <c r="Q62" s="427"/>
      <c r="R62" s="392">
        <v>1200.2376795727532</v>
      </c>
      <c r="S62" s="427"/>
      <c r="T62" s="392">
        <v>726.76444453821114</v>
      </c>
      <c r="U62" s="427"/>
      <c r="V62" s="392">
        <v>482.1680018444975</v>
      </c>
      <c r="W62" s="427"/>
      <c r="X62" s="392">
        <v>376.45901222780515</v>
      </c>
      <c r="Y62" s="427"/>
      <c r="Z62" s="392">
        <v>349.36529960247674</v>
      </c>
      <c r="AA62" s="427"/>
      <c r="AB62" s="392">
        <v>238.55689415624477</v>
      </c>
      <c r="AC62" s="427"/>
      <c r="AD62" s="392">
        <v>226.63176960025282</v>
      </c>
      <c r="AE62" s="427"/>
      <c r="AF62" s="392">
        <v>1812.7302498733236</v>
      </c>
      <c r="AG62" s="427"/>
      <c r="AH62" s="392">
        <v>1843.5186118104054</v>
      </c>
      <c r="AI62" s="427"/>
      <c r="AJ62" s="392">
        <v>78.348480474223265</v>
      </c>
      <c r="AK62" s="427"/>
      <c r="AL62" s="392">
        <v>216.03361604100206</v>
      </c>
      <c r="AM62" s="427"/>
      <c r="AN62" s="392">
        <v>308.32022316136346</v>
      </c>
      <c r="AO62" s="427"/>
      <c r="AP62" s="392">
        <v>314.52478943703107</v>
      </c>
      <c r="AQ62" s="427"/>
      <c r="AR62" s="392">
        <v>205.92798225126029</v>
      </c>
      <c r="AS62" s="427"/>
      <c r="AT62" s="392">
        <v>183.68075138107164</v>
      </c>
      <c r="AU62" s="427"/>
      <c r="AV62" s="392">
        <v>87.804116272276048</v>
      </c>
      <c r="AW62" s="427"/>
      <c r="AX62" s="392">
        <v>75.399967140334383</v>
      </c>
      <c r="AY62" s="427"/>
      <c r="AZ62" s="392">
        <v>44.66660591870113</v>
      </c>
      <c r="BA62" s="427"/>
      <c r="BB62" s="392">
        <v>23.662373257556112</v>
      </c>
      <c r="BC62" s="427"/>
      <c r="BD62" s="392">
        <v>20.633454950550338</v>
      </c>
      <c r="BE62" s="427"/>
      <c r="BF62" s="392">
        <v>27.112744910423075</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591.53769575357433</v>
      </c>
      <c r="G64" s="427"/>
      <c r="H64" s="392">
        <v>922.39935370095873</v>
      </c>
      <c r="I64" s="427"/>
      <c r="J64" s="392">
        <v>1035.7822357376128</v>
      </c>
      <c r="K64" s="427"/>
      <c r="L64" s="392">
        <v>1240.6994617339706</v>
      </c>
      <c r="M64" s="427"/>
      <c r="N64" s="392">
        <v>1233.4709114992918</v>
      </c>
      <c r="O64" s="427"/>
      <c r="P64" s="392">
        <v>1302.9242184460149</v>
      </c>
      <c r="Q64" s="427"/>
      <c r="R64" s="392">
        <v>2111.4275656184814</v>
      </c>
      <c r="S64" s="427"/>
      <c r="T64" s="392">
        <v>1469.494506080202</v>
      </c>
      <c r="U64" s="427"/>
      <c r="V64" s="392">
        <v>896.95011275609727</v>
      </c>
      <c r="W64" s="427"/>
      <c r="X64" s="392">
        <v>765.38389784825199</v>
      </c>
      <c r="Y64" s="427"/>
      <c r="Z64" s="392">
        <v>838.20830839790756</v>
      </c>
      <c r="AA64" s="427"/>
      <c r="AB64" s="392">
        <v>606.83330589762738</v>
      </c>
      <c r="AC64" s="427"/>
      <c r="AD64" s="392">
        <v>586.09319967961039</v>
      </c>
      <c r="AE64" s="427"/>
      <c r="AF64" s="392">
        <v>2019.0100193306766</v>
      </c>
      <c r="AG64" s="427"/>
      <c r="AH64" s="392">
        <v>151.82259058869855</v>
      </c>
      <c r="AI64" s="427"/>
      <c r="AJ64" s="392">
        <v>57.299374706684461</v>
      </c>
      <c r="AK64" s="427"/>
      <c r="AL64" s="392">
        <v>173.89086249243073</v>
      </c>
      <c r="AM64" s="427"/>
      <c r="AN64" s="392">
        <v>200.68707912604037</v>
      </c>
      <c r="AO64" s="427"/>
      <c r="AP64" s="392">
        <v>90.345091875294671</v>
      </c>
      <c r="AQ64" s="427"/>
      <c r="AR64" s="392">
        <v>3108.4512045829515</v>
      </c>
      <c r="AS64" s="427"/>
      <c r="AT64" s="392">
        <v>4139.1837852529725</v>
      </c>
      <c r="AU64" s="427"/>
      <c r="AV64" s="392">
        <v>590.78839264439262</v>
      </c>
      <c r="AW64" s="427"/>
      <c r="AX64" s="392">
        <v>717.70343417027811</v>
      </c>
      <c r="AY64" s="427"/>
      <c r="AZ64" s="392">
        <v>223.93321232826577</v>
      </c>
      <c r="BA64" s="427"/>
      <c r="BB64" s="392">
        <v>255.98591426737019</v>
      </c>
      <c r="BC64" s="427"/>
      <c r="BD64" s="392">
        <v>159.78733324880537</v>
      </c>
      <c r="BE64" s="427"/>
      <c r="BF64" s="392">
        <v>149.63396288017958</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105.89802475871105</v>
      </c>
      <c r="G66" s="427"/>
      <c r="H66" s="393">
        <v>141.5427139593684</v>
      </c>
      <c r="I66" s="427"/>
      <c r="J66" s="393">
        <v>185.69255555194363</v>
      </c>
      <c r="K66" s="427"/>
      <c r="L66" s="393">
        <v>210.73024080876519</v>
      </c>
      <c r="M66" s="427"/>
      <c r="N66" s="393">
        <v>148.12808085137132</v>
      </c>
      <c r="O66" s="427"/>
      <c r="P66" s="393">
        <v>187.66215923449138</v>
      </c>
      <c r="Q66" s="427"/>
      <c r="R66" s="393">
        <v>276.92713549376094</v>
      </c>
      <c r="S66" s="427"/>
      <c r="T66" s="393">
        <v>195.27987042120236</v>
      </c>
      <c r="U66" s="427"/>
      <c r="V66" s="393">
        <v>145.43562243900618</v>
      </c>
      <c r="W66" s="427"/>
      <c r="X66" s="393">
        <v>117.96082418288923</v>
      </c>
      <c r="Y66" s="427"/>
      <c r="Z66" s="393">
        <v>130.09208466626441</v>
      </c>
      <c r="AA66" s="427"/>
      <c r="AB66" s="393">
        <v>92.089192641618965</v>
      </c>
      <c r="AC66" s="427"/>
      <c r="AD66" s="393">
        <v>101.20546151646678</v>
      </c>
      <c r="AE66" s="427"/>
      <c r="AF66" s="393">
        <v>64.706634325143582</v>
      </c>
      <c r="AG66" s="427"/>
      <c r="AH66" s="393">
        <v>53.786256850565074</v>
      </c>
      <c r="AI66" s="427"/>
      <c r="AJ66" s="393">
        <v>22.125085585077048</v>
      </c>
      <c r="AK66" s="427"/>
      <c r="AL66" s="393">
        <v>152.2738370139534</v>
      </c>
      <c r="AM66" s="427"/>
      <c r="AN66" s="393">
        <v>154.0206528996992</v>
      </c>
      <c r="AO66" s="427"/>
      <c r="AP66" s="393">
        <v>37.282517198816031</v>
      </c>
      <c r="AQ66" s="427"/>
      <c r="AR66" s="393">
        <v>1133.4651289927399</v>
      </c>
      <c r="AS66" s="427"/>
      <c r="AT66" s="393">
        <v>348.57034151697303</v>
      </c>
      <c r="AU66" s="427"/>
      <c r="AV66" s="393">
        <v>55.606860128989346</v>
      </c>
      <c r="AW66" s="427"/>
      <c r="AX66" s="393">
        <v>136.630961014821</v>
      </c>
      <c r="AY66" s="427"/>
      <c r="AZ66" s="393">
        <v>75.003189487506106</v>
      </c>
      <c r="BA66" s="427"/>
      <c r="BB66" s="393">
        <v>65.13540882737378</v>
      </c>
      <c r="BC66" s="427"/>
      <c r="BD66" s="393">
        <v>20.939301193750733</v>
      </c>
      <c r="BE66" s="427"/>
      <c r="BF66" s="393">
        <v>33.886357967984843</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46.319431221925058</v>
      </c>
      <c r="G67" s="427"/>
      <c r="H67" s="393">
        <v>64.812108376973555</v>
      </c>
      <c r="I67" s="427"/>
      <c r="J67" s="393">
        <v>59.759486256165538</v>
      </c>
      <c r="K67" s="427"/>
      <c r="L67" s="393">
        <v>61.749711196881144</v>
      </c>
      <c r="M67" s="427"/>
      <c r="N67" s="393">
        <v>59.50949304044574</v>
      </c>
      <c r="O67" s="427"/>
      <c r="P67" s="393">
        <v>68.798387495649479</v>
      </c>
      <c r="Q67" s="427"/>
      <c r="R67" s="393">
        <v>74.001773353229311</v>
      </c>
      <c r="S67" s="427"/>
      <c r="T67" s="393">
        <v>56.021473691869694</v>
      </c>
      <c r="U67" s="427"/>
      <c r="V67" s="393">
        <v>41.453855496586598</v>
      </c>
      <c r="W67" s="427"/>
      <c r="X67" s="393">
        <v>32.580029287311334</v>
      </c>
      <c r="Y67" s="427"/>
      <c r="Z67" s="393">
        <v>29.871460690895027</v>
      </c>
      <c r="AA67" s="427"/>
      <c r="AB67" s="393">
        <v>23.707555594955039</v>
      </c>
      <c r="AC67" s="427"/>
      <c r="AD67" s="393">
        <v>22.34704736279139</v>
      </c>
      <c r="AE67" s="427"/>
      <c r="AF67" s="393">
        <v>50.500177743684844</v>
      </c>
      <c r="AG67" s="427"/>
      <c r="AH67" s="393">
        <v>70.184110784965839</v>
      </c>
      <c r="AI67" s="427"/>
      <c r="AJ67" s="393">
        <v>13.077197760820312</v>
      </c>
      <c r="AK67" s="427"/>
      <c r="AL67" s="393">
        <v>9.2686412445558126</v>
      </c>
      <c r="AM67" s="427"/>
      <c r="AN67" s="393">
        <v>33.649178234386284</v>
      </c>
      <c r="AO67" s="427"/>
      <c r="AP67" s="393">
        <v>21.089892126839121</v>
      </c>
      <c r="AQ67" s="427"/>
      <c r="AR67" s="393">
        <v>12.668542878946063</v>
      </c>
      <c r="AS67" s="427"/>
      <c r="AT67" s="393">
        <v>53.421812288605402</v>
      </c>
      <c r="AU67" s="427"/>
      <c r="AV67" s="393">
        <v>14.901146649084943</v>
      </c>
      <c r="AW67" s="427"/>
      <c r="AX67" s="393">
        <v>13.85003427782287</v>
      </c>
      <c r="AY67" s="427"/>
      <c r="AZ67" s="393">
        <v>11.694258626485606</v>
      </c>
      <c r="BA67" s="427"/>
      <c r="BB67" s="393">
        <v>8.9896760621187184</v>
      </c>
      <c r="BC67" s="427"/>
      <c r="BD67" s="393">
        <v>12.482130662472226</v>
      </c>
      <c r="BE67" s="427"/>
      <c r="BF67" s="393">
        <v>12.387115663902781</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61.606813105207607</v>
      </c>
      <c r="G68" s="427"/>
      <c r="H68" s="394">
        <v>50.470659619445911</v>
      </c>
      <c r="I68" s="427"/>
      <c r="J68" s="394">
        <v>44.932492270133942</v>
      </c>
      <c r="K68" s="427"/>
      <c r="L68" s="394">
        <v>44.183484037753907</v>
      </c>
      <c r="M68" s="427"/>
      <c r="N68" s="394">
        <v>35.928665045691062</v>
      </c>
      <c r="O68" s="427"/>
      <c r="P68" s="394">
        <v>46.41719340229735</v>
      </c>
      <c r="Q68" s="427"/>
      <c r="R68" s="394">
        <v>39.016980041696208</v>
      </c>
      <c r="S68" s="427"/>
      <c r="T68" s="394">
        <v>27.178199025420227</v>
      </c>
      <c r="U68" s="427"/>
      <c r="V68" s="394">
        <v>17.68449803814098</v>
      </c>
      <c r="W68" s="427"/>
      <c r="X68" s="394">
        <v>16.576051174367038</v>
      </c>
      <c r="Y68" s="427"/>
      <c r="Z68" s="394">
        <v>13.201408339964059</v>
      </c>
      <c r="AA68" s="427"/>
      <c r="AB68" s="394">
        <v>9.7297238770353385</v>
      </c>
      <c r="AC68" s="427"/>
      <c r="AD68" s="394">
        <v>8.2966683714403899</v>
      </c>
      <c r="AE68" s="427"/>
      <c r="AF68" s="394">
        <v>3.2681989961250411</v>
      </c>
      <c r="AG68" s="427"/>
      <c r="AH68" s="394">
        <v>4.0268824418157827</v>
      </c>
      <c r="AI68" s="427"/>
      <c r="AJ68" s="394">
        <v>3.7172393132082799</v>
      </c>
      <c r="AK68" s="427"/>
      <c r="AL68" s="394">
        <v>3.1222471936929113</v>
      </c>
      <c r="AM68" s="427"/>
      <c r="AN68" s="394">
        <v>3.0801775692998441</v>
      </c>
      <c r="AO68" s="427"/>
      <c r="AP68" s="394">
        <v>8.2337529241330056</v>
      </c>
      <c r="AQ68" s="427"/>
      <c r="AR68" s="394">
        <v>5.8630059079335046</v>
      </c>
      <c r="AS68" s="427"/>
      <c r="AT68" s="394">
        <v>16.578037302361196</v>
      </c>
      <c r="AU68" s="427"/>
      <c r="AV68" s="394">
        <v>2.2873632288640287</v>
      </c>
      <c r="AW68" s="427"/>
      <c r="AX68" s="394">
        <v>3.5346511596967529</v>
      </c>
      <c r="AY68" s="427"/>
      <c r="AZ68" s="394">
        <v>2.3146383990905157</v>
      </c>
      <c r="BA68" s="427"/>
      <c r="BB68" s="394">
        <v>1.8658670359106819</v>
      </c>
      <c r="BC68" s="427"/>
      <c r="BD68" s="394">
        <v>2.480783135490642</v>
      </c>
      <c r="BE68" s="427"/>
      <c r="BF68" s="394">
        <v>2.016891281892331</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12.113264645357059</v>
      </c>
      <c r="G70" s="427"/>
      <c r="H70" s="393">
        <v>12.547341501475321</v>
      </c>
      <c r="I70" s="427"/>
      <c r="J70" s="393">
        <v>13.144283130883235</v>
      </c>
      <c r="K70" s="427"/>
      <c r="L70" s="393">
        <v>16.131405411947149</v>
      </c>
      <c r="M70" s="427"/>
      <c r="N70" s="393">
        <v>17.374880001445685</v>
      </c>
      <c r="O70" s="427"/>
      <c r="P70" s="393">
        <v>22.433863252470132</v>
      </c>
      <c r="Q70" s="427"/>
      <c r="R70" s="393">
        <v>20.677515487559333</v>
      </c>
      <c r="S70" s="427"/>
      <c r="T70" s="393">
        <v>15.897416866332247</v>
      </c>
      <c r="U70" s="427"/>
      <c r="V70" s="393">
        <v>13.027982002889386</v>
      </c>
      <c r="W70" s="427"/>
      <c r="X70" s="393">
        <v>11.125287969702997</v>
      </c>
      <c r="Y70" s="427"/>
      <c r="Z70" s="393">
        <v>11.196091542199269</v>
      </c>
      <c r="AA70" s="427"/>
      <c r="AB70" s="393">
        <v>8.6534472969496861</v>
      </c>
      <c r="AC70" s="427"/>
      <c r="AD70" s="393">
        <v>8.1759020931095296</v>
      </c>
      <c r="AE70" s="427"/>
      <c r="AF70" s="393">
        <v>940.51529792724409</v>
      </c>
      <c r="AG70" s="427"/>
      <c r="AH70" s="393">
        <v>5.9066357384560311</v>
      </c>
      <c r="AI70" s="427"/>
      <c r="AJ70" s="393">
        <v>5.6018699887074206</v>
      </c>
      <c r="AK70" s="427"/>
      <c r="AL70" s="393">
        <v>4.6405485047975734</v>
      </c>
      <c r="AM70" s="427"/>
      <c r="AN70" s="393">
        <v>5.2632657152118068</v>
      </c>
      <c r="AO70" s="427"/>
      <c r="AP70" s="393">
        <v>19.292124076339437</v>
      </c>
      <c r="AQ70" s="427"/>
      <c r="AR70" s="393">
        <v>4.4108337558289854</v>
      </c>
      <c r="AS70" s="427"/>
      <c r="AT70" s="393">
        <v>5.3608239503260915</v>
      </c>
      <c r="AU70" s="427"/>
      <c r="AV70" s="393">
        <v>4.0672796197605514</v>
      </c>
      <c r="AW70" s="427"/>
      <c r="AX70" s="393">
        <v>4.1874301573868546</v>
      </c>
      <c r="AY70" s="427"/>
      <c r="AZ70" s="393">
        <v>4.4289179023250416</v>
      </c>
      <c r="BA70" s="427"/>
      <c r="BB70" s="393">
        <v>2.8528434258713258</v>
      </c>
      <c r="BC70" s="427"/>
      <c r="BD70" s="393">
        <v>4.0744615224060654</v>
      </c>
      <c r="BE70" s="427"/>
      <c r="BF70" s="393">
        <v>4.0216432537813676</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365.60016202237364</v>
      </c>
      <c r="G71" s="427"/>
      <c r="H71" s="393">
        <v>653.02653024369556</v>
      </c>
      <c r="I71" s="427"/>
      <c r="J71" s="393">
        <v>732.25341852848646</v>
      </c>
      <c r="K71" s="427"/>
      <c r="L71" s="393">
        <v>907.90462027862304</v>
      </c>
      <c r="M71" s="427"/>
      <c r="N71" s="393">
        <v>972.52979256033802</v>
      </c>
      <c r="O71" s="427"/>
      <c r="P71" s="393">
        <v>977.61261506110668</v>
      </c>
      <c r="Q71" s="427"/>
      <c r="R71" s="393">
        <v>1700.8041612422358</v>
      </c>
      <c r="S71" s="427"/>
      <c r="T71" s="393">
        <v>1175.1175460753775</v>
      </c>
      <c r="U71" s="427"/>
      <c r="V71" s="393">
        <v>679.34815477947416</v>
      </c>
      <c r="W71" s="427"/>
      <c r="X71" s="393">
        <v>587.14170523398138</v>
      </c>
      <c r="Y71" s="427"/>
      <c r="Z71" s="393">
        <v>653.84726315858484</v>
      </c>
      <c r="AA71" s="427"/>
      <c r="AB71" s="393">
        <v>472.65338648706836</v>
      </c>
      <c r="AC71" s="427"/>
      <c r="AD71" s="393">
        <v>446.06812033580229</v>
      </c>
      <c r="AE71" s="427"/>
      <c r="AF71" s="393">
        <v>960.01971033847906</v>
      </c>
      <c r="AG71" s="427"/>
      <c r="AH71" s="393">
        <v>17.918704772895797</v>
      </c>
      <c r="AI71" s="427"/>
      <c r="AJ71" s="393">
        <v>12.777982058871403</v>
      </c>
      <c r="AK71" s="427"/>
      <c r="AL71" s="393">
        <v>4.5855885354310182</v>
      </c>
      <c r="AM71" s="427"/>
      <c r="AN71" s="393">
        <v>4.6738047074432449</v>
      </c>
      <c r="AO71" s="427"/>
      <c r="AP71" s="393">
        <v>4.446805549167073</v>
      </c>
      <c r="AQ71" s="427"/>
      <c r="AR71" s="393">
        <v>1952.043693047503</v>
      </c>
      <c r="AS71" s="427"/>
      <c r="AT71" s="418">
        <v>3715.252770194707</v>
      </c>
      <c r="AU71" s="427" t="s">
        <v>358</v>
      </c>
      <c r="AV71" s="393">
        <v>513.92574301769366</v>
      </c>
      <c r="AW71" s="427"/>
      <c r="AX71" s="393">
        <v>559.5003575605507</v>
      </c>
      <c r="AY71" s="427"/>
      <c r="AZ71" s="393">
        <v>130.49220791285848</v>
      </c>
      <c r="BA71" s="427"/>
      <c r="BB71" s="393">
        <v>177.14211891609568</v>
      </c>
      <c r="BC71" s="427"/>
      <c r="BD71" s="393">
        <v>119.81065673468569</v>
      </c>
      <c r="BE71" s="427"/>
      <c r="BF71" s="393">
        <v>97.321954712618265</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95.084252489201788</v>
      </c>
      <c r="G72" s="427"/>
      <c r="H72" s="392">
        <v>99.907259722281935</v>
      </c>
      <c r="I72" s="427"/>
      <c r="J72" s="392">
        <v>114.85779086872898</v>
      </c>
      <c r="K72" s="427"/>
      <c r="L72" s="392">
        <v>138.43237274469556</v>
      </c>
      <c r="M72" s="427"/>
      <c r="N72" s="392">
        <v>106.95464541962723</v>
      </c>
      <c r="O72" s="427"/>
      <c r="P72" s="392">
        <v>193.0331205777764</v>
      </c>
      <c r="Q72" s="427"/>
      <c r="R72" s="392">
        <v>192.80415169447767</v>
      </c>
      <c r="S72" s="427"/>
      <c r="T72" s="392">
        <v>133.73845800662488</v>
      </c>
      <c r="U72" s="427"/>
      <c r="V72" s="392">
        <v>94.179015813076774</v>
      </c>
      <c r="W72" s="427"/>
      <c r="X72" s="392">
        <v>76.36200835590482</v>
      </c>
      <c r="Y72" s="427"/>
      <c r="Z72" s="392">
        <v>74.248924530533145</v>
      </c>
      <c r="AA72" s="427"/>
      <c r="AB72" s="392">
        <v>57.789254636752062</v>
      </c>
      <c r="AC72" s="427"/>
      <c r="AD72" s="392">
        <v>54.209439230141534</v>
      </c>
      <c r="AE72" s="427"/>
      <c r="AF72" s="392">
        <v>917.52625921399397</v>
      </c>
      <c r="AG72" s="427"/>
      <c r="AH72" s="392">
        <v>81.722684955124777</v>
      </c>
      <c r="AI72" s="427"/>
      <c r="AJ72" s="392">
        <v>37.225049854735843</v>
      </c>
      <c r="AK72" s="427"/>
      <c r="AL72" s="392">
        <v>31.318745878506256</v>
      </c>
      <c r="AM72" s="427"/>
      <c r="AN72" s="392">
        <v>29.49856739879954</v>
      </c>
      <c r="AO72" s="427"/>
      <c r="AP72" s="392">
        <v>56.65852768107878</v>
      </c>
      <c r="AQ72" s="427"/>
      <c r="AR72" s="392">
        <v>76.660047345864299</v>
      </c>
      <c r="AS72" s="427"/>
      <c r="AT72" s="392">
        <v>1299.4096282049863</v>
      </c>
      <c r="AU72" s="427"/>
      <c r="AV72" s="392">
        <v>44.034337912152829</v>
      </c>
      <c r="AW72" s="427"/>
      <c r="AX72" s="392">
        <v>61.670207850130751</v>
      </c>
      <c r="AY72" s="427"/>
      <c r="AZ72" s="392">
        <v>52.791153707381511</v>
      </c>
      <c r="BA72" s="427"/>
      <c r="BB72" s="392">
        <v>51.604126466971394</v>
      </c>
      <c r="BC72" s="427"/>
      <c r="BD72" s="392">
        <v>60.580070345796393</v>
      </c>
      <c r="BE72" s="427"/>
      <c r="BF72" s="392">
        <v>27.480683609427018</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15.771758275111694</v>
      </c>
      <c r="G73" s="427"/>
      <c r="H73" s="393">
        <v>11.787608948190014</v>
      </c>
      <c r="I73" s="427"/>
      <c r="J73" s="393">
        <v>14.066787614512293</v>
      </c>
      <c r="K73" s="427"/>
      <c r="L73" s="393">
        <v>15.083386680208916</v>
      </c>
      <c r="M73" s="427"/>
      <c r="N73" s="393">
        <v>10.92851172732597</v>
      </c>
      <c r="O73" s="427"/>
      <c r="P73" s="393">
        <v>16.667804705715355</v>
      </c>
      <c r="Q73" s="427"/>
      <c r="R73" s="393">
        <v>22.291770879141637</v>
      </c>
      <c r="S73" s="427"/>
      <c r="T73" s="393">
        <v>14.1094749350365</v>
      </c>
      <c r="U73" s="427"/>
      <c r="V73" s="393">
        <v>12.219369396208695</v>
      </c>
      <c r="W73" s="427"/>
      <c r="X73" s="393">
        <v>8.9064721839434107</v>
      </c>
      <c r="Y73" s="427"/>
      <c r="Z73" s="393">
        <v>9.1458681134377375</v>
      </c>
      <c r="AA73" s="427"/>
      <c r="AB73" s="393">
        <v>6.4720932079233355</v>
      </c>
      <c r="AC73" s="427"/>
      <c r="AD73" s="393">
        <v>6.020265843074136</v>
      </c>
      <c r="AE73" s="427"/>
      <c r="AF73" s="393">
        <v>825.45254720308196</v>
      </c>
      <c r="AG73" s="427"/>
      <c r="AH73" s="393">
        <v>4.0868420639595335</v>
      </c>
      <c r="AI73" s="427"/>
      <c r="AJ73" s="393">
        <v>2.3466943025524887</v>
      </c>
      <c r="AK73" s="427"/>
      <c r="AL73" s="393">
        <v>1.8444387717751551</v>
      </c>
      <c r="AM73" s="427"/>
      <c r="AN73" s="393">
        <v>1.6085647564833156</v>
      </c>
      <c r="AO73" s="427"/>
      <c r="AP73" s="393">
        <v>2.4839760246202571</v>
      </c>
      <c r="AQ73" s="427"/>
      <c r="AR73" s="393">
        <v>17.807651570136144</v>
      </c>
      <c r="AS73" s="427"/>
      <c r="AT73" s="393">
        <v>15.681981010858218</v>
      </c>
      <c r="AU73" s="427"/>
      <c r="AV73" s="393">
        <v>1.6281524436819581</v>
      </c>
      <c r="AW73" s="427"/>
      <c r="AX73" s="393">
        <v>3.7296233698589272</v>
      </c>
      <c r="AY73" s="427"/>
      <c r="AZ73" s="393">
        <v>2.8366909848236244</v>
      </c>
      <c r="BA73" s="427"/>
      <c r="BB73" s="393">
        <v>2.9297565010742623</v>
      </c>
      <c r="BC73" s="427"/>
      <c r="BD73" s="393">
        <v>2.6852976425607507</v>
      </c>
      <c r="BE73" s="427"/>
      <c r="BF73" s="393">
        <v>2.1639620772425756</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2.9645678224061238</v>
      </c>
      <c r="G74" s="427"/>
      <c r="H74" s="393">
        <v>2.8349496742186977</v>
      </c>
      <c r="I74" s="427"/>
      <c r="J74" s="393">
        <v>3.185187773077168</v>
      </c>
      <c r="K74" s="427"/>
      <c r="L74" s="393">
        <v>3.5471456166016919</v>
      </c>
      <c r="M74" s="427"/>
      <c r="N74" s="393">
        <v>3.869128129700087</v>
      </c>
      <c r="O74" s="427"/>
      <c r="P74" s="393">
        <v>6.3278724545561786</v>
      </c>
      <c r="Q74" s="427"/>
      <c r="R74" s="393">
        <v>3.91433379431504</v>
      </c>
      <c r="S74" s="427"/>
      <c r="T74" s="393">
        <v>3.6329620103918621</v>
      </c>
      <c r="U74" s="427"/>
      <c r="V74" s="393">
        <v>2.9355009831898071</v>
      </c>
      <c r="W74" s="427"/>
      <c r="X74" s="393">
        <v>3.2919378380693671</v>
      </c>
      <c r="Y74" s="427"/>
      <c r="Z74" s="393">
        <v>4.4971219088032335</v>
      </c>
      <c r="AA74" s="427"/>
      <c r="AB74" s="393">
        <v>4.095142172379691</v>
      </c>
      <c r="AC74" s="427"/>
      <c r="AD74" s="393">
        <v>6.2931786065875812</v>
      </c>
      <c r="AE74" s="427"/>
      <c r="AF74" s="393">
        <v>19.13228806929563</v>
      </c>
      <c r="AG74" s="427"/>
      <c r="AH74" s="393">
        <v>16.758992963804928</v>
      </c>
      <c r="AI74" s="427"/>
      <c r="AJ74" s="393">
        <v>6.2946274561170883</v>
      </c>
      <c r="AK74" s="427"/>
      <c r="AL74" s="393">
        <v>7.6366968557656412</v>
      </c>
      <c r="AM74" s="427"/>
      <c r="AN74" s="393">
        <v>6.8880469316576916</v>
      </c>
      <c r="AO74" s="427"/>
      <c r="AP74" s="393">
        <v>6.1032232229054042</v>
      </c>
      <c r="AQ74" s="427"/>
      <c r="AR74" s="393">
        <v>5.7081578694522772</v>
      </c>
      <c r="AS74" s="427"/>
      <c r="AT74" s="393">
        <v>8.4393502421212538</v>
      </c>
      <c r="AU74" s="427"/>
      <c r="AV74" s="393">
        <v>6.9911887661562107</v>
      </c>
      <c r="AW74" s="427"/>
      <c r="AX74" s="393">
        <v>5.7725591161033449</v>
      </c>
      <c r="AY74" s="427"/>
      <c r="AZ74" s="393">
        <v>4.4487272407544509</v>
      </c>
      <c r="BA74" s="427"/>
      <c r="BB74" s="393">
        <v>3.8253371823906384</v>
      </c>
      <c r="BC74" s="427"/>
      <c r="BD74" s="393">
        <v>5.4736953944240145</v>
      </c>
      <c r="BE74" s="427"/>
      <c r="BF74" s="393">
        <v>4.2981000258941782</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6.208892464969642</v>
      </c>
      <c r="G75" s="427"/>
      <c r="H75" s="393">
        <v>5.6320281518846107</v>
      </c>
      <c r="I75" s="427"/>
      <c r="J75" s="393">
        <v>6.2949242096817972</v>
      </c>
      <c r="K75" s="427"/>
      <c r="L75" s="393">
        <v>8.1267829223316976</v>
      </c>
      <c r="M75" s="427"/>
      <c r="N75" s="393">
        <v>7.3742877812818319</v>
      </c>
      <c r="O75" s="427"/>
      <c r="P75" s="393">
        <v>7.7117459710657466</v>
      </c>
      <c r="Q75" s="427"/>
      <c r="R75" s="393">
        <v>6.1534778590751866</v>
      </c>
      <c r="S75" s="427"/>
      <c r="T75" s="393">
        <v>4.3835907136785472</v>
      </c>
      <c r="U75" s="427"/>
      <c r="V75" s="393">
        <v>3.8362923836469389</v>
      </c>
      <c r="W75" s="427"/>
      <c r="X75" s="393">
        <v>2.9411489628091485</v>
      </c>
      <c r="Y75" s="427"/>
      <c r="Z75" s="393">
        <v>2.2896221774030123</v>
      </c>
      <c r="AA75" s="427"/>
      <c r="AB75" s="393">
        <v>1.7185003845330027</v>
      </c>
      <c r="AC75" s="427"/>
      <c r="AD75" s="393">
        <v>1.766875338616325</v>
      </c>
      <c r="AE75" s="427"/>
      <c r="AF75" s="393">
        <v>1.1218523572877988</v>
      </c>
      <c r="AG75" s="427"/>
      <c r="AH75" s="393">
        <v>1.617501279553031</v>
      </c>
      <c r="AI75" s="427"/>
      <c r="AJ75" s="393">
        <v>1.2478205892610557</v>
      </c>
      <c r="AK75" s="427"/>
      <c r="AL75" s="393">
        <v>1.0291767447326527</v>
      </c>
      <c r="AM75" s="427"/>
      <c r="AN75" s="393">
        <v>0.8603400925766399</v>
      </c>
      <c r="AO75" s="427"/>
      <c r="AP75" s="393">
        <v>0.78954510705027969</v>
      </c>
      <c r="AQ75" s="427"/>
      <c r="AR75" s="393">
        <v>0.79709035220795821</v>
      </c>
      <c r="AS75" s="427"/>
      <c r="AT75" s="393">
        <v>0.83169070310415116</v>
      </c>
      <c r="AU75" s="427"/>
      <c r="AV75" s="393">
        <v>0.79223531730538155</v>
      </c>
      <c r="AW75" s="427"/>
      <c r="AX75" s="393">
        <v>0.77204828298471506</v>
      </c>
      <c r="AY75" s="427"/>
      <c r="AZ75" s="393">
        <v>0.64345566232763074</v>
      </c>
      <c r="BA75" s="427"/>
      <c r="BB75" s="393">
        <v>0.57600717821640712</v>
      </c>
      <c r="BC75" s="427"/>
      <c r="BD75" s="393">
        <v>0.78551995160431987</v>
      </c>
      <c r="BE75" s="427"/>
      <c r="BF75" s="393">
        <v>0.45332413194141807</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70.139033926714333</v>
      </c>
      <c r="G76" s="427"/>
      <c r="H76" s="393">
        <v>79.65267294798862</v>
      </c>
      <c r="I76" s="427"/>
      <c r="J76" s="393">
        <v>91.310891271457734</v>
      </c>
      <c r="K76" s="427"/>
      <c r="L76" s="393">
        <v>111.67505752555324</v>
      </c>
      <c r="M76" s="427"/>
      <c r="N76" s="393">
        <v>84.782717781319334</v>
      </c>
      <c r="O76" s="427"/>
      <c r="P76" s="393">
        <v>162.32569744643911</v>
      </c>
      <c r="Q76" s="427"/>
      <c r="R76" s="393">
        <v>160.44456916194579</v>
      </c>
      <c r="S76" s="427"/>
      <c r="T76" s="393">
        <v>111.61243034751797</v>
      </c>
      <c r="U76" s="427"/>
      <c r="V76" s="393">
        <v>75.187853050031336</v>
      </c>
      <c r="W76" s="427"/>
      <c r="X76" s="393">
        <v>61.222449371082895</v>
      </c>
      <c r="Y76" s="427"/>
      <c r="Z76" s="393">
        <v>58.316312330889154</v>
      </c>
      <c r="AA76" s="427"/>
      <c r="AB76" s="393">
        <v>45.503518871916029</v>
      </c>
      <c r="AC76" s="427"/>
      <c r="AD76" s="393">
        <v>40.129119441863494</v>
      </c>
      <c r="AE76" s="427"/>
      <c r="AF76" s="393">
        <v>71.819571584328486</v>
      </c>
      <c r="AG76" s="427"/>
      <c r="AH76" s="393">
        <v>59.259348647807286</v>
      </c>
      <c r="AI76" s="427"/>
      <c r="AJ76" s="393">
        <v>27.335907506805214</v>
      </c>
      <c r="AK76" s="427"/>
      <c r="AL76" s="393">
        <v>20.808433506232806</v>
      </c>
      <c r="AM76" s="427"/>
      <c r="AN76" s="393">
        <v>20.141615618081893</v>
      </c>
      <c r="AO76" s="427"/>
      <c r="AP76" s="393">
        <v>47.28178332650284</v>
      </c>
      <c r="AQ76" s="427"/>
      <c r="AR76" s="393">
        <v>52.347147554067917</v>
      </c>
      <c r="AS76" s="427"/>
      <c r="AT76" s="393">
        <v>1274.4566062489027</v>
      </c>
      <c r="AU76" s="427"/>
      <c r="AV76" s="393">
        <v>34.622761385009277</v>
      </c>
      <c r="AW76" s="427"/>
      <c r="AX76" s="393">
        <v>51.395977081183766</v>
      </c>
      <c r="AY76" s="427"/>
      <c r="AZ76" s="393">
        <v>44.862279819475809</v>
      </c>
      <c r="BA76" s="427"/>
      <c r="BB76" s="393">
        <v>44.273025605290087</v>
      </c>
      <c r="BC76" s="427"/>
      <c r="BD76" s="393">
        <v>51.635557357207311</v>
      </c>
      <c r="BE76" s="427"/>
      <c r="BF76" s="393">
        <v>20.565297374348845</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293.37531360698279</v>
      </c>
      <c r="G77" s="427"/>
      <c r="H77" s="392">
        <v>285.75662818667701</v>
      </c>
      <c r="I77" s="427"/>
      <c r="J77" s="392">
        <v>297.26384829240669</v>
      </c>
      <c r="K77" s="427"/>
      <c r="L77" s="392">
        <v>290.12690417583804</v>
      </c>
      <c r="M77" s="427"/>
      <c r="N77" s="392">
        <v>272.57953728813271</v>
      </c>
      <c r="O77" s="427"/>
      <c r="P77" s="392">
        <v>339.04673193256042</v>
      </c>
      <c r="Q77" s="427"/>
      <c r="R77" s="392">
        <v>286.49566620994113</v>
      </c>
      <c r="S77" s="427"/>
      <c r="T77" s="392">
        <v>219.85448527188856</v>
      </c>
      <c r="U77" s="427"/>
      <c r="V77" s="392">
        <v>179.0256481579608</v>
      </c>
      <c r="W77" s="427"/>
      <c r="X77" s="392">
        <v>140.5926770797262</v>
      </c>
      <c r="Y77" s="427"/>
      <c r="Z77" s="392">
        <v>120.75555010210083</v>
      </c>
      <c r="AA77" s="427"/>
      <c r="AB77" s="392">
        <v>99.150585130298893</v>
      </c>
      <c r="AC77" s="427"/>
      <c r="AD77" s="392">
        <v>86.893212834511857</v>
      </c>
      <c r="AE77" s="427"/>
      <c r="AF77" s="392">
        <v>54.591699063039066</v>
      </c>
      <c r="AG77" s="427"/>
      <c r="AH77" s="392">
        <v>70.090132773556803</v>
      </c>
      <c r="AI77" s="427"/>
      <c r="AJ77" s="392">
        <v>74.435091644830905</v>
      </c>
      <c r="AK77" s="427"/>
      <c r="AL77" s="392">
        <v>65.22094408958219</v>
      </c>
      <c r="AM77" s="427"/>
      <c r="AN77" s="392">
        <v>49.910111548935312</v>
      </c>
      <c r="AO77" s="427"/>
      <c r="AP77" s="392">
        <v>53.019956599987978</v>
      </c>
      <c r="AQ77" s="427"/>
      <c r="AR77" s="392">
        <v>49.326810007110296</v>
      </c>
      <c r="AS77" s="427"/>
      <c r="AT77" s="392">
        <v>60.161420084275697</v>
      </c>
      <c r="AU77" s="427"/>
      <c r="AV77" s="392">
        <v>39.888857090749518</v>
      </c>
      <c r="AW77" s="427"/>
      <c r="AX77" s="392">
        <v>40.912923595637821</v>
      </c>
      <c r="AY77" s="427"/>
      <c r="AZ77" s="392">
        <v>31.884325520957844</v>
      </c>
      <c r="BA77" s="427"/>
      <c r="BB77" s="392">
        <v>30.815130117839175</v>
      </c>
      <c r="BC77" s="427"/>
      <c r="BD77" s="392">
        <v>43.779298708818743</v>
      </c>
      <c r="BE77" s="427"/>
      <c r="BF77" s="392">
        <v>36.188972413139865</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392.4443668213969</v>
      </c>
      <c r="G78" s="427"/>
      <c r="H78" s="392">
        <v>338.3932781398201</v>
      </c>
      <c r="I78" s="427"/>
      <c r="J78" s="392">
        <v>340.75129300881355</v>
      </c>
      <c r="K78" s="427"/>
      <c r="L78" s="392">
        <v>336.11665368928874</v>
      </c>
      <c r="M78" s="427"/>
      <c r="N78" s="392">
        <v>333.93957794446823</v>
      </c>
      <c r="O78" s="427"/>
      <c r="P78" s="392">
        <v>428.88764352185672</v>
      </c>
      <c r="Q78" s="427"/>
      <c r="R78" s="392">
        <v>329.49246270822357</v>
      </c>
      <c r="S78" s="427"/>
      <c r="T78" s="392">
        <v>256.53378428093743</v>
      </c>
      <c r="U78" s="427"/>
      <c r="V78" s="392">
        <v>212.00795010183143</v>
      </c>
      <c r="W78" s="427"/>
      <c r="X78" s="392">
        <v>164.72066782919603</v>
      </c>
      <c r="Y78" s="427"/>
      <c r="Z78" s="392">
        <v>124.763117618473</v>
      </c>
      <c r="AA78" s="427"/>
      <c r="AB78" s="392">
        <v>97.796431432911064</v>
      </c>
      <c r="AC78" s="427"/>
      <c r="AD78" s="392">
        <v>85.106357737430145</v>
      </c>
      <c r="AE78" s="427"/>
      <c r="AF78" s="392">
        <v>57.235265108385256</v>
      </c>
      <c r="AG78" s="427"/>
      <c r="AH78" s="392">
        <v>73.212956650938821</v>
      </c>
      <c r="AI78" s="427"/>
      <c r="AJ78" s="392">
        <v>69.231448424392681</v>
      </c>
      <c r="AK78" s="427"/>
      <c r="AL78" s="392">
        <v>60.681508839423259</v>
      </c>
      <c r="AM78" s="427"/>
      <c r="AN78" s="392">
        <v>51.695772461766587</v>
      </c>
      <c r="AO78" s="427"/>
      <c r="AP78" s="392">
        <v>47.212815912945217</v>
      </c>
      <c r="AQ78" s="427"/>
      <c r="AR78" s="392">
        <v>44.973028634870396</v>
      </c>
      <c r="AS78" s="427"/>
      <c r="AT78" s="392">
        <v>50.144866573896806</v>
      </c>
      <c r="AU78" s="427"/>
      <c r="AV78" s="392">
        <v>40.894559460479215</v>
      </c>
      <c r="AW78" s="427"/>
      <c r="AX78" s="392">
        <v>40.516109331781628</v>
      </c>
      <c r="AY78" s="427"/>
      <c r="AZ78" s="392">
        <v>32.416516260434364</v>
      </c>
      <c r="BA78" s="427"/>
      <c r="BB78" s="392">
        <v>31.308814654442905</v>
      </c>
      <c r="BC78" s="427"/>
      <c r="BD78" s="392">
        <v>44.864167141244749</v>
      </c>
      <c r="BE78" s="427"/>
      <c r="BF78" s="392">
        <v>38.147537414358901</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272.94754476207618</v>
      </c>
      <c r="G79" s="427"/>
      <c r="H79" s="392">
        <v>260.80386856425542</v>
      </c>
      <c r="I79" s="427"/>
      <c r="J79" s="392">
        <v>263.05918724573195</v>
      </c>
      <c r="K79" s="427"/>
      <c r="L79" s="392">
        <v>260.36203392814576</v>
      </c>
      <c r="M79" s="427"/>
      <c r="N79" s="392">
        <v>256.77694166745698</v>
      </c>
      <c r="O79" s="427"/>
      <c r="P79" s="392">
        <v>338.76973286355144</v>
      </c>
      <c r="Q79" s="427"/>
      <c r="R79" s="392">
        <v>276.7949218043388</v>
      </c>
      <c r="S79" s="427"/>
      <c r="T79" s="392">
        <v>214.05078548489075</v>
      </c>
      <c r="U79" s="427"/>
      <c r="V79" s="392">
        <v>171.99369464279772</v>
      </c>
      <c r="W79" s="427"/>
      <c r="X79" s="392">
        <v>126.60937322168334</v>
      </c>
      <c r="Y79" s="427"/>
      <c r="Z79" s="392">
        <v>93.759426150358891</v>
      </c>
      <c r="AA79" s="427"/>
      <c r="AB79" s="392">
        <v>73.761305562631605</v>
      </c>
      <c r="AC79" s="427"/>
      <c r="AD79" s="392">
        <v>68.63267341518204</v>
      </c>
      <c r="AE79" s="427"/>
      <c r="AF79" s="392">
        <v>43.868889218088079</v>
      </c>
      <c r="AG79" s="427"/>
      <c r="AH79" s="392">
        <v>52.469464578004889</v>
      </c>
      <c r="AI79" s="427"/>
      <c r="AJ79" s="392">
        <v>56.731044359373506</v>
      </c>
      <c r="AK79" s="427"/>
      <c r="AL79" s="392">
        <v>49.760815517966051</v>
      </c>
      <c r="AM79" s="427"/>
      <c r="AN79" s="392">
        <v>42.66847037383944</v>
      </c>
      <c r="AO79" s="427"/>
      <c r="AP79" s="392">
        <v>36.393964557745875</v>
      </c>
      <c r="AQ79" s="427"/>
      <c r="AR79" s="392">
        <v>34.930881685145913</v>
      </c>
      <c r="AS79" s="427"/>
      <c r="AT79" s="392">
        <v>39.239323823866641</v>
      </c>
      <c r="AU79" s="427"/>
      <c r="AV79" s="392">
        <v>32.991429766750329</v>
      </c>
      <c r="AW79" s="427"/>
      <c r="AX79" s="392">
        <v>32.402334335953881</v>
      </c>
      <c r="AY79" s="427"/>
      <c r="AZ79" s="392">
        <v>25.450115353486481</v>
      </c>
      <c r="BA79" s="427"/>
      <c r="BB79" s="392">
        <v>24.587976592989847</v>
      </c>
      <c r="BC79" s="427"/>
      <c r="BD79" s="392">
        <v>35.187117194275288</v>
      </c>
      <c r="BE79" s="427"/>
      <c r="BF79" s="392">
        <v>30.602814133832972</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201.47879358077307</v>
      </c>
      <c r="G80" s="427"/>
      <c r="H80" s="393">
        <v>195.78434514563975</v>
      </c>
      <c r="I80" s="427"/>
      <c r="J80" s="393">
        <v>201.93971291873802</v>
      </c>
      <c r="K80" s="427"/>
      <c r="L80" s="393">
        <v>198.75854149081619</v>
      </c>
      <c r="M80" s="427"/>
      <c r="N80" s="393">
        <v>195.74425514300131</v>
      </c>
      <c r="O80" s="427"/>
      <c r="P80" s="393">
        <v>258.90848848401754</v>
      </c>
      <c r="Q80" s="427"/>
      <c r="R80" s="393">
        <v>209.68995080556729</v>
      </c>
      <c r="S80" s="427"/>
      <c r="T80" s="393">
        <v>162.45863620439218</v>
      </c>
      <c r="U80" s="427"/>
      <c r="V80" s="393">
        <v>132.59429181968264</v>
      </c>
      <c r="W80" s="427"/>
      <c r="X80" s="393">
        <v>97.155909214582721</v>
      </c>
      <c r="Y80" s="427"/>
      <c r="Z80" s="393">
        <v>71.716529185126106</v>
      </c>
      <c r="AA80" s="427"/>
      <c r="AB80" s="393">
        <v>53.952735628875615</v>
      </c>
      <c r="AC80" s="427"/>
      <c r="AD80" s="393">
        <v>50.447275804244278</v>
      </c>
      <c r="AE80" s="427"/>
      <c r="AF80" s="393">
        <v>32.751404745826115</v>
      </c>
      <c r="AG80" s="427"/>
      <c r="AH80" s="393">
        <v>40.733410539973299</v>
      </c>
      <c r="AI80" s="427"/>
      <c r="AJ80" s="393">
        <v>45.621220363458661</v>
      </c>
      <c r="AK80" s="427"/>
      <c r="AL80" s="393">
        <v>39.953326882215933</v>
      </c>
      <c r="AM80" s="427"/>
      <c r="AN80" s="393">
        <v>34.081586260743769</v>
      </c>
      <c r="AO80" s="427"/>
      <c r="AP80" s="393">
        <v>28.276966949268786</v>
      </c>
      <c r="AQ80" s="427"/>
      <c r="AR80" s="393">
        <v>27.031873058848841</v>
      </c>
      <c r="AS80" s="427"/>
      <c r="AT80" s="393">
        <v>30.087332306359961</v>
      </c>
      <c r="AU80" s="427"/>
      <c r="AV80" s="393">
        <v>25.166142388217789</v>
      </c>
      <c r="AW80" s="427"/>
      <c r="AX80" s="393">
        <v>24.460509044932429</v>
      </c>
      <c r="AY80" s="427"/>
      <c r="AZ80" s="393">
        <v>19.271480974956411</v>
      </c>
      <c r="BA80" s="427"/>
      <c r="BB80" s="393">
        <v>18.507853097039863</v>
      </c>
      <c r="BC80" s="427"/>
      <c r="BD80" s="393">
        <v>26.466838800249924</v>
      </c>
      <c r="BE80" s="427"/>
      <c r="BF80" s="393">
        <v>23.15849226551126</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71.468751181303105</v>
      </c>
      <c r="G81" s="427"/>
      <c r="H81" s="393">
        <v>65.019523418615663</v>
      </c>
      <c r="I81" s="427"/>
      <c r="J81" s="393">
        <v>61.119474326993917</v>
      </c>
      <c r="K81" s="427"/>
      <c r="L81" s="393">
        <v>61.603492437329585</v>
      </c>
      <c r="M81" s="427"/>
      <c r="N81" s="393">
        <v>61.032686524455691</v>
      </c>
      <c r="O81" s="427"/>
      <c r="P81" s="393">
        <v>79.861244379533872</v>
      </c>
      <c r="Q81" s="427"/>
      <c r="R81" s="393">
        <v>67.104970998771506</v>
      </c>
      <c r="S81" s="427"/>
      <c r="T81" s="393">
        <v>51.592149280498575</v>
      </c>
      <c r="U81" s="427"/>
      <c r="V81" s="393">
        <v>39.399402823115096</v>
      </c>
      <c r="W81" s="427"/>
      <c r="X81" s="393">
        <v>29.453464007100614</v>
      </c>
      <c r="Y81" s="427"/>
      <c r="Z81" s="393">
        <v>22.042896965232785</v>
      </c>
      <c r="AA81" s="427"/>
      <c r="AB81" s="393">
        <v>19.808569933755987</v>
      </c>
      <c r="AC81" s="427"/>
      <c r="AD81" s="393">
        <v>18.185397610937763</v>
      </c>
      <c r="AE81" s="427"/>
      <c r="AF81" s="393">
        <v>11.117484472261964</v>
      </c>
      <c r="AG81" s="427"/>
      <c r="AH81" s="393">
        <v>11.736054038031593</v>
      </c>
      <c r="AI81" s="427"/>
      <c r="AJ81" s="393">
        <v>11.109823995914843</v>
      </c>
      <c r="AK81" s="427"/>
      <c r="AL81" s="393">
        <v>9.8074886357501185</v>
      </c>
      <c r="AM81" s="427"/>
      <c r="AN81" s="393">
        <v>8.5868841130956746</v>
      </c>
      <c r="AO81" s="427"/>
      <c r="AP81" s="393">
        <v>8.1169976084770887</v>
      </c>
      <c r="AQ81" s="427"/>
      <c r="AR81" s="393">
        <v>7.899008626297074</v>
      </c>
      <c r="AS81" s="427"/>
      <c r="AT81" s="393">
        <v>9.1519915175066764</v>
      </c>
      <c r="AU81" s="427"/>
      <c r="AV81" s="393">
        <v>7.825287378532539</v>
      </c>
      <c r="AW81" s="427"/>
      <c r="AX81" s="393">
        <v>7.9418252910214546</v>
      </c>
      <c r="AY81" s="427"/>
      <c r="AZ81" s="393">
        <v>6.178634378530071</v>
      </c>
      <c r="BA81" s="427"/>
      <c r="BB81" s="393">
        <v>6.0801234959499837</v>
      </c>
      <c r="BC81" s="427"/>
      <c r="BD81" s="393">
        <v>8.7202783940253674</v>
      </c>
      <c r="BE81" s="427"/>
      <c r="BF81" s="393">
        <v>7.4443218683217127</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73.697069270476334</v>
      </c>
      <c r="G82" s="427"/>
      <c r="H82" s="392">
        <v>54.691927642742598</v>
      </c>
      <c r="I82" s="427"/>
      <c r="J82" s="392">
        <v>56.056822145490585</v>
      </c>
      <c r="K82" s="427"/>
      <c r="L82" s="392">
        <v>53.571643962756994</v>
      </c>
      <c r="M82" s="427"/>
      <c r="N82" s="392">
        <v>49.886256281603117</v>
      </c>
      <c r="O82" s="427"/>
      <c r="P82" s="392">
        <v>64.568118563644944</v>
      </c>
      <c r="Q82" s="427"/>
      <c r="R82" s="392">
        <v>53.992011708142307</v>
      </c>
      <c r="S82" s="427"/>
      <c r="T82" s="392">
        <v>41.723706282192282</v>
      </c>
      <c r="U82" s="427"/>
      <c r="V82" s="392">
        <v>32.89453568239513</v>
      </c>
      <c r="W82" s="427"/>
      <c r="X82" s="392">
        <v>25.904845912553629</v>
      </c>
      <c r="Y82" s="427"/>
      <c r="Z82" s="392">
        <v>21.502268211952916</v>
      </c>
      <c r="AA82" s="427"/>
      <c r="AB82" s="392">
        <v>16.1136291459642</v>
      </c>
      <c r="AC82" s="427"/>
      <c r="AD82" s="392">
        <v>13.538411894875669</v>
      </c>
      <c r="AE82" s="427"/>
      <c r="AF82" s="392">
        <v>9.7263438857787374</v>
      </c>
      <c r="AG82" s="427"/>
      <c r="AH82" s="392">
        <v>11.971410765438502</v>
      </c>
      <c r="AI82" s="427"/>
      <c r="AJ82" s="392">
        <v>10.550285468211211</v>
      </c>
      <c r="AK82" s="427"/>
      <c r="AL82" s="392">
        <v>11.252990020883441</v>
      </c>
      <c r="AM82" s="427"/>
      <c r="AN82" s="392">
        <v>9.7313125471742055</v>
      </c>
      <c r="AO82" s="427"/>
      <c r="AP82" s="392">
        <v>9.0996257603831392</v>
      </c>
      <c r="AQ82" s="427"/>
      <c r="AR82" s="392">
        <v>8.6096914708235541</v>
      </c>
      <c r="AS82" s="427"/>
      <c r="AT82" s="392">
        <v>8.9645816141379076</v>
      </c>
      <c r="AU82" s="427"/>
      <c r="AV82" s="392">
        <v>7.7646367570345109</v>
      </c>
      <c r="AW82" s="427"/>
      <c r="AX82" s="392">
        <v>7.6935536391502417</v>
      </c>
      <c r="AY82" s="427"/>
      <c r="AZ82" s="392">
        <v>6.0278237191002759</v>
      </c>
      <c r="BA82" s="427"/>
      <c r="BB82" s="392">
        <v>5.4692664457264417</v>
      </c>
      <c r="BC82" s="427"/>
      <c r="BD82" s="392">
        <v>7.8045594355829024</v>
      </c>
      <c r="BE82" s="427"/>
      <c r="BF82" s="392">
        <v>6.2020296362214165</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50.964188386203915</v>
      </c>
      <c r="G83" s="427"/>
      <c r="H83" s="393">
        <v>33.953750421951952</v>
      </c>
      <c r="I83" s="427"/>
      <c r="J83" s="393">
        <v>34.743900009534102</v>
      </c>
      <c r="K83" s="427"/>
      <c r="L83" s="393">
        <v>33.547729981164032</v>
      </c>
      <c r="M83" s="427"/>
      <c r="N83" s="393">
        <v>30.674112953998971</v>
      </c>
      <c r="O83" s="427"/>
      <c r="P83" s="393">
        <v>40.203729079512215</v>
      </c>
      <c r="Q83" s="427"/>
      <c r="R83" s="393">
        <v>32.440754462410588</v>
      </c>
      <c r="S83" s="427"/>
      <c r="T83" s="393">
        <v>25.423294457298066</v>
      </c>
      <c r="U83" s="427"/>
      <c r="V83" s="393">
        <v>21.50841484188064</v>
      </c>
      <c r="W83" s="427"/>
      <c r="X83" s="393">
        <v>16.647382945939597</v>
      </c>
      <c r="Y83" s="427"/>
      <c r="Z83" s="393">
        <v>13.669625388409369</v>
      </c>
      <c r="AA83" s="427"/>
      <c r="AB83" s="393">
        <v>10.480627435897473</v>
      </c>
      <c r="AC83" s="427"/>
      <c r="AD83" s="393">
        <v>8.540562782064514</v>
      </c>
      <c r="AE83" s="427"/>
      <c r="AF83" s="393">
        <v>6.1244406033637633</v>
      </c>
      <c r="AG83" s="427"/>
      <c r="AH83" s="393">
        <v>7.919949738647226</v>
      </c>
      <c r="AI83" s="427"/>
      <c r="AJ83" s="393">
        <v>7.2485545070814261</v>
      </c>
      <c r="AK83" s="427"/>
      <c r="AL83" s="393">
        <v>6.1971988050594824</v>
      </c>
      <c r="AM83" s="427"/>
      <c r="AN83" s="393">
        <v>5.3442236262171319</v>
      </c>
      <c r="AO83" s="427"/>
      <c r="AP83" s="393">
        <v>5.3060087601968213</v>
      </c>
      <c r="AQ83" s="427"/>
      <c r="AR83" s="393">
        <v>5.5583004989615237</v>
      </c>
      <c r="AS83" s="427"/>
      <c r="AT83" s="393">
        <v>6.0693477366891777</v>
      </c>
      <c r="AU83" s="427"/>
      <c r="AV83" s="393">
        <v>4.9858301873544173</v>
      </c>
      <c r="AW83" s="427"/>
      <c r="AX83" s="393">
        <v>5.0481490092076378</v>
      </c>
      <c r="AY83" s="427"/>
      <c r="AZ83" s="393">
        <v>3.9371095839211816</v>
      </c>
      <c r="BA83" s="427"/>
      <c r="BB83" s="393">
        <v>3.7238555052659681</v>
      </c>
      <c r="BC83" s="427"/>
      <c r="BD83" s="393">
        <v>5.3313719781182636</v>
      </c>
      <c r="BE83" s="427"/>
      <c r="BF83" s="393">
        <v>4.0453991824425586</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22.732880884272419</v>
      </c>
      <c r="G84" s="427"/>
      <c r="H84" s="393">
        <v>20.738177220790643</v>
      </c>
      <c r="I84" s="427"/>
      <c r="J84" s="393">
        <v>21.31292213595648</v>
      </c>
      <c r="K84" s="427"/>
      <c r="L84" s="393">
        <v>20.023913981592965</v>
      </c>
      <c r="M84" s="427"/>
      <c r="N84" s="393">
        <v>19.212143327604146</v>
      </c>
      <c r="O84" s="427"/>
      <c r="P84" s="393">
        <v>24.364389484132733</v>
      </c>
      <c r="Q84" s="427"/>
      <c r="R84" s="393">
        <v>21.551257245731719</v>
      </c>
      <c r="S84" s="427"/>
      <c r="T84" s="393">
        <v>16.300411824894219</v>
      </c>
      <c r="U84" s="427"/>
      <c r="V84" s="393">
        <v>11.386120840514486</v>
      </c>
      <c r="W84" s="427"/>
      <c r="X84" s="393">
        <v>9.2574629666140318</v>
      </c>
      <c r="Y84" s="427"/>
      <c r="Z84" s="393">
        <v>7.8326428235435497</v>
      </c>
      <c r="AA84" s="427"/>
      <c r="AB84" s="393">
        <v>5.6330017100667265</v>
      </c>
      <c r="AC84" s="427"/>
      <c r="AD84" s="393">
        <v>4.9978491128111555</v>
      </c>
      <c r="AE84" s="427"/>
      <c r="AF84" s="393">
        <v>3.6019032824149737</v>
      </c>
      <c r="AG84" s="427"/>
      <c r="AH84" s="393">
        <v>4.0514610267912765</v>
      </c>
      <c r="AI84" s="427"/>
      <c r="AJ84" s="393">
        <v>3.3017309611297838</v>
      </c>
      <c r="AK84" s="427"/>
      <c r="AL84" s="393">
        <v>5.0557912158239589</v>
      </c>
      <c r="AM84" s="427"/>
      <c r="AN84" s="393">
        <v>4.3870889209570745</v>
      </c>
      <c r="AO84" s="427"/>
      <c r="AP84" s="393">
        <v>3.7936170001863183</v>
      </c>
      <c r="AQ84" s="427"/>
      <c r="AR84" s="393">
        <v>3.0513909718620309</v>
      </c>
      <c r="AS84" s="427"/>
      <c r="AT84" s="393">
        <v>2.8952338774487298</v>
      </c>
      <c r="AU84" s="427"/>
      <c r="AV84" s="393">
        <v>2.7788065696800941</v>
      </c>
      <c r="AW84" s="427"/>
      <c r="AX84" s="393">
        <v>2.6454046299426035</v>
      </c>
      <c r="AY84" s="427"/>
      <c r="AZ84" s="393">
        <v>2.0907141351790939</v>
      </c>
      <c r="BA84" s="427"/>
      <c r="BB84" s="393">
        <v>1.7454109404604736</v>
      </c>
      <c r="BC84" s="427"/>
      <c r="BD84" s="393">
        <v>2.4731874574646389</v>
      </c>
      <c r="BE84" s="427"/>
      <c r="BF84" s="393">
        <v>2.1566304537788583</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46.886161010823173</v>
      </c>
      <c r="G85" s="427"/>
      <c r="H85" s="392">
        <v>49.550703733834595</v>
      </c>
      <c r="I85" s="427"/>
      <c r="J85" s="392">
        <v>55.291733407663301</v>
      </c>
      <c r="K85" s="427"/>
      <c r="L85" s="392">
        <v>54.319252437070773</v>
      </c>
      <c r="M85" s="427"/>
      <c r="N85" s="392">
        <v>53.889964678416042</v>
      </c>
      <c r="O85" s="427"/>
      <c r="P85" s="392">
        <v>64.714597092230704</v>
      </c>
      <c r="Q85" s="427"/>
      <c r="R85" s="392">
        <v>60.352493091418154</v>
      </c>
      <c r="S85" s="427"/>
      <c r="T85" s="392">
        <v>46.711201681760599</v>
      </c>
      <c r="U85" s="427"/>
      <c r="V85" s="392">
        <v>36.213386156417236</v>
      </c>
      <c r="W85" s="427"/>
      <c r="X85" s="392">
        <v>36.84113879321314</v>
      </c>
      <c r="Y85" s="427"/>
      <c r="Z85" s="392">
        <v>29.423889757277081</v>
      </c>
      <c r="AA85" s="427"/>
      <c r="AB85" s="392">
        <v>22.311463589805626</v>
      </c>
      <c r="AC85" s="427"/>
      <c r="AD85" s="392">
        <v>18.555633091019413</v>
      </c>
      <c r="AE85" s="427"/>
      <c r="AF85" s="392">
        <v>13.426604915222864</v>
      </c>
      <c r="AG85" s="427"/>
      <c r="AH85" s="392">
        <v>17.027548010571188</v>
      </c>
      <c r="AI85" s="427"/>
      <c r="AJ85" s="392">
        <v>18.341610182374271</v>
      </c>
      <c r="AK85" s="427"/>
      <c r="AL85" s="392">
        <v>14.850117750400432</v>
      </c>
      <c r="AM85" s="427"/>
      <c r="AN85" s="392">
        <v>13.016995298486069</v>
      </c>
      <c r="AO85" s="427"/>
      <c r="AP85" s="392">
        <v>12.43665558743808</v>
      </c>
      <c r="AQ85" s="427"/>
      <c r="AR85" s="392">
        <v>11.468053423085383</v>
      </c>
      <c r="AS85" s="427"/>
      <c r="AT85" s="392">
        <v>13.534682575405132</v>
      </c>
      <c r="AU85" s="427"/>
      <c r="AV85" s="392">
        <v>11.389427504630143</v>
      </c>
      <c r="AW85" s="427"/>
      <c r="AX85" s="392">
        <v>11.615807243482635</v>
      </c>
      <c r="AY85" s="427"/>
      <c r="AZ85" s="392">
        <v>9.6770183743657867</v>
      </c>
      <c r="BA85" s="427"/>
      <c r="BB85" s="392">
        <v>7.0901674341304641</v>
      </c>
      <c r="BC85" s="427"/>
      <c r="BD85" s="392">
        <v>9.5839294435936395</v>
      </c>
      <c r="BE85" s="427"/>
      <c r="BF85" s="392">
        <v>12.324890253520273</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16.075743021067083</v>
      </c>
      <c r="G86" s="427"/>
      <c r="H86" s="393">
        <v>17.861846789482524</v>
      </c>
      <c r="I86" s="427"/>
      <c r="J86" s="393">
        <v>22.172358866451138</v>
      </c>
      <c r="K86" s="427"/>
      <c r="L86" s="393">
        <v>22.109764705915467</v>
      </c>
      <c r="M86" s="427"/>
      <c r="N86" s="393">
        <v>23.568131642540532</v>
      </c>
      <c r="O86" s="427"/>
      <c r="P86" s="393">
        <v>28.726887062025099</v>
      </c>
      <c r="Q86" s="427"/>
      <c r="R86" s="393">
        <v>30.519402906085922</v>
      </c>
      <c r="S86" s="427"/>
      <c r="T86" s="393">
        <v>21.39889187487022</v>
      </c>
      <c r="U86" s="427"/>
      <c r="V86" s="393">
        <v>14.836950471629958</v>
      </c>
      <c r="W86" s="427"/>
      <c r="X86" s="393">
        <v>17.845060656282616</v>
      </c>
      <c r="Y86" s="427"/>
      <c r="Z86" s="393">
        <v>13.035602189436995</v>
      </c>
      <c r="AA86" s="427"/>
      <c r="AB86" s="393">
        <v>9.2980052726220492</v>
      </c>
      <c r="AC86" s="427"/>
      <c r="AD86" s="393">
        <v>7.4943784370889208</v>
      </c>
      <c r="AE86" s="427"/>
      <c r="AF86" s="393">
        <v>3.9867008714283809</v>
      </c>
      <c r="AG86" s="427"/>
      <c r="AH86" s="393">
        <v>5.1708236839772725</v>
      </c>
      <c r="AI86" s="427"/>
      <c r="AJ86" s="393">
        <v>5.6820633328745984</v>
      </c>
      <c r="AK86" s="427"/>
      <c r="AL86" s="393">
        <v>4.8886381021860856</v>
      </c>
      <c r="AM86" s="427"/>
      <c r="AN86" s="393">
        <v>4.0948289741274708</v>
      </c>
      <c r="AO86" s="427"/>
      <c r="AP86" s="393">
        <v>3.5836041598739503</v>
      </c>
      <c r="AQ86" s="427"/>
      <c r="AR86" s="393">
        <v>3.3429402343574917</v>
      </c>
      <c r="AS86" s="427"/>
      <c r="AT86" s="393">
        <v>4.6062833247507822</v>
      </c>
      <c r="AU86" s="427"/>
      <c r="AV86" s="393">
        <v>3.1690274993024539</v>
      </c>
      <c r="AW86" s="427"/>
      <c r="AX86" s="393">
        <v>3.4711237456037072</v>
      </c>
      <c r="AY86" s="427"/>
      <c r="AZ86" s="393">
        <v>2.7971607338166691</v>
      </c>
      <c r="BA86" s="427"/>
      <c r="BB86" s="393">
        <v>2.6617655366953237</v>
      </c>
      <c r="BC86" s="427"/>
      <c r="BD86" s="393">
        <v>3.895928112469111</v>
      </c>
      <c r="BE86" s="427"/>
      <c r="BF86" s="393">
        <v>3.2266756410689905</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7.5299403671612826</v>
      </c>
      <c r="G87" s="427"/>
      <c r="H87" s="393">
        <v>7.8223856614385614</v>
      </c>
      <c r="I87" s="427"/>
      <c r="J87" s="393">
        <v>7.4586370818042855</v>
      </c>
      <c r="K87" s="427"/>
      <c r="L87" s="393">
        <v>7.5372528852513891</v>
      </c>
      <c r="M87" s="427"/>
      <c r="N87" s="393">
        <v>7.0311377765695688</v>
      </c>
      <c r="O87" s="427"/>
      <c r="P87" s="393">
        <v>10.132910111715464</v>
      </c>
      <c r="Q87" s="427"/>
      <c r="R87" s="393">
        <v>7.9909941348930307</v>
      </c>
      <c r="S87" s="427"/>
      <c r="T87" s="393">
        <v>7.0475380943730999</v>
      </c>
      <c r="U87" s="427"/>
      <c r="V87" s="393">
        <v>5.8000611883481366</v>
      </c>
      <c r="W87" s="427"/>
      <c r="X87" s="393">
        <v>4.8185726383145751</v>
      </c>
      <c r="Y87" s="427"/>
      <c r="Z87" s="393">
        <v>3.8962506725803601</v>
      </c>
      <c r="AA87" s="427"/>
      <c r="AB87" s="393">
        <v>3.1658142177418527</v>
      </c>
      <c r="AC87" s="427"/>
      <c r="AD87" s="393">
        <v>2.6361931029928809</v>
      </c>
      <c r="AE87" s="427"/>
      <c r="AF87" s="393">
        <v>1.7630475197255717</v>
      </c>
      <c r="AG87" s="427"/>
      <c r="AH87" s="393">
        <v>2.4460302462183412</v>
      </c>
      <c r="AI87" s="427"/>
      <c r="AJ87" s="393">
        <v>2.1999472300502911</v>
      </c>
      <c r="AK87" s="427"/>
      <c r="AL87" s="393">
        <v>1.6899380580512597</v>
      </c>
      <c r="AM87" s="427"/>
      <c r="AN87" s="393">
        <v>1.4074300738028809</v>
      </c>
      <c r="AO87" s="427"/>
      <c r="AP87" s="393">
        <v>1.2244884454089728</v>
      </c>
      <c r="AQ87" s="427"/>
      <c r="AR87" s="393">
        <v>1.1081302167574301</v>
      </c>
      <c r="AS87" s="427"/>
      <c r="AT87" s="393">
        <v>1.2289242222553083</v>
      </c>
      <c r="AU87" s="427"/>
      <c r="AV87" s="393">
        <v>1.0769317715569979</v>
      </c>
      <c r="AW87" s="427"/>
      <c r="AX87" s="393">
        <v>1.0714960946901628</v>
      </c>
      <c r="AY87" s="427"/>
      <c r="AZ87" s="393">
        <v>0.8509308902358047</v>
      </c>
      <c r="BA87" s="427"/>
      <c r="BB87" s="393">
        <v>0.42192018228063183</v>
      </c>
      <c r="BC87" s="427"/>
      <c r="BD87" s="393">
        <v>0.60074194346262522</v>
      </c>
      <c r="BE87" s="427"/>
      <c r="BF87" s="393">
        <v>0.930283990219688</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23.280477622594809</v>
      </c>
      <c r="G88" s="427"/>
      <c r="H88" s="393">
        <v>23.866471282913505</v>
      </c>
      <c r="I88" s="427"/>
      <c r="J88" s="393">
        <v>25.660737459407873</v>
      </c>
      <c r="K88" s="427"/>
      <c r="L88" s="393">
        <v>24.672234845903912</v>
      </c>
      <c r="M88" s="427"/>
      <c r="N88" s="393">
        <v>23.290695259305942</v>
      </c>
      <c r="O88" s="427"/>
      <c r="P88" s="393">
        <v>25.854799918490144</v>
      </c>
      <c r="Q88" s="427"/>
      <c r="R88" s="393">
        <v>21.842096050439206</v>
      </c>
      <c r="S88" s="427"/>
      <c r="T88" s="393">
        <v>18.264771712517284</v>
      </c>
      <c r="U88" s="427"/>
      <c r="V88" s="393">
        <v>15.576374496439142</v>
      </c>
      <c r="W88" s="427"/>
      <c r="X88" s="393">
        <v>14.177505498615952</v>
      </c>
      <c r="Y88" s="427"/>
      <c r="Z88" s="393">
        <v>12.492036895259728</v>
      </c>
      <c r="AA88" s="427"/>
      <c r="AB88" s="393">
        <v>9.8476440994417249</v>
      </c>
      <c r="AC88" s="427"/>
      <c r="AD88" s="393">
        <v>8.4250615509376114</v>
      </c>
      <c r="AE88" s="427"/>
      <c r="AF88" s="393">
        <v>7.6768565240689126</v>
      </c>
      <c r="AG88" s="427"/>
      <c r="AH88" s="393">
        <v>9.4106940803755741</v>
      </c>
      <c r="AI88" s="427"/>
      <c r="AJ88" s="393">
        <v>10.459599619449381</v>
      </c>
      <c r="AK88" s="427"/>
      <c r="AL88" s="393">
        <v>8.2715415901630873</v>
      </c>
      <c r="AM88" s="427"/>
      <c r="AN88" s="393">
        <v>7.5147362505557185</v>
      </c>
      <c r="AO88" s="427"/>
      <c r="AP88" s="393">
        <v>7.6285629821551577</v>
      </c>
      <c r="AQ88" s="427"/>
      <c r="AR88" s="393">
        <v>7.0169829719704602</v>
      </c>
      <c r="AS88" s="427"/>
      <c r="AT88" s="393">
        <v>7.6994750283990419</v>
      </c>
      <c r="AU88" s="427"/>
      <c r="AV88" s="393">
        <v>7.1434682337706921</v>
      </c>
      <c r="AW88" s="427"/>
      <c r="AX88" s="393">
        <v>7.073187403188764</v>
      </c>
      <c r="AY88" s="427"/>
      <c r="AZ88" s="393">
        <v>6.028926750313313</v>
      </c>
      <c r="BA88" s="427"/>
      <c r="BB88" s="393">
        <v>4.006481715154508</v>
      </c>
      <c r="BC88" s="427"/>
      <c r="BD88" s="393">
        <v>5.0872593876619021</v>
      </c>
      <c r="BE88" s="427"/>
      <c r="BF88" s="393">
        <v>8.1679306222315944</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6.3376873992382716E-3</v>
      </c>
      <c r="G89" s="427"/>
      <c r="H89" s="392">
        <v>6.1501948414457658E-3</v>
      </c>
      <c r="I89" s="427"/>
      <c r="J89" s="392">
        <v>6.114128674411785E-3</v>
      </c>
      <c r="K89" s="427"/>
      <c r="L89" s="392">
        <v>5.6194068260219891E-3</v>
      </c>
      <c r="M89" s="427"/>
      <c r="N89" s="392">
        <v>5.4428645166153741E-3</v>
      </c>
      <c r="O89" s="427"/>
      <c r="P89" s="392">
        <v>4.8991329197025958E-3</v>
      </c>
      <c r="Q89" s="427"/>
      <c r="R89" s="392">
        <v>1.3759978564494801E-2</v>
      </c>
      <c r="S89" s="427"/>
      <c r="T89" s="392">
        <v>1.6713755877921468E-2</v>
      </c>
      <c r="U89" s="427"/>
      <c r="V89" s="392">
        <v>2.6651596020077172E-2</v>
      </c>
      <c r="W89" s="427"/>
      <c r="X89" s="392">
        <v>2.7638651860551575E-2</v>
      </c>
      <c r="Y89" s="427"/>
      <c r="Z89" s="392">
        <v>9.2476626265353187E-3</v>
      </c>
      <c r="AA89" s="427"/>
      <c r="AB89" s="392">
        <v>6.4176718866269271E-3</v>
      </c>
      <c r="AC89" s="427"/>
      <c r="AD89" s="392">
        <v>6.1982874912057031E-3</v>
      </c>
      <c r="AE89" s="427"/>
      <c r="AF89" s="392">
        <v>1.4873565584815403E-2</v>
      </c>
      <c r="AG89" s="427"/>
      <c r="AH89" s="392">
        <v>2.8909468711985561E-2</v>
      </c>
      <c r="AI89" s="427"/>
      <c r="AJ89" s="392">
        <v>7.4140554151992484E-3</v>
      </c>
      <c r="AK89" s="427"/>
      <c r="AL89" s="392">
        <v>4.6512857034518114E-3</v>
      </c>
      <c r="AM89" s="427"/>
      <c r="AN89" s="392">
        <v>4.640427757093786E-3</v>
      </c>
      <c r="AO89" s="427"/>
      <c r="AP89" s="392">
        <v>4.1300461661255882E-3</v>
      </c>
      <c r="AQ89" s="427"/>
      <c r="AR89" s="392">
        <v>4.9926877522957743E-3</v>
      </c>
      <c r="AS89" s="427"/>
      <c r="AT89" s="392">
        <v>4.5254999691044379E-3</v>
      </c>
      <c r="AU89" s="427"/>
      <c r="AV89" s="392">
        <v>4.3232185900953747E-3</v>
      </c>
      <c r="AW89" s="427"/>
      <c r="AX89" s="392">
        <v>3.9844242492667742E-3</v>
      </c>
      <c r="AY89" s="427"/>
      <c r="AZ89" s="392">
        <v>0.82626679616896792</v>
      </c>
      <c r="BA89" s="427"/>
      <c r="BB89" s="392">
        <v>0.80464169414305842</v>
      </c>
      <c r="BC89" s="427"/>
      <c r="BD89" s="392">
        <v>1.1551828428113271</v>
      </c>
      <c r="BE89" s="427"/>
      <c r="BF89" s="392">
        <v>0.78385981677790795</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1.1262275803447077E-3</v>
      </c>
      <c r="AQ90" s="427"/>
      <c r="AR90" s="392">
        <v>1.3574179491546475E-3</v>
      </c>
      <c r="AS90" s="427"/>
      <c r="AT90" s="392">
        <v>1.9257041879692362E-3</v>
      </c>
      <c r="AU90" s="427"/>
      <c r="AV90" s="392">
        <v>1.9819939578659867E-3</v>
      </c>
      <c r="AW90" s="427"/>
      <c r="AX90" s="392">
        <v>1.8799200874323446E-3</v>
      </c>
      <c r="AY90" s="427"/>
      <c r="AZ90" s="392">
        <v>1.9754601410762389E-3</v>
      </c>
      <c r="BA90" s="427"/>
      <c r="BB90" s="392">
        <v>1.9397247114909066E-3</v>
      </c>
      <c r="BC90" s="427"/>
      <c r="BD90" s="392">
        <v>1.9063888056711424E-3</v>
      </c>
      <c r="BE90" s="427"/>
      <c r="BF90" s="392">
        <v>1.6853651146557574E-3</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11554.624983855776</v>
      </c>
      <c r="G91" s="426"/>
      <c r="H91" s="381">
        <v>9331.5739098687936</v>
      </c>
      <c r="I91" s="426"/>
      <c r="J91" s="381">
        <v>7291.5112550718177</v>
      </c>
      <c r="K91" s="426"/>
      <c r="L91" s="381">
        <v>7681.6700564365246</v>
      </c>
      <c r="M91" s="426"/>
      <c r="N91" s="381">
        <v>6443.690782246973</v>
      </c>
      <c r="O91" s="426"/>
      <c r="P91" s="381">
        <v>6876.9692576032048</v>
      </c>
      <c r="Q91" s="426"/>
      <c r="R91" s="381">
        <v>6166.3904388646934</v>
      </c>
      <c r="S91" s="426"/>
      <c r="T91" s="381">
        <v>3352.4674254208217</v>
      </c>
      <c r="U91" s="426"/>
      <c r="V91" s="381">
        <v>3093.1784533615114</v>
      </c>
      <c r="W91" s="426"/>
      <c r="X91" s="381">
        <v>2593.2675252450549</v>
      </c>
      <c r="Y91" s="426"/>
      <c r="Z91" s="381">
        <v>2403.1436053376183</v>
      </c>
      <c r="AA91" s="426"/>
      <c r="AB91" s="381">
        <v>2445.2637638636875</v>
      </c>
      <c r="AC91" s="426"/>
      <c r="AD91" s="381">
        <v>2017.392759395799</v>
      </c>
      <c r="AE91" s="426"/>
      <c r="AF91" s="381">
        <v>1890.2976805837384</v>
      </c>
      <c r="AG91" s="426"/>
      <c r="AH91" s="381">
        <v>1643.5162831904502</v>
      </c>
      <c r="AI91" s="426"/>
      <c r="AJ91" s="381">
        <v>1763.3379846552041</v>
      </c>
      <c r="AK91" s="426"/>
      <c r="AL91" s="381">
        <v>1639.7683772861631</v>
      </c>
      <c r="AM91" s="426"/>
      <c r="AN91" s="381">
        <v>1758.3297247379112</v>
      </c>
      <c r="AO91" s="426"/>
      <c r="AP91" s="381">
        <v>1641.8821171727191</v>
      </c>
      <c r="AQ91" s="426"/>
      <c r="AR91" s="381">
        <v>1235.9508173529634</v>
      </c>
      <c r="AS91" s="426"/>
      <c r="AT91" s="381">
        <v>1442.6270173115624</v>
      </c>
      <c r="AU91" s="426"/>
      <c r="AV91" s="381">
        <v>1466.9186597955636</v>
      </c>
      <c r="AW91" s="426"/>
      <c r="AX91" s="381">
        <v>1643.5268567640578</v>
      </c>
      <c r="AY91" s="426"/>
      <c r="AZ91" s="381">
        <v>1325.1667691688278</v>
      </c>
      <c r="BA91" s="426"/>
      <c r="BB91" s="381">
        <v>1305.7675294463118</v>
      </c>
      <c r="BC91" s="426"/>
      <c r="BD91" s="381">
        <v>1211.494448054601</v>
      </c>
      <c r="BE91" s="426"/>
      <c r="BF91" s="381">
        <v>1288.3388094755228</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431.95982199666673</v>
      </c>
      <c r="G92" s="427"/>
      <c r="H92" s="397">
        <v>438.43738307424923</v>
      </c>
      <c r="I92" s="427"/>
      <c r="J92" s="397">
        <v>466.87323610959191</v>
      </c>
      <c r="K92" s="427"/>
      <c r="L92" s="397">
        <v>508.17763492429714</v>
      </c>
      <c r="M92" s="427"/>
      <c r="N92" s="397">
        <v>187.22559839896152</v>
      </c>
      <c r="O92" s="427"/>
      <c r="P92" s="397">
        <v>160.22336880641214</v>
      </c>
      <c r="Q92" s="427"/>
      <c r="R92" s="397">
        <v>172.23604974299471</v>
      </c>
      <c r="S92" s="427"/>
      <c r="T92" s="397">
        <v>174.28424668759592</v>
      </c>
      <c r="U92" s="427"/>
      <c r="V92" s="397">
        <v>53.468648277916451</v>
      </c>
      <c r="W92" s="427"/>
      <c r="X92" s="397">
        <v>51.681865558084795</v>
      </c>
      <c r="Y92" s="427"/>
      <c r="Z92" s="397">
        <v>57.720097029874331</v>
      </c>
      <c r="AA92" s="427"/>
      <c r="AB92" s="397">
        <v>47.879481011216846</v>
      </c>
      <c r="AC92" s="427"/>
      <c r="AD92" s="397">
        <v>53.420209049800008</v>
      </c>
      <c r="AE92" s="427"/>
      <c r="AF92" s="397">
        <v>51.799469952539503</v>
      </c>
      <c r="AG92" s="427"/>
      <c r="AH92" s="397">
        <v>48.873403722797114</v>
      </c>
      <c r="AI92" s="427"/>
      <c r="AJ92" s="397">
        <v>10.203392150919163</v>
      </c>
      <c r="AK92" s="427"/>
      <c r="AL92" s="397">
        <v>10.055098994824878</v>
      </c>
      <c r="AM92" s="427"/>
      <c r="AN92" s="397">
        <v>10.948154363518496</v>
      </c>
      <c r="AO92" s="427"/>
      <c r="AP92" s="397">
        <v>17.052646549803715</v>
      </c>
      <c r="AQ92" s="427"/>
      <c r="AR92" s="397">
        <v>20.088416050622758</v>
      </c>
      <c r="AS92" s="427"/>
      <c r="AT92" s="397">
        <v>22.322379650353856</v>
      </c>
      <c r="AU92" s="427"/>
      <c r="AV92" s="397">
        <v>21.746413538053186</v>
      </c>
      <c r="AW92" s="427"/>
      <c r="AX92" s="397">
        <v>22.707471358329869</v>
      </c>
      <c r="AY92" s="427"/>
      <c r="AZ92" s="397">
        <v>20.464277436434017</v>
      </c>
      <c r="BA92" s="427"/>
      <c r="BB92" s="397">
        <v>19.937528887614359</v>
      </c>
      <c r="BC92" s="427"/>
      <c r="BD92" s="397">
        <v>21.71659260232871</v>
      </c>
      <c r="BE92" s="427"/>
      <c r="BF92" s="397">
        <v>21.035298080699093</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11122.30882903911</v>
      </c>
      <c r="G93" s="427"/>
      <c r="H93" s="397">
        <v>8892.4009574745432</v>
      </c>
      <c r="I93" s="427"/>
      <c r="J93" s="397">
        <v>6823.9706533222261</v>
      </c>
      <c r="K93" s="427"/>
      <c r="L93" s="397">
        <v>7172.7194917722272</v>
      </c>
      <c r="M93" s="427"/>
      <c r="N93" s="397">
        <v>6254.4142565480115</v>
      </c>
      <c r="O93" s="427"/>
      <c r="P93" s="397">
        <v>6715.1356459367926</v>
      </c>
      <c r="Q93" s="427"/>
      <c r="R93" s="397">
        <v>5992.6207123216991</v>
      </c>
      <c r="S93" s="427"/>
      <c r="T93" s="417">
        <v>3175.5019170332257</v>
      </c>
      <c r="U93" s="427" t="s">
        <v>359</v>
      </c>
      <c r="V93" s="397">
        <v>3037.8003315635947</v>
      </c>
      <c r="W93" s="427"/>
      <c r="X93" s="397">
        <v>2539.6090924257937</v>
      </c>
      <c r="Y93" s="427"/>
      <c r="Z93" s="397">
        <v>2343.0591950748026</v>
      </c>
      <c r="AA93" s="427"/>
      <c r="AB93" s="397">
        <v>2396.5285718924706</v>
      </c>
      <c r="AC93" s="427"/>
      <c r="AD93" s="397">
        <v>1962.9271384038937</v>
      </c>
      <c r="AE93" s="427"/>
      <c r="AF93" s="397">
        <v>1837.5711647280409</v>
      </c>
      <c r="AG93" s="427"/>
      <c r="AH93" s="397">
        <v>1593.6272561697583</v>
      </c>
      <c r="AI93" s="427"/>
      <c r="AJ93" s="397">
        <v>1752.775614639768</v>
      </c>
      <c r="AK93" s="427"/>
      <c r="AL93" s="397">
        <v>1627.7132712113382</v>
      </c>
      <c r="AM93" s="427"/>
      <c r="AN93" s="397">
        <v>1744.9762490943926</v>
      </c>
      <c r="AO93" s="427"/>
      <c r="AP93" s="397">
        <v>1621.7714065429154</v>
      </c>
      <c r="AQ93" s="427"/>
      <c r="AR93" s="397">
        <v>1213.1919844223407</v>
      </c>
      <c r="AS93" s="427"/>
      <c r="AT93" s="397">
        <v>1417.3387470012085</v>
      </c>
      <c r="AU93" s="427"/>
      <c r="AV93" s="397">
        <v>1442.0596228575102</v>
      </c>
      <c r="AW93" s="427"/>
      <c r="AX93" s="397">
        <v>1616.7481234057279</v>
      </c>
      <c r="AY93" s="427"/>
      <c r="AZ93" s="397">
        <v>1301.6495646723938</v>
      </c>
      <c r="BA93" s="427"/>
      <c r="BB93" s="397">
        <v>1283.0626718786973</v>
      </c>
      <c r="BC93" s="427"/>
      <c r="BD93" s="397">
        <v>1188.7833120722721</v>
      </c>
      <c r="BE93" s="427"/>
      <c r="BF93" s="397">
        <v>1265.5402300348237</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0.35633281999999999</v>
      </c>
      <c r="G94" s="429"/>
      <c r="H94" s="385">
        <v>0.73556932000000008</v>
      </c>
      <c r="I94" s="429"/>
      <c r="J94" s="385">
        <v>0.66736563999999998</v>
      </c>
      <c r="K94" s="429"/>
      <c r="L94" s="385">
        <v>0.77292974000000003</v>
      </c>
      <c r="M94" s="429"/>
      <c r="N94" s="385">
        <v>2.0509273000000001</v>
      </c>
      <c r="O94" s="429"/>
      <c r="P94" s="385">
        <v>1.6102428600000001</v>
      </c>
      <c r="Q94" s="429"/>
      <c r="R94" s="385">
        <v>1.5336767999999998</v>
      </c>
      <c r="S94" s="429"/>
      <c r="T94" s="385">
        <v>2.6812617000000003</v>
      </c>
      <c r="U94" s="429"/>
      <c r="V94" s="385">
        <v>1.9094735199999997</v>
      </c>
      <c r="W94" s="429"/>
      <c r="X94" s="385">
        <v>1.9765672611764709</v>
      </c>
      <c r="Y94" s="429"/>
      <c r="Z94" s="385">
        <v>2.3643132329411767</v>
      </c>
      <c r="AA94" s="429"/>
      <c r="AB94" s="385">
        <v>0.85571096000000002</v>
      </c>
      <c r="AC94" s="429"/>
      <c r="AD94" s="385">
        <v>1.0454119421052634</v>
      </c>
      <c r="AE94" s="429"/>
      <c r="AF94" s="385">
        <v>0.9270459031578947</v>
      </c>
      <c r="AG94" s="429"/>
      <c r="AH94" s="385">
        <v>1.015623297894737</v>
      </c>
      <c r="AI94" s="429"/>
      <c r="AJ94" s="385">
        <v>0.35897786451681973</v>
      </c>
      <c r="AK94" s="429"/>
      <c r="AL94" s="385">
        <v>2.00000708</v>
      </c>
      <c r="AM94" s="429"/>
      <c r="AN94" s="385">
        <v>2.4053212799999995</v>
      </c>
      <c r="AO94" s="429"/>
      <c r="AP94" s="385">
        <v>3.0580640800000003</v>
      </c>
      <c r="AQ94" s="429"/>
      <c r="AR94" s="385">
        <v>2.6704168799999999</v>
      </c>
      <c r="AS94" s="429"/>
      <c r="AT94" s="385">
        <v>2.9658906599999999</v>
      </c>
      <c r="AU94" s="429"/>
      <c r="AV94" s="385">
        <v>3.1126233999999999</v>
      </c>
      <c r="AW94" s="429"/>
      <c r="AX94" s="385">
        <v>4.0712619999999999</v>
      </c>
      <c r="AY94" s="429"/>
      <c r="AZ94" s="385">
        <v>3.0529270600000005</v>
      </c>
      <c r="BA94" s="429"/>
      <c r="BB94" s="385">
        <v>2.7673286800000003</v>
      </c>
      <c r="BC94" s="429"/>
      <c r="BD94" s="385">
        <v>0.99454337999999987</v>
      </c>
      <c r="BE94" s="429"/>
      <c r="BF94" s="385">
        <v>1.7632813600000001</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120233.81048600892</v>
      </c>
      <c r="G95" s="427"/>
      <c r="H95" s="397">
        <v>117776.80666211589</v>
      </c>
      <c r="I95" s="427"/>
      <c r="J95" s="397">
        <v>116969.72450131419</v>
      </c>
      <c r="K95" s="427"/>
      <c r="L95" s="397">
        <v>117604.07547667049</v>
      </c>
      <c r="M95" s="427"/>
      <c r="N95" s="397">
        <v>115285.28169326755</v>
      </c>
      <c r="O95" s="427"/>
      <c r="P95" s="397">
        <v>117269.92012460236</v>
      </c>
      <c r="Q95" s="427"/>
      <c r="R95" s="397">
        <v>122983.1266676839</v>
      </c>
      <c r="S95" s="427"/>
      <c r="T95" s="397">
        <v>99149.931143661015</v>
      </c>
      <c r="U95" s="427"/>
      <c r="V95" s="397">
        <v>101958.16969261682</v>
      </c>
      <c r="W95" s="427"/>
      <c r="X95" s="397">
        <v>93241.825627398823</v>
      </c>
      <c r="Y95" s="427"/>
      <c r="Z95" s="397">
        <v>86210.496804144161</v>
      </c>
      <c r="AA95" s="427"/>
      <c r="AB95" s="397">
        <v>84602.263733775835</v>
      </c>
      <c r="AC95" s="427"/>
      <c r="AD95" s="397">
        <v>68803.323541456237</v>
      </c>
      <c r="AE95" s="427"/>
      <c r="AF95" s="397">
        <v>67420.857616812602</v>
      </c>
      <c r="AG95" s="427"/>
      <c r="AH95" s="397">
        <v>62577.743323496892</v>
      </c>
      <c r="AI95" s="427"/>
      <c r="AJ95" s="397">
        <v>67562.561207417137</v>
      </c>
      <c r="AK95" s="427"/>
      <c r="AL95" s="397">
        <v>66902.120511357178</v>
      </c>
      <c r="AM95" s="427"/>
      <c r="AN95" s="397">
        <v>56958.104321935338</v>
      </c>
      <c r="AO95" s="427"/>
      <c r="AP95" s="397">
        <v>51674.316108504914</v>
      </c>
      <c r="AQ95" s="427"/>
      <c r="AR95" s="397">
        <v>44339.758722071208</v>
      </c>
      <c r="AS95" s="427"/>
      <c r="AT95" s="397">
        <v>66664.464666178857</v>
      </c>
      <c r="AU95" s="427"/>
      <c r="AV95" s="397">
        <v>26313.849645281785</v>
      </c>
      <c r="AW95" s="427"/>
      <c r="AX95" s="397">
        <v>27933.820171339124</v>
      </c>
      <c r="AY95" s="427"/>
      <c r="AZ95" s="397">
        <v>20264.713406869552</v>
      </c>
      <c r="BA95" s="427"/>
      <c r="BB95" s="397">
        <v>15613.008452257642</v>
      </c>
      <c r="BC95" s="427"/>
      <c r="BD95" s="397">
        <v>13211.91322915176</v>
      </c>
      <c r="BE95" s="427"/>
      <c r="BF95" s="397">
        <v>14127.976655908093</v>
      </c>
      <c r="BG95" s="427"/>
      <c r="BH95" s="400"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36.038789999999999</v>
      </c>
      <c r="AW99" s="427"/>
      <c r="AX99" s="393">
        <v>35.507054999999994</v>
      </c>
      <c r="AY99" s="427"/>
      <c r="AZ99" s="393">
        <v>20.897579999999994</v>
      </c>
      <c r="BA99" s="427"/>
      <c r="BB99" s="393">
        <v>30.382439999999992</v>
      </c>
      <c r="BC99" s="427"/>
      <c r="BD99" s="393">
        <v>28.567499999999999</v>
      </c>
      <c r="BE99" s="427"/>
      <c r="BF99" s="393">
        <v>32.746499999999997</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5.4089848015546922</v>
      </c>
      <c r="G100" s="427"/>
      <c r="H100" s="393">
        <v>5.9260757485570572</v>
      </c>
      <c r="I100" s="427"/>
      <c r="J100" s="393">
        <v>5.2636549414985465</v>
      </c>
      <c r="K100" s="427"/>
      <c r="L100" s="393">
        <v>4.6782749445513856</v>
      </c>
      <c r="M100" s="427"/>
      <c r="N100" s="393">
        <v>4.9730934886858966</v>
      </c>
      <c r="O100" s="427"/>
      <c r="P100" s="393">
        <v>6.1468631956947943</v>
      </c>
      <c r="Q100" s="427"/>
      <c r="R100" s="393">
        <v>6.3644983193934559</v>
      </c>
      <c r="S100" s="427"/>
      <c r="T100" s="393">
        <v>6.8588915039127309</v>
      </c>
      <c r="U100" s="427"/>
      <c r="V100" s="393">
        <v>6.8124362963162879</v>
      </c>
      <c r="W100" s="427"/>
      <c r="X100" s="393">
        <v>5.3590986421701388</v>
      </c>
      <c r="Y100" s="427"/>
      <c r="Z100" s="418">
        <v>1.5362498204261987</v>
      </c>
      <c r="AA100" s="427" t="s">
        <v>1284</v>
      </c>
      <c r="AB100" s="393">
        <v>1.9240635154031991</v>
      </c>
      <c r="AC100" s="427"/>
      <c r="AD100" s="393">
        <v>1.7042666450598001</v>
      </c>
      <c r="AE100" s="427"/>
      <c r="AF100" s="393">
        <v>1.8684295458461995</v>
      </c>
      <c r="AG100" s="427"/>
      <c r="AH100" s="393">
        <v>1.5871867926006005</v>
      </c>
      <c r="AI100" s="427"/>
      <c r="AJ100" s="393">
        <v>1.4620512991229995</v>
      </c>
      <c r="AK100" s="427"/>
      <c r="AL100" s="393">
        <v>1.4975757787728003</v>
      </c>
      <c r="AM100" s="427"/>
      <c r="AN100" s="393">
        <v>1.3719990362852992</v>
      </c>
      <c r="AO100" s="427"/>
      <c r="AP100" s="393">
        <v>1.3194419623307991</v>
      </c>
      <c r="AQ100" s="427"/>
      <c r="AR100" s="393">
        <v>1.3045548563352007</v>
      </c>
      <c r="AS100" s="427"/>
      <c r="AT100" s="393">
        <v>1.5393063784602015</v>
      </c>
      <c r="AU100" s="427"/>
      <c r="AV100" s="393">
        <v>1.6856342226689998</v>
      </c>
      <c r="AW100" s="427"/>
      <c r="AX100" s="393">
        <v>1.8039285016137006</v>
      </c>
      <c r="AY100" s="427"/>
      <c r="AZ100" s="393">
        <v>2.0311161036995986</v>
      </c>
      <c r="BA100" s="427"/>
      <c r="BB100" s="393">
        <v>2.0645981367723008</v>
      </c>
      <c r="BC100" s="427"/>
      <c r="BD100" s="418">
        <v>0.66700776391410022</v>
      </c>
      <c r="BE100" s="427" t="s">
        <v>572</v>
      </c>
      <c r="BF100" s="393">
        <v>0.77708250720000049</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253.01519337902644</v>
      </c>
      <c r="G103" s="427"/>
      <c r="H103" s="393">
        <v>215.55752481181565</v>
      </c>
      <c r="I103" s="427"/>
      <c r="J103" s="393">
        <v>128.43979247778017</v>
      </c>
      <c r="K103" s="427"/>
      <c r="L103" s="393">
        <v>179.4882639725669</v>
      </c>
      <c r="M103" s="427"/>
      <c r="N103" s="418">
        <v>37.920296730770474</v>
      </c>
      <c r="O103" s="427" t="s">
        <v>565</v>
      </c>
      <c r="P103" s="418">
        <v>0.10773991162756971</v>
      </c>
      <c r="Q103" s="427" t="s">
        <v>567</v>
      </c>
      <c r="R103" s="418">
        <v>117.23540519062652</v>
      </c>
      <c r="S103" s="427" t="s">
        <v>565</v>
      </c>
      <c r="T103" s="393">
        <v>126.49749928030279</v>
      </c>
      <c r="U103" s="427"/>
      <c r="V103" s="393">
        <v>95.82622449730421</v>
      </c>
      <c r="W103" s="427"/>
      <c r="X103" s="418">
        <v>37.38210499179003</v>
      </c>
      <c r="Y103" s="427" t="s">
        <v>565</v>
      </c>
      <c r="Z103" s="418">
        <v>3.1329383904058452</v>
      </c>
      <c r="AA103" s="427" t="s">
        <v>567</v>
      </c>
      <c r="AB103" s="418">
        <v>134.11457301237226</v>
      </c>
      <c r="AC103" s="427" t="s">
        <v>565</v>
      </c>
      <c r="AD103" s="393">
        <v>143.39805854315787</v>
      </c>
      <c r="AE103" s="427"/>
      <c r="AF103" s="393">
        <v>153.10150464</v>
      </c>
      <c r="AG103" s="427"/>
      <c r="AH103" s="393">
        <v>140.28292106108387</v>
      </c>
      <c r="AI103" s="427"/>
      <c r="AJ103" s="393">
        <v>147.76580012989749</v>
      </c>
      <c r="AK103" s="427"/>
      <c r="AL103" s="393">
        <v>131.13144307200002</v>
      </c>
      <c r="AM103" s="427"/>
      <c r="AN103" s="418">
        <v>45.718910720000004</v>
      </c>
      <c r="AO103" s="427" t="s">
        <v>565</v>
      </c>
      <c r="AP103" s="418">
        <v>72.004613407999983</v>
      </c>
      <c r="AQ103" s="427" t="s">
        <v>565</v>
      </c>
      <c r="AR103" s="393">
        <v>83.709699673599999</v>
      </c>
      <c r="AS103" s="427"/>
      <c r="AT103" s="418">
        <v>125.98770458538475</v>
      </c>
      <c r="AU103" s="427" t="s">
        <v>565</v>
      </c>
      <c r="AV103" s="418">
        <v>21.257843600000001</v>
      </c>
      <c r="AW103" s="427" t="s">
        <v>565</v>
      </c>
      <c r="AX103" s="393">
        <v>20.953476600000002</v>
      </c>
      <c r="AY103" s="427"/>
      <c r="AZ103" s="393">
        <v>20.953476600000002</v>
      </c>
      <c r="BA103" s="427"/>
      <c r="BB103" s="393">
        <v>18.6429936</v>
      </c>
      <c r="BC103" s="427"/>
      <c r="BD103" s="393">
        <v>24.034499999999998</v>
      </c>
      <c r="BE103" s="427"/>
      <c r="BF103" s="393">
        <v>26.029500000000002</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10.478547119877913</v>
      </c>
      <c r="G104" s="427"/>
      <c r="H104" s="393">
        <v>11.399189466490832</v>
      </c>
      <c r="I104" s="427"/>
      <c r="J104" s="393">
        <v>10.127843997451608</v>
      </c>
      <c r="K104" s="427"/>
      <c r="L104" s="393">
        <v>8.9681661336432583</v>
      </c>
      <c r="M104" s="427"/>
      <c r="N104" s="393">
        <v>9.5831944840649417</v>
      </c>
      <c r="O104" s="427"/>
      <c r="P104" s="393">
        <v>12.050166702756435</v>
      </c>
      <c r="Q104" s="427"/>
      <c r="R104" s="393">
        <v>12.566726598622104</v>
      </c>
      <c r="S104" s="427"/>
      <c r="T104" s="393">
        <v>13.578087121066236</v>
      </c>
      <c r="U104" s="427"/>
      <c r="V104" s="393">
        <v>13.181928207407315</v>
      </c>
      <c r="W104" s="427"/>
      <c r="X104" s="393">
        <v>9.678103110765429</v>
      </c>
      <c r="Y104" s="427"/>
      <c r="Z104" s="418">
        <v>0.43445066563079998</v>
      </c>
      <c r="AA104" s="427" t="s">
        <v>1284</v>
      </c>
      <c r="AB104" s="393">
        <v>0.60290350343720001</v>
      </c>
      <c r="AC104" s="427"/>
      <c r="AD104" s="393">
        <v>0.68504503382979998</v>
      </c>
      <c r="AE104" s="427"/>
      <c r="AF104" s="393">
        <v>0.75516580420399992</v>
      </c>
      <c r="AG104" s="427"/>
      <c r="AH104" s="393">
        <v>0.58437159192999999</v>
      </c>
      <c r="AI104" s="427"/>
      <c r="AJ104" s="418">
        <v>0.2614823937754</v>
      </c>
      <c r="AK104" s="427" t="s">
        <v>565</v>
      </c>
      <c r="AL104" s="393">
        <v>0.20948181857679998</v>
      </c>
      <c r="AM104" s="427"/>
      <c r="AN104" s="393">
        <v>0.19698403152259999</v>
      </c>
      <c r="AO104" s="427"/>
      <c r="AP104" s="393">
        <v>0.17079374956420001</v>
      </c>
      <c r="AQ104" s="427"/>
      <c r="AR104" s="393">
        <v>0.18060577072019995</v>
      </c>
      <c r="AS104" s="427"/>
      <c r="AT104" s="393">
        <v>0.19040675385760003</v>
      </c>
      <c r="AU104" s="427"/>
      <c r="AV104" s="393">
        <v>0.17726885469299999</v>
      </c>
      <c r="AW104" s="427"/>
      <c r="AX104" s="393">
        <v>0.18210624370259998</v>
      </c>
      <c r="AY104" s="427"/>
      <c r="AZ104" s="393">
        <v>0.14943192759319998</v>
      </c>
      <c r="BA104" s="427"/>
      <c r="BB104" s="393">
        <v>9.7932830328900058E-2</v>
      </c>
      <c r="BC104" s="427"/>
      <c r="BD104" s="418">
        <v>3.9758576069799996E-2</v>
      </c>
      <c r="BE104" s="427" t="s">
        <v>572</v>
      </c>
      <c r="BF104" s="418">
        <v>6.9662681899999981E-2</v>
      </c>
      <c r="BG104" s="427" t="s">
        <v>572</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18.029949338520794</v>
      </c>
      <c r="G105" s="427"/>
      <c r="H105" s="397">
        <v>19.753585828492334</v>
      </c>
      <c r="I105" s="427"/>
      <c r="J105" s="397">
        <v>17.545516471676024</v>
      </c>
      <c r="K105" s="427"/>
      <c r="L105" s="397">
        <v>15.59424981516193</v>
      </c>
      <c r="M105" s="427"/>
      <c r="N105" s="397">
        <v>16.576978295678281</v>
      </c>
      <c r="O105" s="427"/>
      <c r="P105" s="397">
        <v>20.489543985638022</v>
      </c>
      <c r="Q105" s="427"/>
      <c r="R105" s="397">
        <v>21.214994397922311</v>
      </c>
      <c r="S105" s="427"/>
      <c r="T105" s="397">
        <v>22.862971679735949</v>
      </c>
      <c r="U105" s="427"/>
      <c r="V105" s="397">
        <v>22.708120987727753</v>
      </c>
      <c r="W105" s="427"/>
      <c r="X105" s="397">
        <v>17.863662140569964</v>
      </c>
      <c r="Y105" s="427"/>
      <c r="Z105" s="397">
        <v>5.1208327347833427</v>
      </c>
      <c r="AA105" s="427"/>
      <c r="AB105" s="397">
        <v>6.4135450513792023</v>
      </c>
      <c r="AC105" s="427"/>
      <c r="AD105" s="397">
        <v>5.6808888168546332</v>
      </c>
      <c r="AE105" s="427"/>
      <c r="AF105" s="397">
        <v>6.2280984861679656</v>
      </c>
      <c r="AG105" s="427"/>
      <c r="AH105" s="397">
        <v>5.2906226419903817</v>
      </c>
      <c r="AI105" s="427"/>
      <c r="AJ105" s="397">
        <v>4.8735043304198769</v>
      </c>
      <c r="AK105" s="427"/>
      <c r="AL105" s="397">
        <v>4.9919192626265954</v>
      </c>
      <c r="AM105" s="427"/>
      <c r="AN105" s="397">
        <v>4.5733301209539121</v>
      </c>
      <c r="AO105" s="427"/>
      <c r="AP105" s="397">
        <v>4.3981398744193427</v>
      </c>
      <c r="AQ105" s="427"/>
      <c r="AR105" s="397">
        <v>4.3485161877959939</v>
      </c>
      <c r="AS105" s="427"/>
      <c r="AT105" s="397">
        <v>5.1310212616035926</v>
      </c>
      <c r="AU105" s="427"/>
      <c r="AV105" s="397">
        <v>125.74808074223078</v>
      </c>
      <c r="AW105" s="427"/>
      <c r="AX105" s="397">
        <v>124.36994500538714</v>
      </c>
      <c r="AY105" s="427"/>
      <c r="AZ105" s="397">
        <v>76.428987012333835</v>
      </c>
      <c r="BA105" s="427"/>
      <c r="BB105" s="397">
        <v>108.15679378923529</v>
      </c>
      <c r="BC105" s="427"/>
      <c r="BD105" s="397">
        <v>97.448359213045904</v>
      </c>
      <c r="BE105" s="427"/>
      <c r="BF105" s="397">
        <v>111.74527502400633</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120509.92519104479</v>
      </c>
      <c r="G106" s="427"/>
      <c r="H106" s="392">
        <v>118017.59088647414</v>
      </c>
      <c r="I106" s="427"/>
      <c r="J106" s="392">
        <v>117120.5739993196</v>
      </c>
      <c r="K106" s="427"/>
      <c r="L106" s="392">
        <v>117803.44788164731</v>
      </c>
      <c r="M106" s="427"/>
      <c r="N106" s="392">
        <v>115344.38906928938</v>
      </c>
      <c r="O106" s="427"/>
      <c r="P106" s="392">
        <v>117296.42071200669</v>
      </c>
      <c r="Q106" s="427"/>
      <c r="R106" s="392">
        <v>123127.77929555168</v>
      </c>
      <c r="S106" s="427"/>
      <c r="T106" s="392">
        <v>99306.010810238207</v>
      </c>
      <c r="U106" s="427"/>
      <c r="V106" s="392">
        <v>102083.07353001295</v>
      </c>
      <c r="W106" s="427"/>
      <c r="X106" s="392">
        <v>93301.390398999778</v>
      </c>
      <c r="Y106" s="427"/>
      <c r="Z106" s="392">
        <v>86217.648776114554</v>
      </c>
      <c r="AA106" s="427"/>
      <c r="AB106" s="392">
        <v>84741.470691827621</v>
      </c>
      <c r="AC106" s="427"/>
      <c r="AD106" s="392">
        <v>68951.383267205019</v>
      </c>
      <c r="AE106" s="427"/>
      <c r="AF106" s="392">
        <v>67579.073956197128</v>
      </c>
      <c r="AG106" s="427"/>
      <c r="AH106" s="392">
        <v>62722.314051999296</v>
      </c>
      <c r="AI106" s="427"/>
      <c r="AJ106" s="392">
        <v>67713.999942972107</v>
      </c>
      <c r="AK106" s="427"/>
      <c r="AL106" s="392">
        <v>67036.955779731608</v>
      </c>
      <c r="AM106" s="427"/>
      <c r="AN106" s="392">
        <v>57007.221547771529</v>
      </c>
      <c r="AO106" s="427"/>
      <c r="AP106" s="392">
        <v>51749.570213574567</v>
      </c>
      <c r="AQ106" s="427"/>
      <c r="AR106" s="392">
        <v>44426.692988846989</v>
      </c>
      <c r="AS106" s="427"/>
      <c r="AT106" s="392">
        <v>66794.234492401243</v>
      </c>
      <c r="AU106" s="427"/>
      <c r="AV106" s="392">
        <v>26423.30841425604</v>
      </c>
      <c r="AW106" s="427"/>
      <c r="AX106" s="392">
        <v>28042.014715686601</v>
      </c>
      <c r="AY106" s="427"/>
      <c r="AZ106" s="392">
        <v>20339.31660630578</v>
      </c>
      <c r="BA106" s="427"/>
      <c r="BB106" s="392">
        <v>15707.459134340434</v>
      </c>
      <c r="BC106" s="427"/>
      <c r="BD106" s="392">
        <v>13304.201339176961</v>
      </c>
      <c r="BE106" s="427"/>
      <c r="BF106" s="392">
        <v>14232.297511106799</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5345"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5346"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5347"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5348"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0">
    <tabColor indexed="42"/>
  </sheetPr>
  <dimension ref="A1:CT144"/>
  <sheetViews>
    <sheetView showGridLines="0" showOutlineSymbols="0" zoomScale="60" zoomScaleNormal="60" zoomScaleSheetLayoutView="100" workbookViewId="0">
      <pane xSplit="5" ySplit="4" topLeftCell="F49" activePane="bottomRight" state="frozen"/>
      <selection activeCell="BI109" sqref="BI109"/>
      <selection pane="topRight" activeCell="BI109" sqref="BI109"/>
      <selection pane="bottomLeft" activeCell="BI109" sqref="BI109"/>
      <selection pane="bottomRight" activeCell="F107" sqref="F107:BG107"/>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188</v>
      </c>
      <c r="E2" s="9" t="s">
        <v>342</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37160.588045038028</v>
      </c>
      <c r="G5" s="426"/>
      <c r="H5" s="368">
        <v>37409.394605326379</v>
      </c>
      <c r="I5" s="426"/>
      <c r="J5" s="368">
        <v>39742.074197692549</v>
      </c>
      <c r="K5" s="426"/>
      <c r="L5" s="368">
        <v>33687.588705925475</v>
      </c>
      <c r="M5" s="426"/>
      <c r="N5" s="368">
        <v>31961.147260341659</v>
      </c>
      <c r="O5" s="426"/>
      <c r="P5" s="368">
        <v>31978.276334079608</v>
      </c>
      <c r="Q5" s="426"/>
      <c r="R5" s="368">
        <v>33063.273861219604</v>
      </c>
      <c r="S5" s="426"/>
      <c r="T5" s="368">
        <v>34324.110117313772</v>
      </c>
      <c r="U5" s="426"/>
      <c r="V5" s="368">
        <v>32496.978115843991</v>
      </c>
      <c r="W5" s="426"/>
      <c r="X5" s="368">
        <v>29393.83191802854</v>
      </c>
      <c r="Y5" s="426"/>
      <c r="Z5" s="368">
        <v>30093.655319841164</v>
      </c>
      <c r="AA5" s="426"/>
      <c r="AB5" s="368">
        <v>26785.810416999535</v>
      </c>
      <c r="AC5" s="426"/>
      <c r="AD5" s="368">
        <v>27840.908845253289</v>
      </c>
      <c r="AE5" s="426"/>
      <c r="AF5" s="368">
        <v>26437.657305705237</v>
      </c>
      <c r="AG5" s="426"/>
      <c r="AH5" s="368">
        <v>25982.9587761939</v>
      </c>
      <c r="AI5" s="426"/>
      <c r="AJ5" s="368">
        <v>25492.438132266234</v>
      </c>
      <c r="AK5" s="426"/>
      <c r="AL5" s="368">
        <v>25391.872031952014</v>
      </c>
      <c r="AM5" s="426"/>
      <c r="AN5" s="368">
        <v>26102.301439116098</v>
      </c>
      <c r="AO5" s="426"/>
      <c r="AP5" s="368">
        <v>26390.836181871098</v>
      </c>
      <c r="AQ5" s="426"/>
      <c r="AR5" s="368">
        <v>27328.674489138964</v>
      </c>
      <c r="AS5" s="426"/>
      <c r="AT5" s="368">
        <v>26457.531439158687</v>
      </c>
      <c r="AU5" s="426"/>
      <c r="AV5" s="368">
        <v>26868.911999213527</v>
      </c>
      <c r="AW5" s="426"/>
      <c r="AX5" s="368">
        <v>28485.605579580169</v>
      </c>
      <c r="AY5" s="426"/>
      <c r="AZ5" s="368">
        <v>28847.076868051867</v>
      </c>
      <c r="BA5" s="426"/>
      <c r="BB5" s="368">
        <v>28368.926539291395</v>
      </c>
      <c r="BC5" s="426"/>
      <c r="BD5" s="368">
        <v>24971.262562552165</v>
      </c>
      <c r="BE5" s="426"/>
      <c r="BF5" s="368">
        <v>23089.028853009328</v>
      </c>
      <c r="BG5" s="426"/>
      <c r="BH5" s="368" t="s">
        <v>700</v>
      </c>
      <c r="BI5" s="388"/>
      <c r="CJ5" s="303" t="s">
        <v>330</v>
      </c>
      <c r="CK5" s="303" t="s">
        <v>710</v>
      </c>
      <c r="CL5" s="303" t="s">
        <v>944</v>
      </c>
      <c r="CM5" s="303" t="s">
        <v>945</v>
      </c>
      <c r="CN5" s="303" t="s">
        <v>946</v>
      </c>
      <c r="CO5" s="303" t="s">
        <v>188</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27393.432193807064</v>
      </c>
      <c r="G6" s="427"/>
      <c r="H6" s="392">
        <v>27512.916394065094</v>
      </c>
      <c r="I6" s="427"/>
      <c r="J6" s="392">
        <v>29118.811068311166</v>
      </c>
      <c r="K6" s="427"/>
      <c r="L6" s="392">
        <v>24637.749167843533</v>
      </c>
      <c r="M6" s="427"/>
      <c r="N6" s="392">
        <v>23319.725529433468</v>
      </c>
      <c r="O6" s="427"/>
      <c r="P6" s="392">
        <v>23441.56521814064</v>
      </c>
      <c r="Q6" s="427"/>
      <c r="R6" s="392">
        <v>24292.04761537048</v>
      </c>
      <c r="S6" s="427"/>
      <c r="T6" s="392">
        <v>25097.632955064757</v>
      </c>
      <c r="U6" s="427"/>
      <c r="V6" s="392">
        <v>23748.755655046993</v>
      </c>
      <c r="W6" s="427"/>
      <c r="X6" s="392">
        <v>21601.736582946549</v>
      </c>
      <c r="Y6" s="427"/>
      <c r="Z6" s="392">
        <v>21824.297214531322</v>
      </c>
      <c r="AA6" s="427"/>
      <c r="AB6" s="392">
        <v>19481.897981536327</v>
      </c>
      <c r="AC6" s="427"/>
      <c r="AD6" s="392">
        <v>20164.166831872048</v>
      </c>
      <c r="AE6" s="427"/>
      <c r="AF6" s="392">
        <v>19106.3702666217</v>
      </c>
      <c r="AG6" s="427"/>
      <c r="AH6" s="392">
        <v>18849.757823344993</v>
      </c>
      <c r="AI6" s="427"/>
      <c r="AJ6" s="392">
        <v>18528.667869556029</v>
      </c>
      <c r="AK6" s="427"/>
      <c r="AL6" s="392">
        <v>18371.456128638918</v>
      </c>
      <c r="AM6" s="427"/>
      <c r="AN6" s="392">
        <v>18930.450421484664</v>
      </c>
      <c r="AO6" s="427"/>
      <c r="AP6" s="392">
        <v>19263.855352794762</v>
      </c>
      <c r="AQ6" s="427"/>
      <c r="AR6" s="392">
        <v>20045.8041324365</v>
      </c>
      <c r="AS6" s="427"/>
      <c r="AT6" s="392">
        <v>19315.7727025805</v>
      </c>
      <c r="AU6" s="427"/>
      <c r="AV6" s="392">
        <v>19523.786324525852</v>
      </c>
      <c r="AW6" s="427"/>
      <c r="AX6" s="392">
        <v>20724.527375295293</v>
      </c>
      <c r="AY6" s="427"/>
      <c r="AZ6" s="392">
        <v>21039.867438021491</v>
      </c>
      <c r="BA6" s="427"/>
      <c r="BB6" s="392">
        <v>20679.625336996651</v>
      </c>
      <c r="BC6" s="427"/>
      <c r="BD6" s="392">
        <v>18066.374998348194</v>
      </c>
      <c r="BE6" s="427"/>
      <c r="BF6" s="392">
        <v>16614.46245877054</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27392.625509427078</v>
      </c>
      <c r="G7" s="427"/>
      <c r="H7" s="393">
        <v>27512.143221091403</v>
      </c>
      <c r="I7" s="427"/>
      <c r="J7" s="393">
        <v>29117.903769596938</v>
      </c>
      <c r="K7" s="427"/>
      <c r="L7" s="393">
        <v>24636.746253391051</v>
      </c>
      <c r="M7" s="427"/>
      <c r="N7" s="393">
        <v>23318.381480696629</v>
      </c>
      <c r="O7" s="427"/>
      <c r="P7" s="393">
        <v>23440.410752136944</v>
      </c>
      <c r="Q7" s="427"/>
      <c r="R7" s="393">
        <v>24290.709474062278</v>
      </c>
      <c r="S7" s="427"/>
      <c r="T7" s="393">
        <v>25096.333360559813</v>
      </c>
      <c r="U7" s="427"/>
      <c r="V7" s="393">
        <v>23747.310265212589</v>
      </c>
      <c r="W7" s="427"/>
      <c r="X7" s="393">
        <v>21600.153248551633</v>
      </c>
      <c r="Y7" s="427"/>
      <c r="Z7" s="393">
        <v>21822.402090282922</v>
      </c>
      <c r="AA7" s="427"/>
      <c r="AB7" s="393">
        <v>19480.164747106966</v>
      </c>
      <c r="AC7" s="427"/>
      <c r="AD7" s="393">
        <v>20162.337080017336</v>
      </c>
      <c r="AE7" s="427"/>
      <c r="AF7" s="393">
        <v>19104.389216213862</v>
      </c>
      <c r="AG7" s="427"/>
      <c r="AH7" s="393">
        <v>18847.877780909199</v>
      </c>
      <c r="AI7" s="427"/>
      <c r="AJ7" s="393">
        <v>18527.085751090872</v>
      </c>
      <c r="AK7" s="427"/>
      <c r="AL7" s="393">
        <v>18370.064472264781</v>
      </c>
      <c r="AM7" s="427"/>
      <c r="AN7" s="393">
        <v>18929.028653087491</v>
      </c>
      <c r="AO7" s="427"/>
      <c r="AP7" s="393">
        <v>19263.241681738331</v>
      </c>
      <c r="AQ7" s="427"/>
      <c r="AR7" s="393">
        <v>20045.185202714871</v>
      </c>
      <c r="AS7" s="427"/>
      <c r="AT7" s="393">
        <v>19315.053645538981</v>
      </c>
      <c r="AU7" s="427"/>
      <c r="AV7" s="393">
        <v>19523.021407591405</v>
      </c>
      <c r="AW7" s="427"/>
      <c r="AX7" s="393">
        <v>20723.705563063835</v>
      </c>
      <c r="AY7" s="427"/>
      <c r="AZ7" s="393">
        <v>21039.110456795428</v>
      </c>
      <c r="BA7" s="427"/>
      <c r="BB7" s="393">
        <v>20678.657931474037</v>
      </c>
      <c r="BC7" s="427"/>
      <c r="BD7" s="393">
        <v>18065.586243034111</v>
      </c>
      <c r="BE7" s="427"/>
      <c r="BF7" s="393">
        <v>16613.507136105069</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0.8048451630375284</v>
      </c>
      <c r="G8" s="427"/>
      <c r="H8" s="393">
        <v>0.77024575655763505</v>
      </c>
      <c r="I8" s="427"/>
      <c r="J8" s="393">
        <v>0.90489710459673733</v>
      </c>
      <c r="K8" s="427"/>
      <c r="L8" s="393">
        <v>1.0000090508987276</v>
      </c>
      <c r="M8" s="427"/>
      <c r="N8" s="393">
        <v>1.3385465626532751</v>
      </c>
      <c r="O8" s="427"/>
      <c r="P8" s="393">
        <v>1.1518019878798347</v>
      </c>
      <c r="Q8" s="427"/>
      <c r="R8" s="393">
        <v>1.3318280437520631</v>
      </c>
      <c r="S8" s="427"/>
      <c r="T8" s="393">
        <v>1.2939903142319866</v>
      </c>
      <c r="U8" s="427"/>
      <c r="V8" s="393">
        <v>1.4411700819222011</v>
      </c>
      <c r="W8" s="427"/>
      <c r="X8" s="393">
        <v>1.5787351479017282</v>
      </c>
      <c r="Y8" s="427"/>
      <c r="Z8" s="393">
        <v>1.8901101934818396</v>
      </c>
      <c r="AA8" s="427"/>
      <c r="AB8" s="393">
        <v>1.7244822269791675</v>
      </c>
      <c r="AC8" s="427"/>
      <c r="AD8" s="393">
        <v>1.8152069916351801</v>
      </c>
      <c r="AE8" s="427"/>
      <c r="AF8" s="393">
        <v>1.9654075663181509</v>
      </c>
      <c r="AG8" s="427"/>
      <c r="AH8" s="393">
        <v>1.874734648349194</v>
      </c>
      <c r="AI8" s="427"/>
      <c r="AJ8" s="393">
        <v>1.5787303753978137</v>
      </c>
      <c r="AK8" s="427"/>
      <c r="AL8" s="393">
        <v>1.3867786225011671</v>
      </c>
      <c r="AM8" s="427"/>
      <c r="AN8" s="393">
        <v>1.4167325306015219</v>
      </c>
      <c r="AO8" s="427"/>
      <c r="AP8" s="393">
        <v>0.61152573212315597</v>
      </c>
      <c r="AQ8" s="427"/>
      <c r="AR8" s="393">
        <v>0.61654021057709185</v>
      </c>
      <c r="AS8" s="427"/>
      <c r="AT8" s="393">
        <v>0.71648092372704952</v>
      </c>
      <c r="AU8" s="427"/>
      <c r="AV8" s="393">
        <v>0.76138767423850973</v>
      </c>
      <c r="AW8" s="427"/>
      <c r="AX8" s="393">
        <v>0.81658445718841799</v>
      </c>
      <c r="AY8" s="427"/>
      <c r="AZ8" s="393">
        <v>0.75094558011164059</v>
      </c>
      <c r="BA8" s="427"/>
      <c r="BB8" s="393">
        <v>0.96091052892931605</v>
      </c>
      <c r="BC8" s="427"/>
      <c r="BD8" s="393">
        <v>0.78158466295669171</v>
      </c>
      <c r="BE8" s="427"/>
      <c r="BF8" s="393">
        <v>0.9485120013485191</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1.8392169487241297E-3</v>
      </c>
      <c r="G9" s="427"/>
      <c r="H9" s="393">
        <v>2.9272171331492605E-3</v>
      </c>
      <c r="I9" s="427"/>
      <c r="J9" s="393">
        <v>2.4016096310424582E-3</v>
      </c>
      <c r="K9" s="427"/>
      <c r="L9" s="393">
        <v>2.9054015831581955E-3</v>
      </c>
      <c r="M9" s="427"/>
      <c r="N9" s="393">
        <v>5.5021741847969038E-3</v>
      </c>
      <c r="O9" s="427"/>
      <c r="P9" s="393">
        <v>2.6640158188686084E-3</v>
      </c>
      <c r="Q9" s="427"/>
      <c r="R9" s="393">
        <v>6.3132644511568392E-3</v>
      </c>
      <c r="S9" s="427"/>
      <c r="T9" s="393">
        <v>5.6041907111163049E-3</v>
      </c>
      <c r="U9" s="427"/>
      <c r="V9" s="393">
        <v>4.219752480334577E-3</v>
      </c>
      <c r="W9" s="427"/>
      <c r="X9" s="393">
        <v>4.5992470132879921E-3</v>
      </c>
      <c r="Y9" s="427"/>
      <c r="Z9" s="393">
        <v>5.0140549191807805E-3</v>
      </c>
      <c r="AA9" s="427"/>
      <c r="AB9" s="393">
        <v>8.7522023833885437E-3</v>
      </c>
      <c r="AC9" s="427"/>
      <c r="AD9" s="393">
        <v>1.4544863074019917E-2</v>
      </c>
      <c r="AE9" s="427"/>
      <c r="AF9" s="393">
        <v>1.5642841522847364E-2</v>
      </c>
      <c r="AG9" s="427"/>
      <c r="AH9" s="393">
        <v>5.3077874451025187E-3</v>
      </c>
      <c r="AI9" s="427"/>
      <c r="AJ9" s="393">
        <v>3.388089761604238E-3</v>
      </c>
      <c r="AK9" s="427"/>
      <c r="AL9" s="393">
        <v>4.8777516367219872E-3</v>
      </c>
      <c r="AM9" s="427"/>
      <c r="AN9" s="393">
        <v>5.0358665727055314E-3</v>
      </c>
      <c r="AO9" s="427"/>
      <c r="AP9" s="393">
        <v>2.1453243116389053E-3</v>
      </c>
      <c r="AQ9" s="427"/>
      <c r="AR9" s="393">
        <v>2.3895110536968967E-3</v>
      </c>
      <c r="AS9" s="427"/>
      <c r="AT9" s="393">
        <v>2.5761177923913094E-3</v>
      </c>
      <c r="AU9" s="427"/>
      <c r="AV9" s="393">
        <v>3.5292602062946933E-3</v>
      </c>
      <c r="AW9" s="427"/>
      <c r="AX9" s="393">
        <v>5.2277742700524163E-3</v>
      </c>
      <c r="AY9" s="427"/>
      <c r="AZ9" s="393">
        <v>6.0356459518615757E-3</v>
      </c>
      <c r="BA9" s="427"/>
      <c r="BB9" s="393">
        <v>6.4949936839979981E-3</v>
      </c>
      <c r="BC9" s="427"/>
      <c r="BD9" s="393">
        <v>7.170651126128625E-3</v>
      </c>
      <c r="BE9" s="427"/>
      <c r="BF9" s="393">
        <v>6.8106641236832764E-3</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3.2572234977883032</v>
      </c>
      <c r="G10" s="427"/>
      <c r="H10" s="392">
        <v>3.016814433451497</v>
      </c>
      <c r="I10" s="427"/>
      <c r="J10" s="392">
        <v>3.423298197915519</v>
      </c>
      <c r="K10" s="427"/>
      <c r="L10" s="392">
        <v>3.6316992755794755</v>
      </c>
      <c r="M10" s="427"/>
      <c r="N10" s="392">
        <v>4.2331736019254773</v>
      </c>
      <c r="O10" s="427"/>
      <c r="P10" s="392">
        <v>3.4176008149160904</v>
      </c>
      <c r="Q10" s="427"/>
      <c r="R10" s="392">
        <v>6.2339928953264661</v>
      </c>
      <c r="S10" s="427"/>
      <c r="T10" s="392">
        <v>3.4128744222806162</v>
      </c>
      <c r="U10" s="427"/>
      <c r="V10" s="392">
        <v>2.887201649811364</v>
      </c>
      <c r="W10" s="427"/>
      <c r="X10" s="392">
        <v>3.0417060309998236</v>
      </c>
      <c r="Y10" s="427"/>
      <c r="Z10" s="392">
        <v>2.832729132979432</v>
      </c>
      <c r="AA10" s="427"/>
      <c r="AB10" s="392">
        <v>0.97481605730189069</v>
      </c>
      <c r="AC10" s="427"/>
      <c r="AD10" s="392">
        <v>1.7771746526056207</v>
      </c>
      <c r="AE10" s="427"/>
      <c r="AF10" s="392">
        <v>1.5114567252739004</v>
      </c>
      <c r="AG10" s="427"/>
      <c r="AH10" s="392">
        <v>1.4671442659202376</v>
      </c>
      <c r="AI10" s="427"/>
      <c r="AJ10" s="392">
        <v>1.5058538873615568</v>
      </c>
      <c r="AK10" s="427"/>
      <c r="AL10" s="392">
        <v>1.2759312837981567</v>
      </c>
      <c r="AM10" s="427"/>
      <c r="AN10" s="392">
        <v>1.105508519216281</v>
      </c>
      <c r="AO10" s="427"/>
      <c r="AP10" s="392">
        <v>0.36108774398437765</v>
      </c>
      <c r="AQ10" s="427"/>
      <c r="AR10" s="392">
        <v>0.18367926715724311</v>
      </c>
      <c r="AS10" s="427"/>
      <c r="AT10" s="392">
        <v>0.32328875741426227</v>
      </c>
      <c r="AU10" s="427"/>
      <c r="AV10" s="392">
        <v>0.28071021179958644</v>
      </c>
      <c r="AW10" s="427"/>
      <c r="AX10" s="392">
        <v>0.1767115318384887</v>
      </c>
      <c r="AY10" s="427"/>
      <c r="AZ10" s="392">
        <v>0.37815779301040742</v>
      </c>
      <c r="BA10" s="427"/>
      <c r="BB10" s="392">
        <v>0.3461317242411347</v>
      </c>
      <c r="BC10" s="427"/>
      <c r="BD10" s="392">
        <v>0.24676013569766822</v>
      </c>
      <c r="BE10" s="427"/>
      <c r="BF10" s="392">
        <v>0.59276547528991774</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4988.0243302320441</v>
      </c>
      <c r="G11" s="427"/>
      <c r="H11" s="392">
        <v>5104.5075702626182</v>
      </c>
      <c r="I11" s="427"/>
      <c r="J11" s="392">
        <v>5610.2564825290538</v>
      </c>
      <c r="K11" s="427"/>
      <c r="L11" s="392">
        <v>4653.702696443801</v>
      </c>
      <c r="M11" s="427"/>
      <c r="N11" s="392">
        <v>4413.5351009116721</v>
      </c>
      <c r="O11" s="427"/>
      <c r="P11" s="392">
        <v>4382.7065064980834</v>
      </c>
      <c r="Q11" s="427"/>
      <c r="R11" s="392">
        <v>4506.0707019816136</v>
      </c>
      <c r="S11" s="427"/>
      <c r="T11" s="392">
        <v>4812.8765721684595</v>
      </c>
      <c r="U11" s="427"/>
      <c r="V11" s="392">
        <v>4534.5981200544593</v>
      </c>
      <c r="W11" s="427"/>
      <c r="X11" s="392">
        <v>4357.3371708997502</v>
      </c>
      <c r="Y11" s="427"/>
      <c r="Z11" s="392">
        <v>4322.8052061675717</v>
      </c>
      <c r="AA11" s="427"/>
      <c r="AB11" s="392">
        <v>3648.8875169676617</v>
      </c>
      <c r="AC11" s="427"/>
      <c r="AD11" s="392">
        <v>4005.288241004158</v>
      </c>
      <c r="AE11" s="427"/>
      <c r="AF11" s="392">
        <v>3813.8849470547634</v>
      </c>
      <c r="AG11" s="427"/>
      <c r="AH11" s="392">
        <v>3669.4628711040868</v>
      </c>
      <c r="AI11" s="427"/>
      <c r="AJ11" s="392">
        <v>3609.9124178908928</v>
      </c>
      <c r="AK11" s="427"/>
      <c r="AL11" s="392">
        <v>3801.7221325195724</v>
      </c>
      <c r="AM11" s="427"/>
      <c r="AN11" s="392">
        <v>3875.8028794089205</v>
      </c>
      <c r="AO11" s="427"/>
      <c r="AP11" s="392">
        <v>3964.559506105873</v>
      </c>
      <c r="AQ11" s="427"/>
      <c r="AR11" s="392">
        <v>4059.6697537953519</v>
      </c>
      <c r="AS11" s="427"/>
      <c r="AT11" s="392">
        <v>3933.2005514932152</v>
      </c>
      <c r="AU11" s="427"/>
      <c r="AV11" s="392">
        <v>4202.0237487942541</v>
      </c>
      <c r="AW11" s="427"/>
      <c r="AX11" s="392">
        <v>4499.8849528669816</v>
      </c>
      <c r="AY11" s="427"/>
      <c r="AZ11" s="392">
        <v>4525.6275108179407</v>
      </c>
      <c r="BA11" s="427"/>
      <c r="BB11" s="392">
        <v>4472.5376377339408</v>
      </c>
      <c r="BC11" s="427"/>
      <c r="BD11" s="392">
        <v>3971.4157256653984</v>
      </c>
      <c r="BE11" s="427"/>
      <c r="BF11" s="392">
        <v>3732.9723229363308</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4590.8642351793451</v>
      </c>
      <c r="G12" s="427"/>
      <c r="H12" s="394">
        <v>4699.2087615177788</v>
      </c>
      <c r="I12" s="427"/>
      <c r="J12" s="394">
        <v>5210.4091354585316</v>
      </c>
      <c r="K12" s="427"/>
      <c r="L12" s="394">
        <v>4263.4869987506136</v>
      </c>
      <c r="M12" s="427"/>
      <c r="N12" s="394">
        <v>4033.5471800394994</v>
      </c>
      <c r="O12" s="427"/>
      <c r="P12" s="394">
        <v>4036.8579923022771</v>
      </c>
      <c r="Q12" s="427"/>
      <c r="R12" s="394">
        <v>4199.1484731440269</v>
      </c>
      <c r="S12" s="427"/>
      <c r="T12" s="394">
        <v>4506.0278771198018</v>
      </c>
      <c r="U12" s="427"/>
      <c r="V12" s="394">
        <v>4229.2117801109207</v>
      </c>
      <c r="W12" s="427"/>
      <c r="X12" s="394">
        <v>3881.3808791524002</v>
      </c>
      <c r="Y12" s="427"/>
      <c r="Z12" s="394">
        <v>3955.7065882529182</v>
      </c>
      <c r="AA12" s="427"/>
      <c r="AB12" s="394">
        <v>3401.2455156332162</v>
      </c>
      <c r="AC12" s="427"/>
      <c r="AD12" s="394">
        <v>3698.3083269013568</v>
      </c>
      <c r="AE12" s="427"/>
      <c r="AF12" s="394">
        <v>3612.2551930362906</v>
      </c>
      <c r="AG12" s="427"/>
      <c r="AH12" s="394">
        <v>3489.2232654041654</v>
      </c>
      <c r="AI12" s="427"/>
      <c r="AJ12" s="394">
        <v>3449.3221076490117</v>
      </c>
      <c r="AK12" s="427"/>
      <c r="AL12" s="394">
        <v>3540.7920689182824</v>
      </c>
      <c r="AM12" s="427"/>
      <c r="AN12" s="394">
        <v>3627.9085193422243</v>
      </c>
      <c r="AO12" s="427"/>
      <c r="AP12" s="394">
        <v>3777.281771443209</v>
      </c>
      <c r="AQ12" s="427"/>
      <c r="AR12" s="394">
        <v>3918.1036921492469</v>
      </c>
      <c r="AS12" s="427"/>
      <c r="AT12" s="394">
        <v>3728.1151242288815</v>
      </c>
      <c r="AU12" s="427"/>
      <c r="AV12" s="394">
        <v>3896.231722425563</v>
      </c>
      <c r="AW12" s="427"/>
      <c r="AX12" s="394">
        <v>4197.9431567347256</v>
      </c>
      <c r="AY12" s="427"/>
      <c r="AZ12" s="394">
        <v>4225.9933093146165</v>
      </c>
      <c r="BA12" s="427"/>
      <c r="BB12" s="394">
        <v>4200.4955899650613</v>
      </c>
      <c r="BC12" s="427"/>
      <c r="BD12" s="394">
        <v>3643.3782089811652</v>
      </c>
      <c r="BE12" s="427"/>
      <c r="BF12" s="394">
        <v>3368.5944459432058</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2.3179636093087779</v>
      </c>
      <c r="G13" s="427"/>
      <c r="H13" s="394">
        <v>2.4957237963825771</v>
      </c>
      <c r="I13" s="427"/>
      <c r="J13" s="394">
        <v>2.57769013696725</v>
      </c>
      <c r="K13" s="427"/>
      <c r="L13" s="394">
        <v>2.8025193010371861</v>
      </c>
      <c r="M13" s="427"/>
      <c r="N13" s="394">
        <v>0.72078885175254992</v>
      </c>
      <c r="O13" s="427"/>
      <c r="P13" s="394">
        <v>3.3257565926158015</v>
      </c>
      <c r="Q13" s="427"/>
      <c r="R13" s="394">
        <v>4.3495557434514582</v>
      </c>
      <c r="S13" s="427"/>
      <c r="T13" s="394">
        <v>3.7214159758247209</v>
      </c>
      <c r="U13" s="427"/>
      <c r="V13" s="394">
        <v>3.5078211810669355</v>
      </c>
      <c r="W13" s="427"/>
      <c r="X13" s="394">
        <v>2.9649485669928337</v>
      </c>
      <c r="Y13" s="427"/>
      <c r="Z13" s="394">
        <v>3.5034615747903115</v>
      </c>
      <c r="AA13" s="427"/>
      <c r="AB13" s="394">
        <v>2.9607273960974281</v>
      </c>
      <c r="AC13" s="427"/>
      <c r="AD13" s="394">
        <v>2.8687262865987542</v>
      </c>
      <c r="AE13" s="427"/>
      <c r="AF13" s="394">
        <v>2.2185527339324245</v>
      </c>
      <c r="AG13" s="427"/>
      <c r="AH13" s="394">
        <v>1.6998415413844929</v>
      </c>
      <c r="AI13" s="427"/>
      <c r="AJ13" s="394">
        <v>1.8213546004250407</v>
      </c>
      <c r="AK13" s="427"/>
      <c r="AL13" s="394">
        <v>1.3206113181848844</v>
      </c>
      <c r="AM13" s="427"/>
      <c r="AN13" s="394">
        <v>1.2502292880245978</v>
      </c>
      <c r="AO13" s="427"/>
      <c r="AP13" s="394">
        <v>0.32672713972310824</v>
      </c>
      <c r="AQ13" s="427"/>
      <c r="AR13" s="394">
        <v>0.34840915008121398</v>
      </c>
      <c r="AS13" s="427"/>
      <c r="AT13" s="394">
        <v>0.38972274959197883</v>
      </c>
      <c r="AU13" s="427"/>
      <c r="AV13" s="394">
        <v>0.58199638159757594</v>
      </c>
      <c r="AW13" s="427"/>
      <c r="AX13" s="394">
        <v>0.53282566669323828</v>
      </c>
      <c r="AY13" s="427"/>
      <c r="AZ13" s="394">
        <v>0.59399590734054963</v>
      </c>
      <c r="BA13" s="427"/>
      <c r="BB13" s="394">
        <v>0.6220124059514599</v>
      </c>
      <c r="BC13" s="427"/>
      <c r="BD13" s="394">
        <v>0.63628463747778652</v>
      </c>
      <c r="BE13" s="427"/>
      <c r="BF13" s="394">
        <v>0.56393547735484928</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11.722984686791575</v>
      </c>
      <c r="G15" s="427"/>
      <c r="H15" s="393">
        <v>11.893100738808698</v>
      </c>
      <c r="I15" s="427"/>
      <c r="J15" s="393">
        <v>11.31433983873711</v>
      </c>
      <c r="K15" s="427"/>
      <c r="L15" s="393">
        <v>9.7582351638297755</v>
      </c>
      <c r="M15" s="427"/>
      <c r="N15" s="393">
        <v>15.945707486133728</v>
      </c>
      <c r="O15" s="427"/>
      <c r="P15" s="393">
        <v>3.8492330388991776</v>
      </c>
      <c r="Q15" s="427"/>
      <c r="R15" s="393">
        <v>13.466336616576275</v>
      </c>
      <c r="S15" s="427"/>
      <c r="T15" s="393">
        <v>8.8499538255022898</v>
      </c>
      <c r="U15" s="427"/>
      <c r="V15" s="393">
        <v>10.049426017756595</v>
      </c>
      <c r="W15" s="427"/>
      <c r="X15" s="393">
        <v>11.970672022201414</v>
      </c>
      <c r="Y15" s="427"/>
      <c r="Z15" s="393">
        <v>10.081237714170198</v>
      </c>
      <c r="AA15" s="427"/>
      <c r="AB15" s="393">
        <v>11.320044295212357</v>
      </c>
      <c r="AC15" s="427"/>
      <c r="AD15" s="393">
        <v>6.1259343107202513</v>
      </c>
      <c r="AE15" s="427"/>
      <c r="AF15" s="393">
        <v>5.2057779598538891</v>
      </c>
      <c r="AG15" s="427"/>
      <c r="AH15" s="393">
        <v>5.179702076712748</v>
      </c>
      <c r="AI15" s="427"/>
      <c r="AJ15" s="393">
        <v>3.6018083969950587</v>
      </c>
      <c r="AK15" s="427"/>
      <c r="AL15" s="393">
        <v>4.2040027319835209</v>
      </c>
      <c r="AM15" s="427"/>
      <c r="AN15" s="393">
        <v>4.1578395361904121</v>
      </c>
      <c r="AO15" s="427"/>
      <c r="AP15" s="393">
        <v>2.1631836041137227</v>
      </c>
      <c r="AQ15" s="427"/>
      <c r="AR15" s="393">
        <v>2.0532133861433532</v>
      </c>
      <c r="AS15" s="427"/>
      <c r="AT15" s="393">
        <v>10.307847723201284</v>
      </c>
      <c r="AU15" s="427"/>
      <c r="AV15" s="393">
        <v>9.7365245384007206</v>
      </c>
      <c r="AW15" s="427"/>
      <c r="AX15" s="393">
        <v>12.330462086860928</v>
      </c>
      <c r="AY15" s="427"/>
      <c r="AZ15" s="393">
        <v>13.349435800902336</v>
      </c>
      <c r="BA15" s="427"/>
      <c r="BB15" s="393">
        <v>12.178056211037022</v>
      </c>
      <c r="BC15" s="427"/>
      <c r="BD15" s="393">
        <v>3.5994163042316942</v>
      </c>
      <c r="BE15" s="427"/>
      <c r="BF15" s="393">
        <v>2.8249101734805677</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0.29008788507869809</v>
      </c>
      <c r="G16" s="427"/>
      <c r="H16" s="393">
        <v>0.29503398331548514</v>
      </c>
      <c r="I16" s="427"/>
      <c r="J16" s="393">
        <v>0.45012316021823978</v>
      </c>
      <c r="K16" s="427"/>
      <c r="L16" s="393">
        <v>0.57003569746978955</v>
      </c>
      <c r="M16" s="427"/>
      <c r="N16" s="393">
        <v>0.36940920945726796</v>
      </c>
      <c r="O16" s="427"/>
      <c r="P16" s="393">
        <v>0.8047158950915374</v>
      </c>
      <c r="Q16" s="427"/>
      <c r="R16" s="393">
        <v>1.094483211165058</v>
      </c>
      <c r="S16" s="427"/>
      <c r="T16" s="393">
        <v>1.0145171760030931</v>
      </c>
      <c r="U16" s="427"/>
      <c r="V16" s="393">
        <v>0.88803307438518642</v>
      </c>
      <c r="W16" s="427"/>
      <c r="X16" s="393">
        <v>0.88920989074153545</v>
      </c>
      <c r="Y16" s="427"/>
      <c r="Z16" s="393">
        <v>1.185466170011094</v>
      </c>
      <c r="AA16" s="427"/>
      <c r="AB16" s="393">
        <v>1.1496303284001399</v>
      </c>
      <c r="AC16" s="427"/>
      <c r="AD16" s="393">
        <v>2.0574064110116592</v>
      </c>
      <c r="AE16" s="427"/>
      <c r="AF16" s="393">
        <v>1.7783241064322517</v>
      </c>
      <c r="AG16" s="427"/>
      <c r="AH16" s="393">
        <v>4.2169681715467409</v>
      </c>
      <c r="AI16" s="427"/>
      <c r="AJ16" s="393">
        <v>5.1235107099187864</v>
      </c>
      <c r="AK16" s="427"/>
      <c r="AL16" s="393">
        <v>5.2324147716095668</v>
      </c>
      <c r="AM16" s="427"/>
      <c r="AN16" s="393">
        <v>4.958789213176968</v>
      </c>
      <c r="AO16" s="427"/>
      <c r="AP16" s="393">
        <v>4.5647120074924148</v>
      </c>
      <c r="AQ16" s="427"/>
      <c r="AR16" s="393">
        <v>4.6084160911869532</v>
      </c>
      <c r="AS16" s="427"/>
      <c r="AT16" s="393">
        <v>2.7941702565852395</v>
      </c>
      <c r="AU16" s="427"/>
      <c r="AV16" s="393">
        <v>4.7118322587576165</v>
      </c>
      <c r="AW16" s="427"/>
      <c r="AX16" s="393">
        <v>7.9558282518424877</v>
      </c>
      <c r="AY16" s="427"/>
      <c r="AZ16" s="393">
        <v>8.8373731754046521</v>
      </c>
      <c r="BA16" s="427"/>
      <c r="BB16" s="393">
        <v>4.7460865174830698</v>
      </c>
      <c r="BC16" s="427"/>
      <c r="BD16" s="393">
        <v>10.5953875400686</v>
      </c>
      <c r="BE16" s="427"/>
      <c r="BF16" s="393">
        <v>3.6019051735596879</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0.19950476490586833</v>
      </c>
      <c r="G17" s="427"/>
      <c r="H17" s="393">
        <v>0.25257760005697388</v>
      </c>
      <c r="I17" s="427"/>
      <c r="J17" s="393">
        <v>0.23175924832536063</v>
      </c>
      <c r="K17" s="427"/>
      <c r="L17" s="393">
        <v>0.26272520926937548</v>
      </c>
      <c r="M17" s="427"/>
      <c r="N17" s="393">
        <v>0.54336944600117243</v>
      </c>
      <c r="O17" s="427"/>
      <c r="P17" s="393">
        <v>0.40704033777074394</v>
      </c>
      <c r="Q17" s="427"/>
      <c r="R17" s="393">
        <v>0.44528376776069506</v>
      </c>
      <c r="S17" s="427"/>
      <c r="T17" s="393">
        <v>0.42415475068755959</v>
      </c>
      <c r="U17" s="427"/>
      <c r="V17" s="393">
        <v>0.47265002422810165</v>
      </c>
      <c r="W17" s="427"/>
      <c r="X17" s="393">
        <v>0.42857759917427135</v>
      </c>
      <c r="Y17" s="427"/>
      <c r="Z17" s="393">
        <v>0.50777496304679337</v>
      </c>
      <c r="AA17" s="427"/>
      <c r="AB17" s="393">
        <v>0.53197173846347212</v>
      </c>
      <c r="AC17" s="427"/>
      <c r="AD17" s="393">
        <v>0.66188149527870344</v>
      </c>
      <c r="AE17" s="427"/>
      <c r="AF17" s="393">
        <v>0.79909243292372611</v>
      </c>
      <c r="AG17" s="427"/>
      <c r="AH17" s="393">
        <v>1.1459707792343903</v>
      </c>
      <c r="AI17" s="427"/>
      <c r="AJ17" s="393">
        <v>1.1625337107550524</v>
      </c>
      <c r="AK17" s="427"/>
      <c r="AL17" s="393">
        <v>1.0564017311793181</v>
      </c>
      <c r="AM17" s="427"/>
      <c r="AN17" s="393">
        <v>0.80129702764773247</v>
      </c>
      <c r="AO17" s="427"/>
      <c r="AP17" s="393">
        <v>0.6084235638405382</v>
      </c>
      <c r="AQ17" s="427"/>
      <c r="AR17" s="393">
        <v>0.4479140541591129</v>
      </c>
      <c r="AS17" s="427"/>
      <c r="AT17" s="393">
        <v>0.15426757747237027</v>
      </c>
      <c r="AU17" s="427"/>
      <c r="AV17" s="393">
        <v>0.71971658372799108</v>
      </c>
      <c r="AW17" s="427"/>
      <c r="AX17" s="393">
        <v>1.2877315909653213</v>
      </c>
      <c r="AY17" s="427"/>
      <c r="AZ17" s="393">
        <v>1.4383637053747234</v>
      </c>
      <c r="BA17" s="427"/>
      <c r="BB17" s="393">
        <v>0.65644258741959849</v>
      </c>
      <c r="BC17" s="427"/>
      <c r="BD17" s="393">
        <v>1.8391560080790625</v>
      </c>
      <c r="BE17" s="427"/>
      <c r="BF17" s="393">
        <v>0.71896275089926065</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23.509887210408902</v>
      </c>
      <c r="G18" s="427"/>
      <c r="H18" s="394">
        <v>23.435743961183729</v>
      </c>
      <c r="I18" s="427"/>
      <c r="J18" s="394">
        <v>23.75349503683579</v>
      </c>
      <c r="K18" s="427"/>
      <c r="L18" s="394">
        <v>24.114481758781952</v>
      </c>
      <c r="M18" s="427"/>
      <c r="N18" s="394">
        <v>23.887236558962822</v>
      </c>
      <c r="O18" s="427"/>
      <c r="P18" s="394">
        <v>25.105720986499282</v>
      </c>
      <c r="Q18" s="427"/>
      <c r="R18" s="394">
        <v>20.342768435031072</v>
      </c>
      <c r="S18" s="427"/>
      <c r="T18" s="394">
        <v>31.50884172589981</v>
      </c>
      <c r="U18" s="427"/>
      <c r="V18" s="394">
        <v>17.486302394371926</v>
      </c>
      <c r="W18" s="427"/>
      <c r="X18" s="394">
        <v>14.148191172810366</v>
      </c>
      <c r="Y18" s="427"/>
      <c r="Z18" s="394">
        <v>13.94275838011637</v>
      </c>
      <c r="AA18" s="427"/>
      <c r="AB18" s="394">
        <v>13.137929484743108</v>
      </c>
      <c r="AC18" s="427"/>
      <c r="AD18" s="394">
        <v>2.8204490968750671</v>
      </c>
      <c r="AE18" s="427"/>
      <c r="AF18" s="394">
        <v>2.8387021301285182</v>
      </c>
      <c r="AG18" s="427"/>
      <c r="AH18" s="394">
        <v>2.8040270241479042</v>
      </c>
      <c r="AI18" s="427"/>
      <c r="AJ18" s="394">
        <v>1.8478336850277635</v>
      </c>
      <c r="AK18" s="427"/>
      <c r="AL18" s="394">
        <v>3.0308711415867498</v>
      </c>
      <c r="AM18" s="427"/>
      <c r="AN18" s="394">
        <v>0.99240148255514227</v>
      </c>
      <c r="AO18" s="427"/>
      <c r="AP18" s="394">
        <v>5.4387489650026986</v>
      </c>
      <c r="AQ18" s="427"/>
      <c r="AR18" s="394">
        <v>2.5736198101230552</v>
      </c>
      <c r="AS18" s="427"/>
      <c r="AT18" s="394">
        <v>1.7115965554717931</v>
      </c>
      <c r="AU18" s="427"/>
      <c r="AV18" s="394">
        <v>15.795778607499626</v>
      </c>
      <c r="AW18" s="427"/>
      <c r="AX18" s="394">
        <v>16.995649775705672</v>
      </c>
      <c r="AY18" s="427"/>
      <c r="AZ18" s="394">
        <v>1.8264140465022562</v>
      </c>
      <c r="BA18" s="427"/>
      <c r="BB18" s="394">
        <v>7.593641946224909</v>
      </c>
      <c r="BC18" s="427"/>
      <c r="BD18" s="394">
        <v>1.5366270854367665</v>
      </c>
      <c r="BE18" s="427"/>
      <c r="BF18" s="394">
        <v>1.3659485291025537</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237.53802422449417</v>
      </c>
      <c r="G19" s="427"/>
      <c r="H19" s="394">
        <v>243.71804960551211</v>
      </c>
      <c r="I19" s="427"/>
      <c r="J19" s="394">
        <v>236.74075681377786</v>
      </c>
      <c r="K19" s="427"/>
      <c r="L19" s="394">
        <v>227.79807480703278</v>
      </c>
      <c r="M19" s="427"/>
      <c r="N19" s="394">
        <v>214.83569113854608</v>
      </c>
      <c r="O19" s="427"/>
      <c r="P19" s="394">
        <v>170.83551169275842</v>
      </c>
      <c r="Q19" s="427"/>
      <c r="R19" s="394">
        <v>155.71476520935224</v>
      </c>
      <c r="S19" s="427"/>
      <c r="T19" s="394">
        <v>135.91059362514392</v>
      </c>
      <c r="U19" s="427"/>
      <c r="V19" s="394">
        <v>138.65850351028001</v>
      </c>
      <c r="W19" s="427"/>
      <c r="X19" s="421">
        <v>313.21788863952662</v>
      </c>
      <c r="Y19" s="435" t="s">
        <v>366</v>
      </c>
      <c r="Z19" s="394">
        <v>225.41679793048945</v>
      </c>
      <c r="AA19" s="427"/>
      <c r="AB19" s="394">
        <v>140.92560771803213</v>
      </c>
      <c r="AC19" s="427"/>
      <c r="AD19" s="394">
        <v>204.21157912238806</v>
      </c>
      <c r="AE19" s="427"/>
      <c r="AF19" s="394">
        <v>102.13328607546832</v>
      </c>
      <c r="AG19" s="427"/>
      <c r="AH19" s="394">
        <v>89.330823064375167</v>
      </c>
      <c r="AI19" s="427"/>
      <c r="AJ19" s="394">
        <v>69.503132381210406</v>
      </c>
      <c r="AK19" s="427"/>
      <c r="AL19" s="394">
        <v>167.8158903873242</v>
      </c>
      <c r="AM19" s="427"/>
      <c r="AN19" s="394">
        <v>155.70731443048163</v>
      </c>
      <c r="AO19" s="427"/>
      <c r="AP19" s="394">
        <v>106.20141980918415</v>
      </c>
      <c r="AQ19" s="427"/>
      <c r="AR19" s="394">
        <v>64.043066616886193</v>
      </c>
      <c r="AS19" s="427"/>
      <c r="AT19" s="394">
        <v>94.64948388122788</v>
      </c>
      <c r="AU19" s="427"/>
      <c r="AV19" s="394">
        <v>157.68058690959504</v>
      </c>
      <c r="AW19" s="427"/>
      <c r="AX19" s="394">
        <v>145.95628511008738</v>
      </c>
      <c r="AY19" s="427"/>
      <c r="AZ19" s="394">
        <v>162.8324656292738</v>
      </c>
      <c r="BA19" s="427"/>
      <c r="BB19" s="394">
        <v>140.28397116985636</v>
      </c>
      <c r="BC19" s="427"/>
      <c r="BD19" s="394">
        <v>203.49775078466598</v>
      </c>
      <c r="BE19" s="427"/>
      <c r="BF19" s="394">
        <v>181.47073260368452</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0.17399276289386029</v>
      </c>
      <c r="G20" s="427"/>
      <c r="H20" s="394">
        <v>0.18492643453882482</v>
      </c>
      <c r="I20" s="427"/>
      <c r="J20" s="394">
        <v>0.21614304738589854</v>
      </c>
      <c r="K20" s="427"/>
      <c r="L20" s="394">
        <v>0.2416018691700301</v>
      </c>
      <c r="M20" s="427"/>
      <c r="N20" s="394">
        <v>0.37233879519185581</v>
      </c>
      <c r="O20" s="427"/>
      <c r="P20" s="394">
        <v>0.27422714312531232</v>
      </c>
      <c r="Q20" s="427"/>
      <c r="R20" s="394">
        <v>0.34787427047176833</v>
      </c>
      <c r="S20" s="427"/>
      <c r="T20" s="394">
        <v>0.31671872992257127</v>
      </c>
      <c r="U20" s="427"/>
      <c r="V20" s="394">
        <v>0.29131129792184546</v>
      </c>
      <c r="W20" s="427"/>
      <c r="X20" s="394">
        <v>0.20637560211490991</v>
      </c>
      <c r="Y20" s="427"/>
      <c r="Z20" s="394">
        <v>0.31412131386933451</v>
      </c>
      <c r="AA20" s="427"/>
      <c r="AB20" s="394">
        <v>0.30344286801962933</v>
      </c>
      <c r="AC20" s="427"/>
      <c r="AD20" s="394">
        <v>0.29444201470326359</v>
      </c>
      <c r="AE20" s="427"/>
      <c r="AF20" s="394">
        <v>0.31921890304872763</v>
      </c>
      <c r="AG20" s="427"/>
      <c r="AH20" s="394">
        <v>0.43440215538718963</v>
      </c>
      <c r="AI20" s="427"/>
      <c r="AJ20" s="394">
        <v>0.44896020215828097</v>
      </c>
      <c r="AK20" s="427"/>
      <c r="AL20" s="394">
        <v>0.37360103719368454</v>
      </c>
      <c r="AM20" s="427"/>
      <c r="AN20" s="394">
        <v>0.34308726417618207</v>
      </c>
      <c r="AO20" s="427"/>
      <c r="AP20" s="394">
        <v>7.9619523977294687E-3</v>
      </c>
      <c r="AQ20" s="427"/>
      <c r="AR20" s="394">
        <v>1.5002138963708521E-2</v>
      </c>
      <c r="AS20" s="427"/>
      <c r="AT20" s="394">
        <v>1.5363869222866361E-2</v>
      </c>
      <c r="AU20" s="427"/>
      <c r="AV20" s="394">
        <v>3.3385839465915862E-2</v>
      </c>
      <c r="AW20" s="427"/>
      <c r="AX20" s="394">
        <v>3.0017951356205295E-2</v>
      </c>
      <c r="AY20" s="427"/>
      <c r="AZ20" s="394">
        <v>2.9516823761070034E-2</v>
      </c>
      <c r="BA20" s="427"/>
      <c r="BB20" s="394">
        <v>3.2574573483675907E-2</v>
      </c>
      <c r="BC20" s="427"/>
      <c r="BD20" s="394">
        <v>3.8505758609155553E-2</v>
      </c>
      <c r="BE20" s="427"/>
      <c r="BF20" s="394">
        <v>3.4252980741664378E-2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0.32061883006390807</v>
      </c>
      <c r="G22" s="427"/>
      <c r="H22" s="393">
        <v>0.33167490233638247</v>
      </c>
      <c r="I22" s="427"/>
      <c r="J22" s="393">
        <v>0.41683771568984535</v>
      </c>
      <c r="K22" s="427"/>
      <c r="L22" s="393">
        <v>0.51375835225272393</v>
      </c>
      <c r="M22" s="427"/>
      <c r="N22" s="393">
        <v>0.95158548926367459</v>
      </c>
      <c r="O22" s="427"/>
      <c r="P22" s="393">
        <v>0.68865772995676899</v>
      </c>
      <c r="Q22" s="427"/>
      <c r="R22" s="393">
        <v>0.87878367741274954</v>
      </c>
      <c r="S22" s="427"/>
      <c r="T22" s="393">
        <v>1.1123024340928174</v>
      </c>
      <c r="U22" s="427"/>
      <c r="V22" s="393">
        <v>1.5169827194636403</v>
      </c>
      <c r="W22" s="427"/>
      <c r="X22" s="393">
        <v>1.5966677535723168</v>
      </c>
      <c r="Y22" s="427"/>
      <c r="Z22" s="393">
        <v>2.2184076977542158</v>
      </c>
      <c r="AA22" s="427"/>
      <c r="AB22" s="393">
        <v>1.9412492508122403</v>
      </c>
      <c r="AC22" s="427"/>
      <c r="AD22" s="393">
        <v>1.8953164937719176</v>
      </c>
      <c r="AE22" s="427"/>
      <c r="AF22" s="393">
        <v>1.7598688260286894</v>
      </c>
      <c r="AG22" s="427"/>
      <c r="AH22" s="393">
        <v>1.7479373450081932</v>
      </c>
      <c r="AI22" s="427"/>
      <c r="AJ22" s="393">
        <v>1.8734230771596012</v>
      </c>
      <c r="AK22" s="427"/>
      <c r="AL22" s="393">
        <v>1.7306795005763622</v>
      </c>
      <c r="AM22" s="427"/>
      <c r="AN22" s="393">
        <v>2.0499399491976908</v>
      </c>
      <c r="AO22" s="427"/>
      <c r="AP22" s="393">
        <v>0.29170449340500276</v>
      </c>
      <c r="AQ22" s="427"/>
      <c r="AR22" s="393">
        <v>0.2679353020253335</v>
      </c>
      <c r="AS22" s="427"/>
      <c r="AT22" s="393">
        <v>0.39478833743365693</v>
      </c>
      <c r="AU22" s="427"/>
      <c r="AV22" s="393">
        <v>0.6210804914900574</v>
      </c>
      <c r="AW22" s="427"/>
      <c r="AX22" s="393">
        <v>0.61987033086659027</v>
      </c>
      <c r="AY22" s="427"/>
      <c r="AZ22" s="393">
        <v>0.63022743552834892</v>
      </c>
      <c r="BA22" s="427"/>
      <c r="BB22" s="393">
        <v>0.78873848340756003</v>
      </c>
      <c r="BC22" s="427"/>
      <c r="BD22" s="393">
        <v>0.72760613185126644</v>
      </c>
      <c r="BE22" s="427"/>
      <c r="BF22" s="393">
        <v>0.75567801185613737</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0.99850576713990868</v>
      </c>
      <c r="G23" s="427"/>
      <c r="H23" s="393">
        <v>1.0638895472276924</v>
      </c>
      <c r="I23" s="427"/>
      <c r="J23" s="393">
        <v>1.2173067186885869</v>
      </c>
      <c r="K23" s="427"/>
      <c r="L23" s="393">
        <v>1.3954413523017251</v>
      </c>
      <c r="M23" s="427"/>
      <c r="N23" s="393">
        <v>1.9087302529734256</v>
      </c>
      <c r="O23" s="427"/>
      <c r="P23" s="393">
        <v>4.3614655210695092</v>
      </c>
      <c r="Q23" s="427"/>
      <c r="R23" s="393">
        <v>5.0616530013928926</v>
      </c>
      <c r="S23" s="427"/>
      <c r="T23" s="393">
        <v>5.2001431446838868</v>
      </c>
      <c r="U23" s="427"/>
      <c r="V23" s="393">
        <v>5.3209035593469638</v>
      </c>
      <c r="W23" s="427"/>
      <c r="X23" s="393">
        <v>4.9527752647852674</v>
      </c>
      <c r="Y23" s="427"/>
      <c r="Z23" s="393">
        <v>5.6415855832876129</v>
      </c>
      <c r="AA23" s="427"/>
      <c r="AB23" s="393">
        <v>3.957823824470486</v>
      </c>
      <c r="AC23" s="427"/>
      <c r="AD23" s="393">
        <v>13.896830084883891</v>
      </c>
      <c r="AE23" s="427"/>
      <c r="AF23" s="393">
        <v>15.156815814493688</v>
      </c>
      <c r="AG23" s="427"/>
      <c r="AH23" s="393">
        <v>12.317187508002201</v>
      </c>
      <c r="AI23" s="427"/>
      <c r="AJ23" s="393">
        <v>11.700611629742165</v>
      </c>
      <c r="AK23" s="427"/>
      <c r="AL23" s="393">
        <v>12.374312960008146</v>
      </c>
      <c r="AM23" s="427"/>
      <c r="AN23" s="393">
        <v>19.83991404742466</v>
      </c>
      <c r="AO23" s="427"/>
      <c r="AP23" s="393">
        <v>20.896604428207258</v>
      </c>
      <c r="AQ23" s="427"/>
      <c r="AR23" s="393">
        <v>20.24311791626581</v>
      </c>
      <c r="AS23" s="427"/>
      <c r="AT23" s="393">
        <v>47.26181854379881</v>
      </c>
      <c r="AU23" s="427"/>
      <c r="AV23" s="393">
        <v>64.955857568596471</v>
      </c>
      <c r="AW23" s="427"/>
      <c r="AX23" s="393">
        <v>67.137912701358914</v>
      </c>
      <c r="AY23" s="427"/>
      <c r="AZ23" s="393">
        <v>61.874104213234098</v>
      </c>
      <c r="BA23" s="427"/>
      <c r="BB23" s="393">
        <v>60.576464365270688</v>
      </c>
      <c r="BC23" s="427"/>
      <c r="BD23" s="393">
        <v>69.674684170393917</v>
      </c>
      <c r="BE23" s="427"/>
      <c r="BF23" s="393">
        <v>122.87240602023334</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103.26773723429318</v>
      </c>
      <c r="G25" s="427"/>
      <c r="H25" s="393">
        <v>104.53519803683828</v>
      </c>
      <c r="I25" s="427"/>
      <c r="J25" s="393">
        <v>103.76005654439321</v>
      </c>
      <c r="K25" s="427"/>
      <c r="L25" s="393">
        <v>101.78613537860635</v>
      </c>
      <c r="M25" s="427"/>
      <c r="N25" s="393">
        <v>104.61443242761719</v>
      </c>
      <c r="O25" s="427"/>
      <c r="P25" s="393">
        <v>123.61630116744541</v>
      </c>
      <c r="Q25" s="427"/>
      <c r="R25" s="393">
        <v>74.847536786197935</v>
      </c>
      <c r="S25" s="427"/>
      <c r="T25" s="393">
        <v>96.110939959474081</v>
      </c>
      <c r="U25" s="427"/>
      <c r="V25" s="393">
        <v>105.66006258036838</v>
      </c>
      <c r="W25" s="427"/>
      <c r="X25" s="393">
        <v>104.57439138965582</v>
      </c>
      <c r="Y25" s="427"/>
      <c r="Z25" s="393">
        <v>82.005926507679035</v>
      </c>
      <c r="AA25" s="427"/>
      <c r="AB25" s="393">
        <v>49.030721889379244</v>
      </c>
      <c r="AC25" s="427"/>
      <c r="AD25" s="393">
        <v>50.683382043612774</v>
      </c>
      <c r="AE25" s="427"/>
      <c r="AF25" s="393">
        <v>46.429542697176842</v>
      </c>
      <c r="AG25" s="427"/>
      <c r="AH25" s="393">
        <v>42.455562596413102</v>
      </c>
      <c r="AI25" s="427"/>
      <c r="AJ25" s="393">
        <v>42.951215034384276</v>
      </c>
      <c r="AK25" s="427"/>
      <c r="AL25" s="393">
        <v>43.569923132887403</v>
      </c>
      <c r="AM25" s="427"/>
      <c r="AN25" s="393">
        <v>38.958861514261379</v>
      </c>
      <c r="AO25" s="427"/>
      <c r="AP25" s="393">
        <v>41.380013201711449</v>
      </c>
      <c r="AQ25" s="427"/>
      <c r="AR25" s="393">
        <v>41.08941402223379</v>
      </c>
      <c r="AS25" s="427"/>
      <c r="AT25" s="393">
        <v>40.761602353832998</v>
      </c>
      <c r="AU25" s="427"/>
      <c r="AV25" s="393">
        <v>41.557932380172772</v>
      </c>
      <c r="AW25" s="427"/>
      <c r="AX25" s="393">
        <v>39.672642832006026</v>
      </c>
      <c r="AY25" s="427"/>
      <c r="AZ25" s="393">
        <v>38.612931608376826</v>
      </c>
      <c r="BA25" s="427"/>
      <c r="BB25" s="393">
        <v>34.802248161818007</v>
      </c>
      <c r="BC25" s="427"/>
      <c r="BD25" s="393">
        <v>26.203869086813054</v>
      </c>
      <c r="BE25" s="427"/>
      <c r="BF25" s="393">
        <v>40.863265461023957</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1.8202419126282134</v>
      </c>
      <c r="G26" s="427"/>
      <c r="H26" s="393">
        <v>2.1570558346121835</v>
      </c>
      <c r="I26" s="427"/>
      <c r="J26" s="393">
        <v>2.6847368168611374</v>
      </c>
      <c r="K26" s="427"/>
      <c r="L26" s="393">
        <v>2.9524950958041436</v>
      </c>
      <c r="M26" s="427"/>
      <c r="N26" s="393">
        <v>2.8745320781176726</v>
      </c>
      <c r="O26" s="427"/>
      <c r="P26" s="393">
        <v>2.0555859022702196</v>
      </c>
      <c r="Q26" s="427"/>
      <c r="R26" s="393">
        <v>4.514912671618978</v>
      </c>
      <c r="S26" s="427"/>
      <c r="T26" s="393">
        <v>3.4191687183564921</v>
      </c>
      <c r="U26" s="427"/>
      <c r="V26" s="393">
        <v>3.9558722917272759</v>
      </c>
      <c r="W26" s="427"/>
      <c r="X26" s="393">
        <v>4.2886551505706123</v>
      </c>
      <c r="Y26" s="427"/>
      <c r="Z26" s="393">
        <v>5.2824410076663302</v>
      </c>
      <c r="AA26" s="427"/>
      <c r="AB26" s="393">
        <v>5.1190212962606978</v>
      </c>
      <c r="AC26" s="427"/>
      <c r="AD26" s="393">
        <v>5.7070845416906222</v>
      </c>
      <c r="AE26" s="427"/>
      <c r="AF26" s="393">
        <v>6.3140014605548842</v>
      </c>
      <c r="AG26" s="427"/>
      <c r="AH26" s="393">
        <v>4.7367471895359312</v>
      </c>
      <c r="AI26" s="427"/>
      <c r="AJ26" s="393">
        <v>4.6627001614441408</v>
      </c>
      <c r="AK26" s="427"/>
      <c r="AL26" s="393">
        <v>4.5912159283787606</v>
      </c>
      <c r="AM26" s="427"/>
      <c r="AN26" s="393">
        <v>4.7408786571436687</v>
      </c>
      <c r="AO26" s="427"/>
      <c r="AP26" s="393">
        <v>1.2077617836817196</v>
      </c>
      <c r="AQ26" s="427"/>
      <c r="AR26" s="393">
        <v>1.2744840729617115</v>
      </c>
      <c r="AS26" s="427"/>
      <c r="AT26" s="393">
        <v>1.5501771025923856</v>
      </c>
      <c r="AU26" s="427"/>
      <c r="AV26" s="393">
        <v>2.3713122150711059</v>
      </c>
      <c r="AW26" s="427"/>
      <c r="AX26" s="393">
        <v>3.7530177181640445</v>
      </c>
      <c r="AY26" s="427"/>
      <c r="AZ26" s="393">
        <v>2.6726115418940273</v>
      </c>
      <c r="BA26" s="427"/>
      <c r="BB26" s="393">
        <v>2.9648352626991361</v>
      </c>
      <c r="BC26" s="427"/>
      <c r="BD26" s="393">
        <v>3.0259657224475345</v>
      </c>
      <c r="BE26" s="427"/>
      <c r="BF26" s="393">
        <v>2.8128975325113945</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0.14203212080148175</v>
      </c>
      <c r="G27" s="427"/>
      <c r="H27" s="394">
        <v>0.1748619379748792</v>
      </c>
      <c r="I27" s="427"/>
      <c r="J27" s="394">
        <v>0.2138862205225808</v>
      </c>
      <c r="K27" s="427"/>
      <c r="L27" s="394">
        <v>0.21123193733962956</v>
      </c>
      <c r="M27" s="427"/>
      <c r="N27" s="394">
        <v>5.8290831180911058E-2</v>
      </c>
      <c r="O27" s="427"/>
      <c r="P27" s="394">
        <v>0.27306811822102339</v>
      </c>
      <c r="Q27" s="427"/>
      <c r="R27" s="394">
        <v>0.34429468095934129</v>
      </c>
      <c r="S27" s="427"/>
      <c r="T27" s="394">
        <v>0.29944614864149177</v>
      </c>
      <c r="U27" s="427"/>
      <c r="V27" s="394">
        <v>0.31650633827418645</v>
      </c>
      <c r="W27" s="427"/>
      <c r="X27" s="394">
        <v>0.30186458029566732</v>
      </c>
      <c r="Y27" s="427"/>
      <c r="Z27" s="394">
        <v>0.42436920294599373</v>
      </c>
      <c r="AA27" s="427"/>
      <c r="AB27" s="394">
        <v>0.71165380150529289</v>
      </c>
      <c r="AC27" s="427"/>
      <c r="AD27" s="394">
        <v>0.6934607835318658</v>
      </c>
      <c r="AE27" s="427"/>
      <c r="AF27" s="394">
        <v>0.85029120724101226</v>
      </c>
      <c r="AG27" s="427"/>
      <c r="AH27" s="394">
        <v>0.97307504160807556</v>
      </c>
      <c r="AI27" s="427"/>
      <c r="AJ27" s="394">
        <v>1.8343734630510151</v>
      </c>
      <c r="AK27" s="427"/>
      <c r="AL27" s="394">
        <v>2.4074192014087883</v>
      </c>
      <c r="AM27" s="427"/>
      <c r="AN27" s="394">
        <v>1.6636669642256701</v>
      </c>
      <c r="AO27" s="427"/>
      <c r="AP27" s="394">
        <v>0.13917875811016098</v>
      </c>
      <c r="AQ27" s="427"/>
      <c r="AR27" s="394">
        <v>0.1600095819488645</v>
      </c>
      <c r="AS27" s="427"/>
      <c r="AT27" s="394">
        <v>0.16601560528776937</v>
      </c>
      <c r="AU27" s="427"/>
      <c r="AV27" s="394">
        <v>0.31563379088951043</v>
      </c>
      <c r="AW27" s="427"/>
      <c r="AX27" s="394">
        <v>0.27706765629575836</v>
      </c>
      <c r="AY27" s="427"/>
      <c r="AZ27" s="394">
        <v>0.28660587242149549</v>
      </c>
      <c r="BA27" s="427"/>
      <c r="BB27" s="394">
        <v>0.29457982054915444</v>
      </c>
      <c r="BC27" s="427"/>
      <c r="BD27" s="394">
        <v>0.30893515716680453</v>
      </c>
      <c r="BE27" s="427"/>
      <c r="BF27" s="394">
        <v>0.38288497898652141</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0.64367388798071112</v>
      </c>
      <c r="G28" s="427"/>
      <c r="H28" s="394">
        <v>0.92626878275438684</v>
      </c>
      <c r="I28" s="427"/>
      <c r="J28" s="394">
        <v>0.85751914586990352</v>
      </c>
      <c r="K28" s="427"/>
      <c r="L28" s="394">
        <v>0.85338096782436135</v>
      </c>
      <c r="M28" s="427"/>
      <c r="N28" s="394">
        <v>0.63363504305694274</v>
      </c>
      <c r="O28" s="427"/>
      <c r="P28" s="394">
        <v>0.87757010404262947</v>
      </c>
      <c r="Q28" s="427"/>
      <c r="R28" s="394">
        <v>1.6699495523286461</v>
      </c>
      <c r="S28" s="427"/>
      <c r="T28" s="394">
        <v>1.1521070252368169</v>
      </c>
      <c r="U28" s="427"/>
      <c r="V28" s="394">
        <v>1.1493612794753523</v>
      </c>
      <c r="W28" s="427"/>
      <c r="X28" s="394">
        <v>0.96611581114393363</v>
      </c>
      <c r="Y28" s="427"/>
      <c r="Z28" s="394">
        <v>1.2087916739189657</v>
      </c>
      <c r="AA28" s="427"/>
      <c r="AB28" s="394">
        <v>1.1388189185937898</v>
      </c>
      <c r="AC28" s="427"/>
      <c r="AD28" s="394">
        <v>1.1059093712661345</v>
      </c>
      <c r="AE28" s="427"/>
      <c r="AF28" s="394">
        <v>1.1326337101965633</v>
      </c>
      <c r="AG28" s="427"/>
      <c r="AH28" s="394">
        <v>1.1085869746255359</v>
      </c>
      <c r="AI28" s="427"/>
      <c r="AJ28" s="394">
        <v>1.6874062642459271</v>
      </c>
      <c r="AK28" s="427"/>
      <c r="AL28" s="394">
        <v>1.546583704898242</v>
      </c>
      <c r="AM28" s="427"/>
      <c r="AN28" s="394">
        <v>1.6850427574004245</v>
      </c>
      <c r="AO28" s="427"/>
      <c r="AP28" s="394">
        <v>0.31110019097060004</v>
      </c>
      <c r="AQ28" s="427"/>
      <c r="AR28" s="394">
        <v>0.25773811338070457</v>
      </c>
      <c r="AS28" s="427"/>
      <c r="AT28" s="394">
        <v>0.32458234519551238</v>
      </c>
      <c r="AU28" s="427"/>
      <c r="AV28" s="394">
        <v>0.5904977831169822</v>
      </c>
      <c r="AW28" s="427"/>
      <c r="AX28" s="394">
        <v>0.61321878177543709</v>
      </c>
      <c r="AY28" s="427"/>
      <c r="AZ28" s="394">
        <v>0.64269659252996181</v>
      </c>
      <c r="BA28" s="427"/>
      <c r="BB28" s="394">
        <v>0.73361458056866913</v>
      </c>
      <c r="BC28" s="427"/>
      <c r="BD28" s="394">
        <v>0.72297935500837129</v>
      </c>
      <c r="BE28" s="427"/>
      <c r="BF28" s="394">
        <v>0.64545298234333703</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2.8401133993371035</v>
      </c>
      <c r="G29" s="427"/>
      <c r="H29" s="394">
        <v>2.380819776830553</v>
      </c>
      <c r="I29" s="427"/>
      <c r="J29" s="394">
        <v>2.9598065973861982</v>
      </c>
      <c r="K29" s="427"/>
      <c r="L29" s="394">
        <v>2.8565618033286198</v>
      </c>
      <c r="M29" s="427"/>
      <c r="N29" s="394">
        <v>2.6662139594107179</v>
      </c>
      <c r="O29" s="427"/>
      <c r="P29" s="394">
        <v>1.7607063365690838</v>
      </c>
      <c r="Q29" s="427"/>
      <c r="R29" s="394">
        <v>3.996540923957479</v>
      </c>
      <c r="S29" s="427"/>
      <c r="T29" s="394">
        <v>2.8873319886208768</v>
      </c>
      <c r="U29" s="427"/>
      <c r="V29" s="394">
        <v>2.7132411365240303</v>
      </c>
      <c r="W29" s="427"/>
      <c r="X29" s="394">
        <v>2.9970856579421303</v>
      </c>
      <c r="Y29" s="427"/>
      <c r="Z29" s="394">
        <v>3.2118199067265407</v>
      </c>
      <c r="AA29" s="427"/>
      <c r="AB29" s="394">
        <v>3.0097329899566545</v>
      </c>
      <c r="AC29" s="427"/>
      <c r="AD29" s="394">
        <v>2.8606277933692947</v>
      </c>
      <c r="AE29" s="427"/>
      <c r="AF29" s="394">
        <v>3.0528468979908889</v>
      </c>
      <c r="AG29" s="427"/>
      <c r="AH29" s="394">
        <v>2.111766347641745</v>
      </c>
      <c r="AI29" s="427"/>
      <c r="AJ29" s="394">
        <v>2.5928248549034851</v>
      </c>
      <c r="AK29" s="427"/>
      <c r="AL29" s="394">
        <v>2.7036382233682881</v>
      </c>
      <c r="AM29" s="427"/>
      <c r="AN29" s="394">
        <v>2.3897858228743218</v>
      </c>
      <c r="AO29" s="427"/>
      <c r="AP29" s="394">
        <v>0.55122977165182208</v>
      </c>
      <c r="AQ29" s="427"/>
      <c r="AR29" s="394">
        <v>0.61198992898715054</v>
      </c>
      <c r="AS29" s="427"/>
      <c r="AT29" s="394">
        <v>0.67586593020347685</v>
      </c>
      <c r="AU29" s="427"/>
      <c r="AV29" s="394">
        <v>1.3281701474720149</v>
      </c>
      <c r="AW29" s="427"/>
      <c r="AX29" s="394">
        <v>1.0825409788934801</v>
      </c>
      <c r="AY29" s="427"/>
      <c r="AZ29" s="394">
        <v>1.2904203520963173</v>
      </c>
      <c r="BA29" s="427"/>
      <c r="BB29" s="394">
        <v>1.1850935564147436</v>
      </c>
      <c r="BC29" s="427"/>
      <c r="BD29" s="394">
        <v>1.4081867408726321</v>
      </c>
      <c r="BE29" s="427"/>
      <c r="BF29" s="394">
        <v>1.6502408152715515</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0.76254949022308305</v>
      </c>
      <c r="G31" s="427"/>
      <c r="H31" s="393">
        <v>0.97592200678089047</v>
      </c>
      <c r="I31" s="427"/>
      <c r="J31" s="393">
        <v>1.1146331603916402</v>
      </c>
      <c r="K31" s="427"/>
      <c r="L31" s="393">
        <v>2.5752628998949527</v>
      </c>
      <c r="M31" s="427"/>
      <c r="N31" s="393">
        <v>4.5428777231371251</v>
      </c>
      <c r="O31" s="427"/>
      <c r="P31" s="393">
        <v>3.3367567205027968</v>
      </c>
      <c r="Q31" s="427"/>
      <c r="R31" s="393">
        <v>4.3878935639890466</v>
      </c>
      <c r="S31" s="427"/>
      <c r="T31" s="393">
        <v>4.0641606776070249</v>
      </c>
      <c r="U31" s="427"/>
      <c r="V31" s="393">
        <v>4.8170387344992696</v>
      </c>
      <c r="W31" s="427"/>
      <c r="X31" s="393">
        <v>4.1792342417621713</v>
      </c>
      <c r="Y31" s="427"/>
      <c r="Z31" s="393">
        <v>5.2286810836265705</v>
      </c>
      <c r="AA31" s="427"/>
      <c r="AB31" s="393">
        <v>5.3386612668153974</v>
      </c>
      <c r="AC31" s="427"/>
      <c r="AD31" s="393">
        <v>5.6662825443730815</v>
      </c>
      <c r="AE31" s="427"/>
      <c r="AF31" s="393">
        <v>5.9806108290268662</v>
      </c>
      <c r="AG31" s="427"/>
      <c r="AH31" s="393">
        <v>4.3093355169404308</v>
      </c>
      <c r="AI31" s="427"/>
      <c r="AJ31" s="393">
        <v>5.3400539322033032</v>
      </c>
      <c r="AK31" s="427"/>
      <c r="AL31" s="393">
        <v>4.7186210783159179</v>
      </c>
      <c r="AM31" s="427"/>
      <c r="AN31" s="393">
        <v>4.4270868658110176</v>
      </c>
      <c r="AO31" s="427"/>
      <c r="AP31" s="393">
        <v>0.64418117629080862</v>
      </c>
      <c r="AQ31" s="427"/>
      <c r="AR31" s="393">
        <v>0.68324475520168704</v>
      </c>
      <c r="AS31" s="427"/>
      <c r="AT31" s="393">
        <v>0.76097193036844268</v>
      </c>
      <c r="AU31" s="427"/>
      <c r="AV31" s="393">
        <v>1.4244312460148694</v>
      </c>
      <c r="AW31" s="427"/>
      <c r="AX31" s="393">
        <v>1.3122556165359502</v>
      </c>
      <c r="AY31" s="427"/>
      <c r="AZ31" s="393">
        <v>1.474503724997378</v>
      </c>
      <c r="BA31" s="427"/>
      <c r="BB31" s="393">
        <v>1.9040907610223976</v>
      </c>
      <c r="BC31" s="427"/>
      <c r="BD31" s="393">
        <v>1.644234191106972</v>
      </c>
      <c r="BE31" s="427"/>
      <c r="BF31" s="393">
        <v>1.6918160384962961</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1.62014835909796</v>
      </c>
      <c r="G32" s="427"/>
      <c r="H32" s="393">
        <v>1.2824095634484782</v>
      </c>
      <c r="I32" s="427"/>
      <c r="J32" s="393">
        <v>1.3952114890818406</v>
      </c>
      <c r="K32" s="427"/>
      <c r="L32" s="393">
        <v>1.1746188703572</v>
      </c>
      <c r="M32" s="427"/>
      <c r="N32" s="393">
        <v>0.44374497052096057</v>
      </c>
      <c r="O32" s="427"/>
      <c r="P32" s="393">
        <v>0.35873429212156466</v>
      </c>
      <c r="Q32" s="427"/>
      <c r="R32" s="393">
        <v>1.4562098658669349</v>
      </c>
      <c r="S32" s="427"/>
      <c r="T32" s="393">
        <v>0.69547478402186447</v>
      </c>
      <c r="U32" s="427"/>
      <c r="V32" s="393">
        <v>0.56043073078579331</v>
      </c>
      <c r="W32" s="427"/>
      <c r="X32" s="393">
        <v>0.46531922607167725</v>
      </c>
      <c r="Y32" s="427"/>
      <c r="Z32" s="393">
        <v>0.33912033095152955</v>
      </c>
      <c r="AA32" s="427"/>
      <c r="AB32" s="393">
        <v>0.31380272939704512</v>
      </c>
      <c r="AC32" s="427"/>
      <c r="AD32" s="393">
        <v>0.29961833337706323</v>
      </c>
      <c r="AE32" s="427"/>
      <c r="AF32" s="393">
        <v>0.29855436134025309</v>
      </c>
      <c r="AG32" s="427"/>
      <c r="AH32" s="393">
        <v>0.318664773995819</v>
      </c>
      <c r="AI32" s="427"/>
      <c r="AJ32" s="393">
        <v>0.45964160668576437</v>
      </c>
      <c r="AK32" s="427"/>
      <c r="AL32" s="393">
        <v>0.75571130976912859</v>
      </c>
      <c r="AM32" s="427"/>
      <c r="AN32" s="393">
        <v>0.73064874120779566</v>
      </c>
      <c r="AO32" s="427"/>
      <c r="AP32" s="393">
        <v>0.42721015626060982</v>
      </c>
      <c r="AQ32" s="427"/>
      <c r="AR32" s="393">
        <v>0.40613262691508251</v>
      </c>
      <c r="AS32" s="427"/>
      <c r="AT32" s="393">
        <v>0.45372113468391301</v>
      </c>
      <c r="AU32" s="427"/>
      <c r="AV32" s="393">
        <v>0.70987225523057262</v>
      </c>
      <c r="AW32" s="427"/>
      <c r="AX32" s="393">
        <v>4.9588153660015934E-2</v>
      </c>
      <c r="AY32" s="427"/>
      <c r="AZ32" s="393">
        <v>0.66323687910812112</v>
      </c>
      <c r="BA32" s="427"/>
      <c r="BB32" s="393">
        <v>0.71215151106833208</v>
      </c>
      <c r="BC32" s="427"/>
      <c r="BD32" s="393">
        <v>0.64662052969400985</v>
      </c>
      <c r="BE32" s="427"/>
      <c r="BF32" s="393">
        <v>0.43669381785141076</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6.3377728332780254</v>
      </c>
      <c r="G34" s="427"/>
      <c r="H34" s="393">
        <v>6.4409661508048739</v>
      </c>
      <c r="I34" s="427"/>
      <c r="J34" s="393">
        <v>7.0434572084754743</v>
      </c>
      <c r="K34" s="427"/>
      <c r="L34" s="393">
        <v>7.0865263970665042</v>
      </c>
      <c r="M34" s="427"/>
      <c r="N34" s="393">
        <v>1.8894077504232312</v>
      </c>
      <c r="O34" s="427"/>
      <c r="P34" s="393">
        <v>2.2840725339627781</v>
      </c>
      <c r="Q34" s="427"/>
      <c r="R34" s="393">
        <v>9.2787592334633597</v>
      </c>
      <c r="S34" s="427"/>
      <c r="T34" s="393">
        <v>7.1814884223958426</v>
      </c>
      <c r="U34" s="427"/>
      <c r="V34" s="393">
        <v>5.118292259282498</v>
      </c>
      <c r="W34" s="427"/>
      <c r="X34" s="393">
        <v>4.9074943476923476</v>
      </c>
      <c r="Y34" s="427"/>
      <c r="Z34" s="393">
        <v>3.8350267725622884</v>
      </c>
      <c r="AA34" s="427"/>
      <c r="AB34" s="393">
        <v>4.0644981181544173</v>
      </c>
      <c r="AC34" s="427"/>
      <c r="AD34" s="393">
        <v>2.71945941407408</v>
      </c>
      <c r="AE34" s="427"/>
      <c r="AF34" s="393">
        <v>2.8922513818179079</v>
      </c>
      <c r="AG34" s="427"/>
      <c r="AH34" s="393">
        <v>3.1318263709834451</v>
      </c>
      <c r="AI34" s="427"/>
      <c r="AJ34" s="393">
        <v>2.1726535621635801</v>
      </c>
      <c r="AK34" s="427"/>
      <c r="AL34" s="393">
        <v>1.9207336999669027</v>
      </c>
      <c r="AM34" s="427"/>
      <c r="AN34" s="393">
        <v>1.6656659662595343</v>
      </c>
      <c r="AO34" s="427"/>
      <c r="AP34" s="393">
        <v>0.83250433164767879</v>
      </c>
      <c r="AQ34" s="427"/>
      <c r="AR34" s="393">
        <v>0.8752230945278221</v>
      </c>
      <c r="AS34" s="427"/>
      <c r="AT34" s="393">
        <v>0.90684141002775343</v>
      </c>
      <c r="AU34" s="427"/>
      <c r="AV34" s="393">
        <v>1.2492968721847693</v>
      </c>
      <c r="AW34" s="427"/>
      <c r="AX34" s="393">
        <v>1.029341388143219</v>
      </c>
      <c r="AY34" s="427"/>
      <c r="AZ34" s="393">
        <v>1.1730645386497154</v>
      </c>
      <c r="BA34" s="427"/>
      <c r="BB34" s="393">
        <v>1.2336615892713259</v>
      </c>
      <c r="BC34" s="427"/>
      <c r="BD34" s="393">
        <v>1.131644060354454</v>
      </c>
      <c r="BE34" s="427"/>
      <c r="BF34" s="393">
        <v>0.93880551438515381</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2.6542560739726651</v>
      </c>
      <c r="G35" s="427"/>
      <c r="H35" s="393">
        <v>2.7545860854310367</v>
      </c>
      <c r="I35" s="427"/>
      <c r="J35" s="393">
        <v>2.8995881709140026</v>
      </c>
      <c r="K35" s="427"/>
      <c r="L35" s="393">
        <v>3.2626108318195359</v>
      </c>
      <c r="M35" s="427"/>
      <c r="N35" s="393">
        <v>2.7299288604261394</v>
      </c>
      <c r="O35" s="427"/>
      <c r="P35" s="393">
        <v>1.6333900828837755</v>
      </c>
      <c r="Q35" s="427"/>
      <c r="R35" s="393">
        <v>4.7246276265896281</v>
      </c>
      <c r="S35" s="427"/>
      <c r="T35" s="393">
        <v>2.9799359365432685</v>
      </c>
      <c r="U35" s="427"/>
      <c r="V35" s="393">
        <v>2.9036008137811624</v>
      </c>
      <c r="W35" s="427"/>
      <c r="X35" s="393">
        <v>2.9008248302946931</v>
      </c>
      <c r="Y35" s="427"/>
      <c r="Z35" s="393">
        <v>2.7508301010406213</v>
      </c>
      <c r="AA35" s="427"/>
      <c r="AB35" s="393">
        <v>2.6866634201321173</v>
      </c>
      <c r="AC35" s="427"/>
      <c r="AD35" s="393">
        <v>2.411523961274189</v>
      </c>
      <c r="AE35" s="427"/>
      <c r="AF35" s="393">
        <v>2.4693824908172188</v>
      </c>
      <c r="AG35" s="427"/>
      <c r="AH35" s="393">
        <v>2.2171812223782577</v>
      </c>
      <c r="AI35" s="427"/>
      <c r="AJ35" s="393">
        <v>1.8062729694082438</v>
      </c>
      <c r="AK35" s="427"/>
      <c r="AL35" s="393">
        <v>1.5774317426498887</v>
      </c>
      <c r="AM35" s="427"/>
      <c r="AN35" s="393">
        <v>1.5319105386375254</v>
      </c>
      <c r="AO35" s="427"/>
      <c r="AP35" s="393">
        <v>1.2850693289734023</v>
      </c>
      <c r="AQ35" s="427"/>
      <c r="AR35" s="393">
        <v>1.6071309841131067</v>
      </c>
      <c r="AS35" s="427"/>
      <c r="AT35" s="393">
        <v>1.806589958135725</v>
      </c>
      <c r="AU35" s="427"/>
      <c r="AV35" s="393">
        <v>1.4081204994079843</v>
      </c>
      <c r="AW35" s="427"/>
      <c r="AX35" s="393">
        <v>1.3055395410447725</v>
      </c>
      <c r="AY35" s="427"/>
      <c r="AZ35" s="393">
        <v>1.4062336559285715</v>
      </c>
      <c r="BA35" s="427"/>
      <c r="BB35" s="393">
        <v>0.73378426533286401</v>
      </c>
      <c r="BC35" s="427"/>
      <c r="BD35" s="393">
        <v>0.79966341995609547</v>
      </c>
      <c r="BE35" s="427"/>
      <c r="BF35" s="393">
        <v>0.74708813134296559</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1.7700968532625112</v>
      </c>
      <c r="G36" s="427"/>
      <c r="H36" s="392">
        <v>2.8568924684082928</v>
      </c>
      <c r="I36" s="427"/>
      <c r="J36" s="392">
        <v>3.1387518999918922</v>
      </c>
      <c r="K36" s="427"/>
      <c r="L36" s="392">
        <v>3.973077716506757</v>
      </c>
      <c r="M36" s="427"/>
      <c r="N36" s="392">
        <v>7.8235562325161254</v>
      </c>
      <c r="O36" s="427"/>
      <c r="P36" s="392">
        <v>6.0729887956617183</v>
      </c>
      <c r="Q36" s="427"/>
      <c r="R36" s="392">
        <v>4.4851290956708993</v>
      </c>
      <c r="S36" s="427"/>
      <c r="T36" s="392">
        <v>5.9710640358634901</v>
      </c>
      <c r="U36" s="427"/>
      <c r="V36" s="392">
        <v>8.3036073490610747</v>
      </c>
      <c r="W36" s="427"/>
      <c r="X36" s="392">
        <v>9.5851198409561018</v>
      </c>
      <c r="Y36" s="427"/>
      <c r="Z36" s="392">
        <v>9.04629383676569</v>
      </c>
      <c r="AA36" s="427"/>
      <c r="AB36" s="392">
        <v>11.038635295380764</v>
      </c>
      <c r="AC36" s="427"/>
      <c r="AD36" s="392">
        <v>11.344396476628797</v>
      </c>
      <c r="AE36" s="427"/>
      <c r="AF36" s="392">
        <v>10.558459404014439</v>
      </c>
      <c r="AG36" s="427"/>
      <c r="AH36" s="392">
        <v>6.9950830949285194</v>
      </c>
      <c r="AI36" s="427"/>
      <c r="AJ36" s="392">
        <v>6.5516110583263751</v>
      </c>
      <c r="AK36" s="427"/>
      <c r="AL36" s="392">
        <v>6.0598315458764276</v>
      </c>
      <c r="AM36" s="427"/>
      <c r="AN36" s="392">
        <v>5.5534254246527697</v>
      </c>
      <c r="AO36" s="427"/>
      <c r="AP36" s="392">
        <v>0.52662063623247968</v>
      </c>
      <c r="AQ36" s="427"/>
      <c r="AR36" s="392">
        <v>0.36852635967796754</v>
      </c>
      <c r="AS36" s="427"/>
      <c r="AT36" s="392">
        <v>13.452437750561252</v>
      </c>
      <c r="AU36" s="427"/>
      <c r="AV36" s="392">
        <v>18.91518054063549</v>
      </c>
      <c r="AW36" s="427"/>
      <c r="AX36" s="392">
        <v>18.016704609678996</v>
      </c>
      <c r="AY36" s="427"/>
      <c r="AZ36" s="392">
        <v>0.67634228093935089</v>
      </c>
      <c r="BA36" s="427"/>
      <c r="BB36" s="392">
        <v>1.6589633731567839</v>
      </c>
      <c r="BC36" s="427"/>
      <c r="BD36" s="392">
        <v>0.96868130380314532</v>
      </c>
      <c r="BE36" s="427"/>
      <c r="BF36" s="392">
        <v>0.75156880235543666</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4745.4218622049757</v>
      </c>
      <c r="G37" s="427"/>
      <c r="H37" s="392">
        <v>4748.1859985723595</v>
      </c>
      <c r="I37" s="427"/>
      <c r="J37" s="392">
        <v>4955.538686620208</v>
      </c>
      <c r="K37" s="427"/>
      <c r="L37" s="392">
        <v>4319.5878399387811</v>
      </c>
      <c r="M37" s="427"/>
      <c r="N37" s="392">
        <v>4111.1668493191892</v>
      </c>
      <c r="O37" s="427"/>
      <c r="P37" s="392">
        <v>4051.9001012047547</v>
      </c>
      <c r="Q37" s="427"/>
      <c r="R37" s="392">
        <v>4137.4439113006301</v>
      </c>
      <c r="S37" s="427"/>
      <c r="T37" s="392">
        <v>4291.4278607626711</v>
      </c>
      <c r="U37" s="427"/>
      <c r="V37" s="392">
        <v>4081.5410195398808</v>
      </c>
      <c r="W37" s="427"/>
      <c r="X37" s="392">
        <v>3298.701736893559</v>
      </c>
      <c r="Y37" s="427"/>
      <c r="Z37" s="392">
        <v>3776.56874302297</v>
      </c>
      <c r="AA37" s="427"/>
      <c r="AB37" s="392">
        <v>3501.392865392444</v>
      </c>
      <c r="AC37" s="427"/>
      <c r="AD37" s="392">
        <v>3507.8808588122342</v>
      </c>
      <c r="AE37" s="427"/>
      <c r="AF37" s="392">
        <v>3347.5553697339315</v>
      </c>
      <c r="AG37" s="427"/>
      <c r="AH37" s="392">
        <v>3302.3395310832148</v>
      </c>
      <c r="AI37" s="427"/>
      <c r="AJ37" s="392">
        <v>3209.7211385503483</v>
      </c>
      <c r="AK37" s="427"/>
      <c r="AL37" s="392">
        <v>3089.357807004305</v>
      </c>
      <c r="AM37" s="427"/>
      <c r="AN37" s="392">
        <v>3166.9603410947425</v>
      </c>
      <c r="AO37" s="427"/>
      <c r="AP37" s="392">
        <v>3120.6062818780824</v>
      </c>
      <c r="AQ37" s="427"/>
      <c r="AR37" s="392">
        <v>3187.6857644864058</v>
      </c>
      <c r="AS37" s="427"/>
      <c r="AT37" s="392">
        <v>3142.5749752754791</v>
      </c>
      <c r="AU37" s="427"/>
      <c r="AV37" s="392">
        <v>3058.9437257326276</v>
      </c>
      <c r="AW37" s="427"/>
      <c r="AX37" s="392">
        <v>3172.968161908499</v>
      </c>
      <c r="AY37" s="427"/>
      <c r="AZ37" s="392">
        <v>3202.234846274579</v>
      </c>
      <c r="BA37" s="427"/>
      <c r="BB37" s="392">
        <v>3122.0981227490411</v>
      </c>
      <c r="BC37" s="427"/>
      <c r="BD37" s="392">
        <v>2851.1686536406778</v>
      </c>
      <c r="BE37" s="427"/>
      <c r="BF37" s="392">
        <v>2650.7406744548239</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1032.5632275254068</v>
      </c>
      <c r="G38" s="427"/>
      <c r="H38" s="393">
        <v>1010.7210437990508</v>
      </c>
      <c r="I38" s="427"/>
      <c r="J38" s="393">
        <v>981.20266027238472</v>
      </c>
      <c r="K38" s="427"/>
      <c r="L38" s="393">
        <v>948.54636468684816</v>
      </c>
      <c r="M38" s="427"/>
      <c r="N38" s="393">
        <v>911.70519376943264</v>
      </c>
      <c r="O38" s="427"/>
      <c r="P38" s="393">
        <v>838.43034657270721</v>
      </c>
      <c r="Q38" s="427"/>
      <c r="R38" s="393">
        <v>812.50919021015306</v>
      </c>
      <c r="S38" s="427"/>
      <c r="T38" s="393">
        <v>841.53957976542438</v>
      </c>
      <c r="U38" s="427"/>
      <c r="V38" s="393">
        <v>812.58689054753359</v>
      </c>
      <c r="W38" s="427"/>
      <c r="X38" s="393">
        <v>313.52969063092638</v>
      </c>
      <c r="Y38" s="427"/>
      <c r="Z38" s="393">
        <v>762.47041098023374</v>
      </c>
      <c r="AA38" s="427"/>
      <c r="AB38" s="393">
        <v>755.20717962141885</v>
      </c>
      <c r="AC38" s="427"/>
      <c r="AD38" s="393">
        <v>712.25196040343974</v>
      </c>
      <c r="AE38" s="427"/>
      <c r="AF38" s="393">
        <v>663.94290876477498</v>
      </c>
      <c r="AG38" s="427"/>
      <c r="AH38" s="393">
        <v>657.05033365911288</v>
      </c>
      <c r="AI38" s="427"/>
      <c r="AJ38" s="393">
        <v>607.59062073867415</v>
      </c>
      <c r="AK38" s="427"/>
      <c r="AL38" s="393">
        <v>474.26623674120975</v>
      </c>
      <c r="AM38" s="427"/>
      <c r="AN38" s="393">
        <v>456.39539089903394</v>
      </c>
      <c r="AO38" s="427"/>
      <c r="AP38" s="393">
        <v>380.12159917008427</v>
      </c>
      <c r="AQ38" s="427"/>
      <c r="AR38" s="393">
        <v>315.23667888036209</v>
      </c>
      <c r="AS38" s="427"/>
      <c r="AT38" s="393">
        <v>308.36163795387063</v>
      </c>
      <c r="AU38" s="427"/>
      <c r="AV38" s="393">
        <v>233.88375007910176</v>
      </c>
      <c r="AW38" s="427"/>
      <c r="AX38" s="393">
        <v>143.35475218506639</v>
      </c>
      <c r="AY38" s="427"/>
      <c r="AZ38" s="393">
        <v>116.00473242428477</v>
      </c>
      <c r="BA38" s="427"/>
      <c r="BB38" s="393">
        <v>94.656151211700305</v>
      </c>
      <c r="BC38" s="427"/>
      <c r="BD38" s="393">
        <v>90.935371360428007</v>
      </c>
      <c r="BE38" s="427"/>
      <c r="BF38" s="393">
        <v>90.279785262162804</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3712.8586346795691</v>
      </c>
      <c r="G39" s="427"/>
      <c r="H39" s="393">
        <v>3737.4649547733084</v>
      </c>
      <c r="I39" s="427"/>
      <c r="J39" s="393">
        <v>3974.3360263478235</v>
      </c>
      <c r="K39" s="427"/>
      <c r="L39" s="393">
        <v>3371.0414752519332</v>
      </c>
      <c r="M39" s="427"/>
      <c r="N39" s="393">
        <v>3199.4616555497564</v>
      </c>
      <c r="O39" s="427"/>
      <c r="P39" s="393">
        <v>3213.4697546320476</v>
      </c>
      <c r="Q39" s="427"/>
      <c r="R39" s="393">
        <v>3324.9347210904771</v>
      </c>
      <c r="S39" s="427"/>
      <c r="T39" s="393">
        <v>3449.8882809972465</v>
      </c>
      <c r="U39" s="427"/>
      <c r="V39" s="393">
        <v>3268.9541289923473</v>
      </c>
      <c r="W39" s="427"/>
      <c r="X39" s="393">
        <v>2985.1720462626326</v>
      </c>
      <c r="Y39" s="427"/>
      <c r="Z39" s="393">
        <v>3014.0983320427363</v>
      </c>
      <c r="AA39" s="427"/>
      <c r="AB39" s="393">
        <v>2746.1856857710254</v>
      </c>
      <c r="AC39" s="427"/>
      <c r="AD39" s="393">
        <v>2795.6288984087946</v>
      </c>
      <c r="AE39" s="427"/>
      <c r="AF39" s="393">
        <v>2683.6124609691565</v>
      </c>
      <c r="AG39" s="427"/>
      <c r="AH39" s="393">
        <v>2645.289197424102</v>
      </c>
      <c r="AI39" s="427"/>
      <c r="AJ39" s="393">
        <v>2602.1305178116741</v>
      </c>
      <c r="AK39" s="427"/>
      <c r="AL39" s="393">
        <v>2615.091570263095</v>
      </c>
      <c r="AM39" s="427"/>
      <c r="AN39" s="393">
        <v>2710.5649501957087</v>
      </c>
      <c r="AO39" s="427"/>
      <c r="AP39" s="393">
        <v>2740.4846827079982</v>
      </c>
      <c r="AQ39" s="427"/>
      <c r="AR39" s="393">
        <v>2872.4490856060438</v>
      </c>
      <c r="AS39" s="427"/>
      <c r="AT39" s="393">
        <v>2834.2133373216084</v>
      </c>
      <c r="AU39" s="427"/>
      <c r="AV39" s="393">
        <v>2825.0599756535257</v>
      </c>
      <c r="AW39" s="427"/>
      <c r="AX39" s="393">
        <v>3029.6134097234326</v>
      </c>
      <c r="AY39" s="427"/>
      <c r="AZ39" s="393">
        <v>3086.2301138502944</v>
      </c>
      <c r="BA39" s="427"/>
      <c r="BB39" s="393">
        <v>3027.4419715373406</v>
      </c>
      <c r="BC39" s="427"/>
      <c r="BD39" s="393">
        <v>2760.2332822802496</v>
      </c>
      <c r="BE39" s="427"/>
      <c r="BF39" s="393">
        <v>2560.4608891926609</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3.6621857375461717</v>
      </c>
      <c r="G40" s="427"/>
      <c r="H40" s="392">
        <v>5.7267620266006274</v>
      </c>
      <c r="I40" s="427"/>
      <c r="J40" s="392">
        <v>6.8801822713117655</v>
      </c>
      <c r="K40" s="427"/>
      <c r="L40" s="392">
        <v>9.3498622121024439</v>
      </c>
      <c r="M40" s="427"/>
      <c r="N40" s="392">
        <v>11.758815321971158</v>
      </c>
      <c r="O40" s="427"/>
      <c r="P40" s="392">
        <v>11.189941775603565</v>
      </c>
      <c r="Q40" s="427"/>
      <c r="R40" s="392">
        <v>12.951667474337173</v>
      </c>
      <c r="S40" s="427"/>
      <c r="T40" s="392">
        <v>13.701068339328955</v>
      </c>
      <c r="U40" s="427"/>
      <c r="V40" s="392">
        <v>13.423030615636698</v>
      </c>
      <c r="W40" s="427"/>
      <c r="X40" s="392">
        <v>13.483362421384767</v>
      </c>
      <c r="Y40" s="427"/>
      <c r="Z40" s="392">
        <v>16.992420895893058</v>
      </c>
      <c r="AA40" s="427"/>
      <c r="AB40" s="392">
        <v>16.511242716284617</v>
      </c>
      <c r="AC40" s="427"/>
      <c r="AD40" s="392">
        <v>19.575119812039389</v>
      </c>
      <c r="AE40" s="427"/>
      <c r="AF40" s="392">
        <v>20.562575881692737</v>
      </c>
      <c r="AG40" s="427"/>
      <c r="AH40" s="392">
        <v>19.15114921313852</v>
      </c>
      <c r="AI40" s="427"/>
      <c r="AJ40" s="392">
        <v>16.056326803745883</v>
      </c>
      <c r="AK40" s="427"/>
      <c r="AL40" s="392">
        <v>14.190168946464244</v>
      </c>
      <c r="AM40" s="427"/>
      <c r="AN40" s="392">
        <v>13.731211957740715</v>
      </c>
      <c r="AO40" s="427"/>
      <c r="AP40" s="392">
        <v>3.6195011381013171</v>
      </c>
      <c r="AQ40" s="427"/>
      <c r="AR40" s="392">
        <v>3.664048232040336</v>
      </c>
      <c r="AS40" s="427"/>
      <c r="AT40" s="392">
        <v>4.7718171597840291</v>
      </c>
      <c r="AU40" s="427"/>
      <c r="AV40" s="392">
        <v>6.6459498466628837</v>
      </c>
      <c r="AW40" s="427"/>
      <c r="AX40" s="392">
        <v>6.7781833504084004</v>
      </c>
      <c r="AY40" s="427"/>
      <c r="AZ40" s="392">
        <v>7.7784069737221655</v>
      </c>
      <c r="BA40" s="427"/>
      <c r="BB40" s="392">
        <v>8.6625487547284674</v>
      </c>
      <c r="BC40" s="427"/>
      <c r="BD40" s="392">
        <v>8.8046808149096503</v>
      </c>
      <c r="BE40" s="427"/>
      <c r="BF40" s="392">
        <v>9.2582819556577025</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3.4366049718892797</v>
      </c>
      <c r="G41" s="427"/>
      <c r="H41" s="392">
        <v>4.5594740596557308</v>
      </c>
      <c r="I41" s="427"/>
      <c r="J41" s="392">
        <v>6.9915488071888241</v>
      </c>
      <c r="K41" s="427"/>
      <c r="L41" s="392">
        <v>10.506230735383767</v>
      </c>
      <c r="M41" s="427"/>
      <c r="N41" s="392">
        <v>15.875971110805512</v>
      </c>
      <c r="O41" s="427"/>
      <c r="P41" s="392">
        <v>14.819565351334527</v>
      </c>
      <c r="Q41" s="427"/>
      <c r="R41" s="392">
        <v>20.38275992682129</v>
      </c>
      <c r="S41" s="427"/>
      <c r="T41" s="392">
        <v>18.585739373877452</v>
      </c>
      <c r="U41" s="427"/>
      <c r="V41" s="392">
        <v>21.742654716262532</v>
      </c>
      <c r="W41" s="427"/>
      <c r="X41" s="392">
        <v>24.216639506952156</v>
      </c>
      <c r="Y41" s="427"/>
      <c r="Z41" s="392">
        <v>32.207172672024704</v>
      </c>
      <c r="AA41" s="427"/>
      <c r="AB41" s="392">
        <v>28.565552506159378</v>
      </c>
      <c r="AC41" s="427"/>
      <c r="AD41" s="392">
        <v>29.27427312740673</v>
      </c>
      <c r="AE41" s="427"/>
      <c r="AF41" s="392">
        <v>29.466252076166779</v>
      </c>
      <c r="AG41" s="427"/>
      <c r="AH41" s="392">
        <v>27.561476662886655</v>
      </c>
      <c r="AI41" s="427"/>
      <c r="AJ41" s="392">
        <v>25.969515542993882</v>
      </c>
      <c r="AK41" s="427"/>
      <c r="AL41" s="392">
        <v>21.617982244250435</v>
      </c>
      <c r="AM41" s="427"/>
      <c r="AN41" s="392">
        <v>21.449139359969283</v>
      </c>
      <c r="AO41" s="427"/>
      <c r="AP41" s="392">
        <v>6.354926406724779</v>
      </c>
      <c r="AQ41" s="427"/>
      <c r="AR41" s="392">
        <v>6.1149709414899522</v>
      </c>
      <c r="AS41" s="427"/>
      <c r="AT41" s="392">
        <v>8.1528692329112271</v>
      </c>
      <c r="AU41" s="427"/>
      <c r="AV41" s="392">
        <v>10.765610415894024</v>
      </c>
      <c r="AW41" s="427"/>
      <c r="AX41" s="392">
        <v>11.685934433482092</v>
      </c>
      <c r="AY41" s="427"/>
      <c r="AZ41" s="392">
        <v>13.953220528000747</v>
      </c>
      <c r="BA41" s="427"/>
      <c r="BB41" s="392">
        <v>17.433699510042437</v>
      </c>
      <c r="BC41" s="427"/>
      <c r="BD41" s="392">
        <v>16.69264196073707</v>
      </c>
      <c r="BE41" s="427"/>
      <c r="BF41" s="392">
        <v>15.731808520715212</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0.46801929297276151</v>
      </c>
      <c r="G42" s="427"/>
      <c r="H42" s="393">
        <v>0.98425650458249203</v>
      </c>
      <c r="I42" s="427"/>
      <c r="J42" s="393">
        <v>1.195813748607975</v>
      </c>
      <c r="K42" s="427"/>
      <c r="L42" s="393">
        <v>2.1944404853759001</v>
      </c>
      <c r="M42" s="427"/>
      <c r="N42" s="393">
        <v>2.5943269688742014</v>
      </c>
      <c r="O42" s="427"/>
      <c r="P42" s="393">
        <v>2.669917649012103</v>
      </c>
      <c r="Q42" s="427"/>
      <c r="R42" s="393">
        <v>5.0849920157921478</v>
      </c>
      <c r="S42" s="427"/>
      <c r="T42" s="393">
        <v>4.194311383158996</v>
      </c>
      <c r="U42" s="427"/>
      <c r="V42" s="393">
        <v>4.5933122277038372</v>
      </c>
      <c r="W42" s="427"/>
      <c r="X42" s="393">
        <v>6.0097532827216522</v>
      </c>
      <c r="Y42" s="427"/>
      <c r="Z42" s="393">
        <v>6.984879870885174</v>
      </c>
      <c r="AA42" s="427"/>
      <c r="AB42" s="393">
        <v>7.0521451040571934</v>
      </c>
      <c r="AC42" s="427"/>
      <c r="AD42" s="393">
        <v>6.8647850935117871</v>
      </c>
      <c r="AE42" s="427"/>
      <c r="AF42" s="393">
        <v>7.0868930182017422</v>
      </c>
      <c r="AG42" s="427"/>
      <c r="AH42" s="393">
        <v>4.2191048287428847</v>
      </c>
      <c r="AI42" s="427"/>
      <c r="AJ42" s="393">
        <v>2.5628952249720265</v>
      </c>
      <c r="AK42" s="427"/>
      <c r="AL42" s="393">
        <v>1.636021199227605</v>
      </c>
      <c r="AM42" s="427"/>
      <c r="AN42" s="393">
        <v>1.8133767186965855</v>
      </c>
      <c r="AO42" s="427"/>
      <c r="AP42" s="393">
        <v>0.79798970737338193</v>
      </c>
      <c r="AQ42" s="427"/>
      <c r="AR42" s="393">
        <v>0.76166702766487993</v>
      </c>
      <c r="AS42" s="427"/>
      <c r="AT42" s="393">
        <v>1.0277862032946714</v>
      </c>
      <c r="AU42" s="427"/>
      <c r="AV42" s="393">
        <v>1.2420330640881541</v>
      </c>
      <c r="AW42" s="427"/>
      <c r="AX42" s="393">
        <v>1.6290168621545664</v>
      </c>
      <c r="AY42" s="427"/>
      <c r="AZ42" s="393">
        <v>2.272721787891844</v>
      </c>
      <c r="BA42" s="427"/>
      <c r="BB42" s="393">
        <v>4.1535956137794408</v>
      </c>
      <c r="BC42" s="427"/>
      <c r="BD42" s="393">
        <v>3.9281241783827441</v>
      </c>
      <c r="BE42" s="427"/>
      <c r="BF42" s="393">
        <v>3.2195210246586008</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1.6171892183996057</v>
      </c>
      <c r="G43" s="427"/>
      <c r="H43" s="393">
        <v>1.7885012011830042</v>
      </c>
      <c r="I43" s="427"/>
      <c r="J43" s="393">
        <v>3.778562956415362</v>
      </c>
      <c r="K43" s="427"/>
      <c r="L43" s="393">
        <v>4.8879511387805286</v>
      </c>
      <c r="M43" s="427"/>
      <c r="N43" s="393">
        <v>8.9487339157328378</v>
      </c>
      <c r="O43" s="427"/>
      <c r="P43" s="393">
        <v>7.9688640702363296</v>
      </c>
      <c r="Q43" s="427"/>
      <c r="R43" s="393">
        <v>8.8911321790131552</v>
      </c>
      <c r="S43" s="427"/>
      <c r="T43" s="393">
        <v>7.5230816400734994</v>
      </c>
      <c r="U43" s="427"/>
      <c r="V43" s="393">
        <v>8.6098595914131053</v>
      </c>
      <c r="W43" s="427"/>
      <c r="X43" s="393">
        <v>10.130406909524362</v>
      </c>
      <c r="Y43" s="427"/>
      <c r="Z43" s="393">
        <v>13.373562543663418</v>
      </c>
      <c r="AA43" s="427"/>
      <c r="AB43" s="393">
        <v>10.623972321346329</v>
      </c>
      <c r="AC43" s="427"/>
      <c r="AD43" s="393">
        <v>12.42481798703508</v>
      </c>
      <c r="AE43" s="427"/>
      <c r="AF43" s="393">
        <v>11.964743436535404</v>
      </c>
      <c r="AG43" s="427"/>
      <c r="AH43" s="393">
        <v>14.470963080372822</v>
      </c>
      <c r="AI43" s="427"/>
      <c r="AJ43" s="393">
        <v>14.675306495697951</v>
      </c>
      <c r="AK43" s="427"/>
      <c r="AL43" s="393">
        <v>12.216203640524569</v>
      </c>
      <c r="AM43" s="427"/>
      <c r="AN43" s="393">
        <v>10.432777610806021</v>
      </c>
      <c r="AO43" s="427"/>
      <c r="AP43" s="393">
        <v>2.9267957607597177</v>
      </c>
      <c r="AQ43" s="427"/>
      <c r="AR43" s="393">
        <v>2.7074873983414509</v>
      </c>
      <c r="AS43" s="427"/>
      <c r="AT43" s="393">
        <v>3.4843238241834658</v>
      </c>
      <c r="AU43" s="427"/>
      <c r="AV43" s="393">
        <v>4.9900565924453133</v>
      </c>
      <c r="AW43" s="427"/>
      <c r="AX43" s="393">
        <v>5.2862601866991943</v>
      </c>
      <c r="AY43" s="427"/>
      <c r="AZ43" s="393">
        <v>6.0466098850840959</v>
      </c>
      <c r="BA43" s="427"/>
      <c r="BB43" s="393">
        <v>6.7487399758146793</v>
      </c>
      <c r="BC43" s="427"/>
      <c r="BD43" s="393">
        <v>6.7339114197427969</v>
      </c>
      <c r="BE43" s="427"/>
      <c r="BF43" s="393">
        <v>6.7498384114517682</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1.3513964605169124</v>
      </c>
      <c r="G44" s="427"/>
      <c r="H44" s="393">
        <v>1.7867163538902351</v>
      </c>
      <c r="I44" s="427"/>
      <c r="J44" s="393">
        <v>2.0171721021654871</v>
      </c>
      <c r="K44" s="427"/>
      <c r="L44" s="393">
        <v>3.4238391112273376</v>
      </c>
      <c r="M44" s="427"/>
      <c r="N44" s="393">
        <v>4.3329102261984733</v>
      </c>
      <c r="O44" s="427"/>
      <c r="P44" s="393">
        <v>4.1807836320860936</v>
      </c>
      <c r="Q44" s="427"/>
      <c r="R44" s="393">
        <v>6.4066357320159879</v>
      </c>
      <c r="S44" s="427"/>
      <c r="T44" s="393">
        <v>6.8683463506449565</v>
      </c>
      <c r="U44" s="427"/>
      <c r="V44" s="393">
        <v>8.5394828971455894</v>
      </c>
      <c r="W44" s="427"/>
      <c r="X44" s="393">
        <v>8.0764793147061411</v>
      </c>
      <c r="Y44" s="427"/>
      <c r="Z44" s="393">
        <v>11.848730257476115</v>
      </c>
      <c r="AA44" s="427"/>
      <c r="AB44" s="393">
        <v>10.889435080755854</v>
      </c>
      <c r="AC44" s="427"/>
      <c r="AD44" s="393">
        <v>9.984670046859863</v>
      </c>
      <c r="AE44" s="427"/>
      <c r="AF44" s="393">
        <v>10.414615621429633</v>
      </c>
      <c r="AG44" s="427"/>
      <c r="AH44" s="393">
        <v>8.8714087537709467</v>
      </c>
      <c r="AI44" s="427"/>
      <c r="AJ44" s="393">
        <v>8.7313138223239051</v>
      </c>
      <c r="AK44" s="427"/>
      <c r="AL44" s="393">
        <v>7.7657574044982614</v>
      </c>
      <c r="AM44" s="427"/>
      <c r="AN44" s="393">
        <v>9.202985030466678</v>
      </c>
      <c r="AO44" s="427"/>
      <c r="AP44" s="393">
        <v>2.6301409385916794</v>
      </c>
      <c r="AQ44" s="427"/>
      <c r="AR44" s="393">
        <v>2.6458165154836211</v>
      </c>
      <c r="AS44" s="427"/>
      <c r="AT44" s="393">
        <v>3.6407592054330897</v>
      </c>
      <c r="AU44" s="427"/>
      <c r="AV44" s="393">
        <v>4.5335207593605569</v>
      </c>
      <c r="AW44" s="427"/>
      <c r="AX44" s="393">
        <v>4.7706573846283309</v>
      </c>
      <c r="AY44" s="427"/>
      <c r="AZ44" s="393">
        <v>5.6338888550248072</v>
      </c>
      <c r="BA44" s="427"/>
      <c r="BB44" s="393">
        <v>6.5313639204483174</v>
      </c>
      <c r="BC44" s="427"/>
      <c r="BD44" s="393">
        <v>6.0306063626115298</v>
      </c>
      <c r="BE44" s="427"/>
      <c r="BF44" s="393">
        <v>5.7624490846048433</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10.789666305684921</v>
      </c>
      <c r="G45" s="427"/>
      <c r="H45" s="392">
        <v>12.204425870314772</v>
      </c>
      <c r="I45" s="427"/>
      <c r="J45" s="392">
        <v>13.763654862213277</v>
      </c>
      <c r="K45" s="427"/>
      <c r="L45" s="392">
        <v>16.329431564490815</v>
      </c>
      <c r="M45" s="427"/>
      <c r="N45" s="392">
        <v>24.450462487587423</v>
      </c>
      <c r="O45" s="427"/>
      <c r="P45" s="392">
        <v>22.238868975521882</v>
      </c>
      <c r="Q45" s="427"/>
      <c r="R45" s="392">
        <v>27.646349402570259</v>
      </c>
      <c r="S45" s="427"/>
      <c r="T45" s="392">
        <v>26.367761366283556</v>
      </c>
      <c r="U45" s="427"/>
      <c r="V45" s="392">
        <v>28.951229335498194</v>
      </c>
      <c r="W45" s="427"/>
      <c r="X45" s="392">
        <v>30.345037467409487</v>
      </c>
      <c r="Y45" s="427"/>
      <c r="Z45" s="392">
        <v>38.217178327418722</v>
      </c>
      <c r="AA45" s="427"/>
      <c r="AB45" s="392">
        <v>34.00382346376994</v>
      </c>
      <c r="AC45" s="427"/>
      <c r="AD45" s="392">
        <v>37.66465474802532</v>
      </c>
      <c r="AE45" s="427"/>
      <c r="AF45" s="392">
        <v>45.09284567947563</v>
      </c>
      <c r="AG45" s="427"/>
      <c r="AH45" s="392">
        <v>42.907353982469182</v>
      </c>
      <c r="AI45" s="427"/>
      <c r="AJ45" s="392">
        <v>32.716903882379135</v>
      </c>
      <c r="AK45" s="427"/>
      <c r="AL45" s="392">
        <v>34.461812636394612</v>
      </c>
      <c r="AM45" s="427"/>
      <c r="AN45" s="392">
        <v>36.12563165121307</v>
      </c>
      <c r="AO45" s="427"/>
      <c r="AP45" s="392">
        <v>22.812282487864426</v>
      </c>
      <c r="AQ45" s="427"/>
      <c r="AR45" s="392">
        <v>16.10261359807982</v>
      </c>
      <c r="AS45" s="427"/>
      <c r="AT45" s="392">
        <v>25.72038632793387</v>
      </c>
      <c r="AU45" s="427"/>
      <c r="AV45" s="392">
        <v>30.170224794212249</v>
      </c>
      <c r="AW45" s="427"/>
      <c r="AX45" s="392">
        <v>30.426017067457757</v>
      </c>
      <c r="AY45" s="427"/>
      <c r="AZ45" s="392">
        <v>33.411926352882745</v>
      </c>
      <c r="BA45" s="427"/>
      <c r="BB45" s="392">
        <v>34.801319391120906</v>
      </c>
      <c r="BC45" s="427"/>
      <c r="BD45" s="392">
        <v>22.518750058269166</v>
      </c>
      <c r="BE45" s="427"/>
      <c r="BF45" s="392">
        <v>34.753373487177562</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9.887057189490152</v>
      </c>
      <c r="G46" s="427"/>
      <c r="H46" s="393">
        <v>10.717485343046919</v>
      </c>
      <c r="I46" s="427"/>
      <c r="J46" s="393">
        <v>11.780377824679922</v>
      </c>
      <c r="K46" s="427"/>
      <c r="L46" s="393">
        <v>13.948675047988955</v>
      </c>
      <c r="M46" s="427"/>
      <c r="N46" s="393">
        <v>20.181307534135136</v>
      </c>
      <c r="O46" s="427"/>
      <c r="P46" s="393">
        <v>19.398789922482887</v>
      </c>
      <c r="Q46" s="427"/>
      <c r="R46" s="393">
        <v>23.994707772961814</v>
      </c>
      <c r="S46" s="427"/>
      <c r="T46" s="393">
        <v>23.712719259558462</v>
      </c>
      <c r="U46" s="427"/>
      <c r="V46" s="393">
        <v>25.193667479528422</v>
      </c>
      <c r="W46" s="427"/>
      <c r="X46" s="393">
        <v>27.511341675982393</v>
      </c>
      <c r="Y46" s="427"/>
      <c r="Z46" s="393">
        <v>34.07667105323069</v>
      </c>
      <c r="AA46" s="427"/>
      <c r="AB46" s="393">
        <v>30.540083100967745</v>
      </c>
      <c r="AC46" s="427"/>
      <c r="AD46" s="393">
        <v>34.078167715585074</v>
      </c>
      <c r="AE46" s="427"/>
      <c r="AF46" s="393">
        <v>41.366330077174034</v>
      </c>
      <c r="AG46" s="427"/>
      <c r="AH46" s="393">
        <v>40.280679809360628</v>
      </c>
      <c r="AI46" s="427"/>
      <c r="AJ46" s="393">
        <v>30.058131996855849</v>
      </c>
      <c r="AK46" s="427"/>
      <c r="AL46" s="393">
        <v>31.131109808312615</v>
      </c>
      <c r="AM46" s="427"/>
      <c r="AN46" s="393">
        <v>33.696001323110735</v>
      </c>
      <c r="AO46" s="427"/>
      <c r="AP46" s="393">
        <v>20.845526330794893</v>
      </c>
      <c r="AQ46" s="427"/>
      <c r="AR46" s="393">
        <v>14.732240357037718</v>
      </c>
      <c r="AS46" s="427"/>
      <c r="AT46" s="393">
        <v>23.681938917776233</v>
      </c>
      <c r="AU46" s="427"/>
      <c r="AV46" s="393">
        <v>27.644441741946277</v>
      </c>
      <c r="AW46" s="427"/>
      <c r="AX46" s="393">
        <v>27.41166652153947</v>
      </c>
      <c r="AY46" s="427"/>
      <c r="AZ46" s="393">
        <v>30.64894007385945</v>
      </c>
      <c r="BA46" s="427"/>
      <c r="BB46" s="393">
        <v>31.898157785766276</v>
      </c>
      <c r="BC46" s="427"/>
      <c r="BD46" s="393">
        <v>20.552651561783811</v>
      </c>
      <c r="BE46" s="427"/>
      <c r="BF46" s="393">
        <v>31.865787829901052</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4.7679078612642735E-2</v>
      </c>
      <c r="G47" s="427"/>
      <c r="H47" s="393">
        <v>4.2623838962802856E-2</v>
      </c>
      <c r="I47" s="427"/>
      <c r="J47" s="393">
        <v>4.5571113969070473E-2</v>
      </c>
      <c r="K47" s="427"/>
      <c r="L47" s="393">
        <v>6.6862693189002287E-2</v>
      </c>
      <c r="M47" s="427"/>
      <c r="N47" s="393">
        <v>0.1106835079782645</v>
      </c>
      <c r="O47" s="427"/>
      <c r="P47" s="393">
        <v>4.7373612919860683E-2</v>
      </c>
      <c r="Q47" s="427"/>
      <c r="R47" s="393">
        <v>6.5261998432609297E-2</v>
      </c>
      <c r="S47" s="427"/>
      <c r="T47" s="393">
        <v>8.588730918813936E-2</v>
      </c>
      <c r="U47" s="427"/>
      <c r="V47" s="393">
        <v>8.1436018433230409E-2</v>
      </c>
      <c r="W47" s="427"/>
      <c r="X47" s="393">
        <v>7.315761853882792E-2</v>
      </c>
      <c r="Y47" s="427"/>
      <c r="Z47" s="393">
        <v>5.1132108635500668E-2</v>
      </c>
      <c r="AA47" s="427"/>
      <c r="AB47" s="393">
        <v>6.1950122590928962E-2</v>
      </c>
      <c r="AC47" s="427"/>
      <c r="AD47" s="393">
        <v>7.95741448292792E-2</v>
      </c>
      <c r="AE47" s="427"/>
      <c r="AF47" s="393">
        <v>6.1022185212672775E-2</v>
      </c>
      <c r="AG47" s="427"/>
      <c r="AH47" s="393">
        <v>5.2846945304586536E-2</v>
      </c>
      <c r="AI47" s="427"/>
      <c r="AJ47" s="393">
        <v>5.7913316260383874E-2</v>
      </c>
      <c r="AK47" s="427"/>
      <c r="AL47" s="393">
        <v>4.2122565471549536E-2</v>
      </c>
      <c r="AM47" s="427"/>
      <c r="AN47" s="393">
        <v>3.1260821424383016E-2</v>
      </c>
      <c r="AO47" s="427"/>
      <c r="AP47" s="393">
        <v>1.3512229425096783E-2</v>
      </c>
      <c r="AQ47" s="427"/>
      <c r="AR47" s="393">
        <v>1.580749919230278E-2</v>
      </c>
      <c r="AS47" s="427"/>
      <c r="AT47" s="393">
        <v>3.2794665184420209E-2</v>
      </c>
      <c r="AU47" s="427"/>
      <c r="AV47" s="393">
        <v>2.251554260853211E-2</v>
      </c>
      <c r="AW47" s="427"/>
      <c r="AX47" s="393">
        <v>2.2638247812688531E-2</v>
      </c>
      <c r="AY47" s="427"/>
      <c r="AZ47" s="393">
        <v>2.6316827126250879E-2</v>
      </c>
      <c r="BA47" s="427"/>
      <c r="BB47" s="393">
        <v>2.3306141850679415E-2</v>
      </c>
      <c r="BC47" s="427"/>
      <c r="BD47" s="393">
        <v>2.7093263462628477E-2</v>
      </c>
      <c r="BE47" s="427"/>
      <c r="BF47" s="393">
        <v>2.4045066485728638E-2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1.3070446135119017E-3</v>
      </c>
      <c r="G48" s="427"/>
      <c r="H48" s="393">
        <v>2.1097801143350536E-4</v>
      </c>
      <c r="I48" s="427"/>
      <c r="J48" s="393">
        <v>6.0012117684311956E-3</v>
      </c>
      <c r="K48" s="427"/>
      <c r="L48" s="393">
        <v>6.9116520582395563E-3</v>
      </c>
      <c r="M48" s="427"/>
      <c r="N48" s="393">
        <v>1.8131070347760542E-2</v>
      </c>
      <c r="O48" s="427"/>
      <c r="P48" s="393">
        <v>6.8690570415868724E-3</v>
      </c>
      <c r="Q48" s="427"/>
      <c r="R48" s="393">
        <v>1.0290346387651854E-2</v>
      </c>
      <c r="S48" s="427"/>
      <c r="T48" s="393">
        <v>9.4146368024340555E-3</v>
      </c>
      <c r="U48" s="427"/>
      <c r="V48" s="393">
        <v>1.4263143163789533E-2</v>
      </c>
      <c r="W48" s="427"/>
      <c r="X48" s="393">
        <v>1.5049612234275223E-2</v>
      </c>
      <c r="Y48" s="427"/>
      <c r="Z48" s="393">
        <v>9.0936024677269441E-4</v>
      </c>
      <c r="AA48" s="427"/>
      <c r="AB48" s="393">
        <v>2.4597834489079756E-3</v>
      </c>
      <c r="AC48" s="427"/>
      <c r="AD48" s="393">
        <v>0.28267881973119752</v>
      </c>
      <c r="AE48" s="427"/>
      <c r="AF48" s="393">
        <v>8.4989331832837668E-3</v>
      </c>
      <c r="AG48" s="427"/>
      <c r="AH48" s="393">
        <v>4.5969821299307941E-2</v>
      </c>
      <c r="AI48" s="427"/>
      <c r="AJ48" s="393">
        <v>3.4426311781010729E-2</v>
      </c>
      <c r="AK48" s="427"/>
      <c r="AL48" s="393">
        <v>5.3192311882487624E-2</v>
      </c>
      <c r="AM48" s="427"/>
      <c r="AN48" s="393">
        <v>4.3276173627486592E-2</v>
      </c>
      <c r="AO48" s="427"/>
      <c r="AP48" s="393">
        <v>1.0263780382161023E-3</v>
      </c>
      <c r="AQ48" s="427"/>
      <c r="AR48" s="393">
        <v>1.9987101870665345E-3</v>
      </c>
      <c r="AS48" s="427"/>
      <c r="AT48" s="393">
        <v>2.4460829276283218E-3</v>
      </c>
      <c r="AU48" s="427"/>
      <c r="AV48" s="393">
        <v>4.7164343774751703E-3</v>
      </c>
      <c r="AW48" s="427"/>
      <c r="AX48" s="393">
        <v>5.9941293861532369E-3</v>
      </c>
      <c r="AY48" s="427"/>
      <c r="AZ48" s="393">
        <v>7.9463855947238555E-3</v>
      </c>
      <c r="BA48" s="427"/>
      <c r="BB48" s="393">
        <v>1.2593519936366721E-2</v>
      </c>
      <c r="BC48" s="427"/>
      <c r="BD48" s="393">
        <v>1.2546257566121093E-2</v>
      </c>
      <c r="BE48" s="427"/>
      <c r="BF48" s="393">
        <v>1.0305942943123437E-2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0.6567158850482977</v>
      </c>
      <c r="G49" s="427"/>
      <c r="H49" s="393">
        <v>1.1397590753056881</v>
      </c>
      <c r="I49" s="427"/>
      <c r="J49" s="393">
        <v>1.4647201673955661</v>
      </c>
      <c r="K49" s="427"/>
      <c r="L49" s="393">
        <v>1.6116867405062123</v>
      </c>
      <c r="M49" s="427"/>
      <c r="N49" s="393">
        <v>2.977780592384788</v>
      </c>
      <c r="O49" s="427"/>
      <c r="P49" s="393">
        <v>1.9690206061555977</v>
      </c>
      <c r="Q49" s="427"/>
      <c r="R49" s="393">
        <v>2.5780476520572773</v>
      </c>
      <c r="S49" s="427"/>
      <c r="T49" s="393">
        <v>1.7011630404658433</v>
      </c>
      <c r="U49" s="427"/>
      <c r="V49" s="393">
        <v>2.6499065916173552</v>
      </c>
      <c r="W49" s="427"/>
      <c r="X49" s="393">
        <v>1.8659504761067234</v>
      </c>
      <c r="Y49" s="427"/>
      <c r="Z49" s="393">
        <v>2.6476837279055898</v>
      </c>
      <c r="AA49" s="427"/>
      <c r="AB49" s="393">
        <v>2.1812781941194994</v>
      </c>
      <c r="AC49" s="427"/>
      <c r="AD49" s="393">
        <v>2.1262961661828124</v>
      </c>
      <c r="AE49" s="427"/>
      <c r="AF49" s="393">
        <v>2.651181005078961</v>
      </c>
      <c r="AG49" s="427"/>
      <c r="AH49" s="393">
        <v>1.6686689813275288</v>
      </c>
      <c r="AI49" s="427"/>
      <c r="AJ49" s="393">
        <v>1.8437639800594419</v>
      </c>
      <c r="AK49" s="427"/>
      <c r="AL49" s="393">
        <v>2.6324869564349185</v>
      </c>
      <c r="AM49" s="427"/>
      <c r="AN49" s="393">
        <v>1.7730935021081422</v>
      </c>
      <c r="AO49" s="427"/>
      <c r="AP49" s="393">
        <v>1.8608522834468573</v>
      </c>
      <c r="AQ49" s="427"/>
      <c r="AR49" s="393">
        <v>1.2901955107207281</v>
      </c>
      <c r="AS49" s="427"/>
      <c r="AT49" s="393">
        <v>1.8303679350203645</v>
      </c>
      <c r="AU49" s="427"/>
      <c r="AV49" s="393">
        <v>2.3553862877515952</v>
      </c>
      <c r="AW49" s="427"/>
      <c r="AX49" s="393">
        <v>2.7567194023710502</v>
      </c>
      <c r="AY49" s="427"/>
      <c r="AZ49" s="393">
        <v>2.48614862485993</v>
      </c>
      <c r="BA49" s="427"/>
      <c r="BB49" s="393">
        <v>2.5347981849373586</v>
      </c>
      <c r="BC49" s="427"/>
      <c r="BD49" s="393">
        <v>1.627045943397911</v>
      </c>
      <c r="BE49" s="427"/>
      <c r="BF49" s="393">
        <v>2.2884764277935687</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0.19690710792031779</v>
      </c>
      <c r="G50" s="427"/>
      <c r="H50" s="393">
        <v>0.30434663498793035</v>
      </c>
      <c r="I50" s="427"/>
      <c r="J50" s="393">
        <v>0.46698454440028703</v>
      </c>
      <c r="K50" s="427"/>
      <c r="L50" s="393">
        <v>0.69529543074840894</v>
      </c>
      <c r="M50" s="427"/>
      <c r="N50" s="393">
        <v>1.1625597827414722</v>
      </c>
      <c r="O50" s="427"/>
      <c r="P50" s="393">
        <v>0.81681577692194884</v>
      </c>
      <c r="Q50" s="427"/>
      <c r="R50" s="393">
        <v>0.99804163273090252</v>
      </c>
      <c r="S50" s="427"/>
      <c r="T50" s="393">
        <v>0.85857712026867927</v>
      </c>
      <c r="U50" s="427"/>
      <c r="V50" s="393">
        <v>1.0119561027553985</v>
      </c>
      <c r="W50" s="427"/>
      <c r="X50" s="393">
        <v>0.87953808454726756</v>
      </c>
      <c r="Y50" s="427"/>
      <c r="Z50" s="393">
        <v>1.4407820774001732</v>
      </c>
      <c r="AA50" s="427"/>
      <c r="AB50" s="393">
        <v>1.2180522626428563</v>
      </c>
      <c r="AC50" s="427"/>
      <c r="AD50" s="393">
        <v>1.0979379016969582</v>
      </c>
      <c r="AE50" s="427"/>
      <c r="AF50" s="393">
        <v>1.0058134788266806</v>
      </c>
      <c r="AG50" s="427"/>
      <c r="AH50" s="393">
        <v>0.8591884251771309</v>
      </c>
      <c r="AI50" s="427"/>
      <c r="AJ50" s="393">
        <v>0.72266827742245243</v>
      </c>
      <c r="AK50" s="427"/>
      <c r="AL50" s="393">
        <v>0.60290099429304111</v>
      </c>
      <c r="AM50" s="427"/>
      <c r="AN50" s="393">
        <v>0.58199983094232244</v>
      </c>
      <c r="AO50" s="427"/>
      <c r="AP50" s="393">
        <v>9.1365266159366104E-2</v>
      </c>
      <c r="AQ50" s="427"/>
      <c r="AR50" s="393">
        <v>6.2371520942005612E-2</v>
      </c>
      <c r="AS50" s="427"/>
      <c r="AT50" s="393">
        <v>0.17283872702522271</v>
      </c>
      <c r="AU50" s="427"/>
      <c r="AV50" s="393">
        <v>0.1431647875283685</v>
      </c>
      <c r="AW50" s="427"/>
      <c r="AX50" s="393">
        <v>0.22899876634839317</v>
      </c>
      <c r="AY50" s="427"/>
      <c r="AZ50" s="393">
        <v>0.2425744414423846</v>
      </c>
      <c r="BA50" s="427"/>
      <c r="BB50" s="393">
        <v>0.33246375863022576</v>
      </c>
      <c r="BC50" s="427"/>
      <c r="BD50" s="393">
        <v>0.29941303205869418</v>
      </c>
      <c r="BE50" s="427"/>
      <c r="BF50" s="393">
        <v>0.56475822005408749</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0.42045462409620726</v>
      </c>
      <c r="G51" s="427"/>
      <c r="H51" s="392">
        <v>0.60800499451755441</v>
      </c>
      <c r="I51" s="427"/>
      <c r="J51" s="392">
        <v>0.95962745892889512</v>
      </c>
      <c r="K51" s="427"/>
      <c r="L51" s="392">
        <v>1.4144532780064425</v>
      </c>
      <c r="M51" s="427"/>
      <c r="N51" s="392">
        <v>2.1865557904635615</v>
      </c>
      <c r="O51" s="427"/>
      <c r="P51" s="392">
        <v>1.9518713668038141</v>
      </c>
      <c r="Q51" s="427"/>
      <c r="R51" s="392">
        <v>2.6588676283252899</v>
      </c>
      <c r="S51" s="427"/>
      <c r="T51" s="392">
        <v>2.3555297495432397</v>
      </c>
      <c r="U51" s="427"/>
      <c r="V51" s="392">
        <v>2.3594059436885089</v>
      </c>
      <c r="W51" s="427"/>
      <c r="X51" s="392">
        <v>2.4202658138779354</v>
      </c>
      <c r="Y51" s="427"/>
      <c r="Z51" s="392">
        <v>3.1283490397378642</v>
      </c>
      <c r="AA51" s="427"/>
      <c r="AB51" s="392">
        <v>2.772827611611234</v>
      </c>
      <c r="AC51" s="427"/>
      <c r="AD51" s="392">
        <v>2.2926621511008718</v>
      </c>
      <c r="AE51" s="427"/>
      <c r="AF51" s="392">
        <v>2.3740084992805164</v>
      </c>
      <c r="AG51" s="427"/>
      <c r="AH51" s="392">
        <v>2.0071002131236031</v>
      </c>
      <c r="AI51" s="427"/>
      <c r="AJ51" s="392">
        <v>1.801517017403842</v>
      </c>
      <c r="AK51" s="427"/>
      <c r="AL51" s="392">
        <v>1.4971256479660562</v>
      </c>
      <c r="AM51" s="427"/>
      <c r="AN51" s="392">
        <v>1.731892991816343</v>
      </c>
      <c r="AO51" s="427"/>
      <c r="AP51" s="392">
        <v>0.69880789510606711</v>
      </c>
      <c r="AQ51" s="427"/>
      <c r="AR51" s="392">
        <v>0.81120949708080192</v>
      </c>
      <c r="AS51" s="427"/>
      <c r="AT51" s="392">
        <v>0.91320506771037746</v>
      </c>
      <c r="AU51" s="427"/>
      <c r="AV51" s="392">
        <v>1.1929803196041193</v>
      </c>
      <c r="AW51" s="427"/>
      <c r="AX51" s="392">
        <v>1.2563705083372525</v>
      </c>
      <c r="AY51" s="427"/>
      <c r="AZ51" s="392">
        <v>1.5416156457875201</v>
      </c>
      <c r="BA51" s="427"/>
      <c r="BB51" s="392">
        <v>1.7468379268790282</v>
      </c>
      <c r="BC51" s="427"/>
      <c r="BD51" s="392">
        <v>1.7191917690843528</v>
      </c>
      <c r="BE51" s="427"/>
      <c r="BF51" s="392">
        <v>1.7016776419913651</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0.88954898819012285</v>
      </c>
      <c r="G52" s="427"/>
      <c r="H52" s="392">
        <v>1.6225989620566972</v>
      </c>
      <c r="I52" s="427"/>
      <c r="J52" s="392">
        <v>2.2849339214979434</v>
      </c>
      <c r="K52" s="427"/>
      <c r="L52" s="392">
        <v>3.0713242193356405</v>
      </c>
      <c r="M52" s="427"/>
      <c r="N52" s="392">
        <v>5.3211859740597456</v>
      </c>
      <c r="O52" s="427"/>
      <c r="P52" s="392">
        <v>3.9524478780748873</v>
      </c>
      <c r="Q52" s="427"/>
      <c r="R52" s="392">
        <v>5.1745799651842939</v>
      </c>
      <c r="S52" s="427"/>
      <c r="T52" s="392">
        <v>4.9964962226284308</v>
      </c>
      <c r="U52" s="427"/>
      <c r="V52" s="392">
        <v>5.4981131548066164</v>
      </c>
      <c r="W52" s="427"/>
      <c r="X52" s="392">
        <v>5.5518403696854115</v>
      </c>
      <c r="Y52" s="427"/>
      <c r="Z52" s="392">
        <v>7.2797320293175307</v>
      </c>
      <c r="AA52" s="427"/>
      <c r="AB52" s="392">
        <v>6.5913187034552356</v>
      </c>
      <c r="AC52" s="427"/>
      <c r="AD52" s="392">
        <v>6.8359208407092469</v>
      </c>
      <c r="AE52" s="427"/>
      <c r="AF52" s="392">
        <v>6.5431689060690283</v>
      </c>
      <c r="AG52" s="427"/>
      <c r="AH52" s="392">
        <v>6.919817456621784</v>
      </c>
      <c r="AI52" s="427"/>
      <c r="AJ52" s="392">
        <v>6.5800329064704268</v>
      </c>
      <c r="AK52" s="427"/>
      <c r="AL52" s="392">
        <v>5.6676188770005869</v>
      </c>
      <c r="AM52" s="427"/>
      <c r="AN52" s="392">
        <v>6.0629993802966951</v>
      </c>
      <c r="AO52" s="427"/>
      <c r="AP52" s="392">
        <v>0.61059364547126671</v>
      </c>
      <c r="AQ52" s="427"/>
      <c r="AR52" s="392">
        <v>0.75755320972495288</v>
      </c>
      <c r="AS52" s="427"/>
      <c r="AT52" s="392">
        <v>1.0164519865172961</v>
      </c>
      <c r="AU52" s="427"/>
      <c r="AV52" s="392">
        <v>1.3133701896300367</v>
      </c>
      <c r="AW52" s="427"/>
      <c r="AX52" s="392">
        <v>1.4789164145049833</v>
      </c>
      <c r="AY52" s="427"/>
      <c r="AZ52" s="392">
        <v>1.8328250858312778</v>
      </c>
      <c r="BA52" s="427"/>
      <c r="BB52" s="392">
        <v>2.0563746686494104</v>
      </c>
      <c r="BC52" s="427"/>
      <c r="BD52" s="392">
        <v>2.3131032175866695</v>
      </c>
      <c r="BE52" s="427"/>
      <c r="BF52" s="392">
        <v>2.2043220232548908</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8.4433924416268513E-2</v>
      </c>
      <c r="G54" s="427"/>
      <c r="H54" s="393">
        <v>0.17592547592657218</v>
      </c>
      <c r="I54" s="427"/>
      <c r="J54" s="393">
        <v>0.20077297590389062</v>
      </c>
      <c r="K54" s="427"/>
      <c r="L54" s="393">
        <v>0.24570172993953809</v>
      </c>
      <c r="M54" s="427"/>
      <c r="N54" s="393">
        <v>0.46676705189323575</v>
      </c>
      <c r="O54" s="427"/>
      <c r="P54" s="393">
        <v>0.40849942008824086</v>
      </c>
      <c r="Q54" s="427"/>
      <c r="R54" s="393">
        <v>0.48380112499550521</v>
      </c>
      <c r="S54" s="427"/>
      <c r="T54" s="393">
        <v>0.54912549487060247</v>
      </c>
      <c r="U54" s="427"/>
      <c r="V54" s="393">
        <v>0.6485582685218686</v>
      </c>
      <c r="W54" s="427"/>
      <c r="X54" s="393">
        <v>0.61315074500038991</v>
      </c>
      <c r="Y54" s="427"/>
      <c r="Z54" s="393">
        <v>0.81310733379925737</v>
      </c>
      <c r="AA54" s="427"/>
      <c r="AB54" s="393">
        <v>0.80924959640081462</v>
      </c>
      <c r="AC54" s="427"/>
      <c r="AD54" s="393">
        <v>0.71358851311662452</v>
      </c>
      <c r="AE54" s="427"/>
      <c r="AF54" s="393">
        <v>0.84611623816493187</v>
      </c>
      <c r="AG54" s="427"/>
      <c r="AH54" s="393">
        <v>0.67329903888998632</v>
      </c>
      <c r="AI54" s="427"/>
      <c r="AJ54" s="393">
        <v>0.69116271465450763</v>
      </c>
      <c r="AK54" s="427"/>
      <c r="AL54" s="393">
        <v>0.50541556361278106</v>
      </c>
      <c r="AM54" s="427"/>
      <c r="AN54" s="393">
        <v>0.53503761436952024</v>
      </c>
      <c r="AO54" s="427"/>
      <c r="AP54" s="393">
        <v>8.9143400766086914E-2</v>
      </c>
      <c r="AQ54" s="427"/>
      <c r="AR54" s="393">
        <v>9.6556605148026442E-2</v>
      </c>
      <c r="AS54" s="427"/>
      <c r="AT54" s="393">
        <v>0.12241094829426287</v>
      </c>
      <c r="AU54" s="427"/>
      <c r="AV54" s="393">
        <v>0.15325973321176606</v>
      </c>
      <c r="AW54" s="427"/>
      <c r="AX54" s="393">
        <v>0.15989789073890073</v>
      </c>
      <c r="AY54" s="427"/>
      <c r="AZ54" s="393">
        <v>0.17659593461104717</v>
      </c>
      <c r="BA54" s="427"/>
      <c r="BB54" s="393">
        <v>0.20078837178622957</v>
      </c>
      <c r="BC54" s="427"/>
      <c r="BD54" s="393">
        <v>0.20154122476347691</v>
      </c>
      <c r="BE54" s="427"/>
      <c r="BF54" s="393">
        <v>0.18079705136197213</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5.672803961805184E-2</v>
      </c>
      <c r="G55" s="427"/>
      <c r="H55" s="393">
        <v>0.10921778889865554</v>
      </c>
      <c r="I55" s="427"/>
      <c r="J55" s="393">
        <v>0.19093401977889451</v>
      </c>
      <c r="K55" s="427"/>
      <c r="L55" s="393">
        <v>0.24353487491425191</v>
      </c>
      <c r="M55" s="427"/>
      <c r="N55" s="393">
        <v>0.55225257540861106</v>
      </c>
      <c r="O55" s="427"/>
      <c r="P55" s="393">
        <v>0.32429735145066513</v>
      </c>
      <c r="Q55" s="427"/>
      <c r="R55" s="393">
        <v>0.39947781595746085</v>
      </c>
      <c r="S55" s="427"/>
      <c r="T55" s="393">
        <v>0.38335641967529099</v>
      </c>
      <c r="U55" s="427"/>
      <c r="V55" s="393">
        <v>0.29837891062527166</v>
      </c>
      <c r="W55" s="427"/>
      <c r="X55" s="393">
        <v>0.27670343152349758</v>
      </c>
      <c r="Y55" s="427"/>
      <c r="Z55" s="393">
        <v>0.3152350689012558</v>
      </c>
      <c r="AA55" s="427"/>
      <c r="AB55" s="393">
        <v>0.43645435871241417</v>
      </c>
      <c r="AC55" s="427"/>
      <c r="AD55" s="393">
        <v>0.60518401863409965</v>
      </c>
      <c r="AE55" s="427"/>
      <c r="AF55" s="393">
        <v>0.43668571429434977</v>
      </c>
      <c r="AG55" s="427"/>
      <c r="AH55" s="393">
        <v>0.56617856710269676</v>
      </c>
      <c r="AI55" s="427"/>
      <c r="AJ55" s="393">
        <v>0.45987812393640271</v>
      </c>
      <c r="AK55" s="427"/>
      <c r="AL55" s="393">
        <v>0.30681368868439851</v>
      </c>
      <c r="AM55" s="427"/>
      <c r="AN55" s="393">
        <v>0.35096459998227653</v>
      </c>
      <c r="AO55" s="427"/>
      <c r="AP55" s="393">
        <v>6.722032329870381E-2</v>
      </c>
      <c r="AQ55" s="427"/>
      <c r="AR55" s="393">
        <v>7.8778327642388776E-2</v>
      </c>
      <c r="AS55" s="427"/>
      <c r="AT55" s="393">
        <v>0.10022571111804819</v>
      </c>
      <c r="AU55" s="427"/>
      <c r="AV55" s="393">
        <v>0.12469560134490174</v>
      </c>
      <c r="AW55" s="427"/>
      <c r="AX55" s="393">
        <v>0.14166285517137459</v>
      </c>
      <c r="AY55" s="427"/>
      <c r="AZ55" s="393">
        <v>0.16264616358715234</v>
      </c>
      <c r="BA55" s="427"/>
      <c r="BB55" s="393">
        <v>0.18768255556649807</v>
      </c>
      <c r="BC55" s="427"/>
      <c r="BD55" s="393">
        <v>0.21434598755059678</v>
      </c>
      <c r="BE55" s="427"/>
      <c r="BF55" s="393">
        <v>0.18898215578317831</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0.53442157330542817</v>
      </c>
      <c r="G56" s="427"/>
      <c r="H56" s="394">
        <v>0.89398493301101112</v>
      </c>
      <c r="I56" s="427"/>
      <c r="J56" s="394">
        <v>1.2970770983317998</v>
      </c>
      <c r="K56" s="427"/>
      <c r="L56" s="394">
        <v>1.9739092870600852</v>
      </c>
      <c r="M56" s="427"/>
      <c r="N56" s="394">
        <v>3.1068923232876893</v>
      </c>
      <c r="O56" s="427"/>
      <c r="P56" s="394">
        <v>2.2573598211679862</v>
      </c>
      <c r="Q56" s="427"/>
      <c r="R56" s="394">
        <v>2.9530112771896015</v>
      </c>
      <c r="S56" s="427"/>
      <c r="T56" s="394">
        <v>3.0588269067426239</v>
      </c>
      <c r="U56" s="427"/>
      <c r="V56" s="394">
        <v>3.3943797695198024</v>
      </c>
      <c r="W56" s="427"/>
      <c r="X56" s="394">
        <v>3.3692611619249746</v>
      </c>
      <c r="Y56" s="427"/>
      <c r="Z56" s="394">
        <v>4.5566051304928257</v>
      </c>
      <c r="AA56" s="427"/>
      <c r="AB56" s="394">
        <v>3.6360737108872554</v>
      </c>
      <c r="AC56" s="427"/>
      <c r="AD56" s="394">
        <v>3.3674171579424028</v>
      </c>
      <c r="AE56" s="427"/>
      <c r="AF56" s="394">
        <v>3.0528188268228909</v>
      </c>
      <c r="AG56" s="427"/>
      <c r="AH56" s="394">
        <v>2.9341246439317601</v>
      </c>
      <c r="AI56" s="427"/>
      <c r="AJ56" s="394">
        <v>2.7411760672578898</v>
      </c>
      <c r="AK56" s="427"/>
      <c r="AL56" s="394">
        <v>2.1917742280983514</v>
      </c>
      <c r="AM56" s="427"/>
      <c r="AN56" s="394">
        <v>2.197931839076297</v>
      </c>
      <c r="AO56" s="427"/>
      <c r="AP56" s="394">
        <v>3.6429237213321371E-2</v>
      </c>
      <c r="AQ56" s="427"/>
      <c r="AR56" s="394">
        <v>5.9273853263545812E-2</v>
      </c>
      <c r="AS56" s="427"/>
      <c r="AT56" s="394">
        <v>8.1748812251810091E-2</v>
      </c>
      <c r="AU56" s="427"/>
      <c r="AV56" s="394">
        <v>0.11042889023228537</v>
      </c>
      <c r="AW56" s="427"/>
      <c r="AX56" s="394">
        <v>0.12147506498195652</v>
      </c>
      <c r="AY56" s="427"/>
      <c r="AZ56" s="394">
        <v>0.14889009777661652</v>
      </c>
      <c r="BA56" s="427"/>
      <c r="BB56" s="394">
        <v>0.1723690921298735</v>
      </c>
      <c r="BC56" s="427"/>
      <c r="BD56" s="394">
        <v>0.20630489664053697</v>
      </c>
      <c r="BE56" s="427"/>
      <c r="BF56" s="394">
        <v>0.16450255476935327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0.21396545085037438</v>
      </c>
      <c r="G57" s="427"/>
      <c r="H57" s="394">
        <v>0.44347076422045828</v>
      </c>
      <c r="I57" s="427"/>
      <c r="J57" s="394">
        <v>0.5961498274833581</v>
      </c>
      <c r="K57" s="427"/>
      <c r="L57" s="394">
        <v>0.60817832742176525</v>
      </c>
      <c r="M57" s="427"/>
      <c r="N57" s="394">
        <v>1.1952740234702091</v>
      </c>
      <c r="O57" s="427"/>
      <c r="P57" s="394">
        <v>0.96229128536799502</v>
      </c>
      <c r="Q57" s="427"/>
      <c r="R57" s="394">
        <v>1.3382897470417261</v>
      </c>
      <c r="S57" s="427"/>
      <c r="T57" s="394">
        <v>1.0051874013399134</v>
      </c>
      <c r="U57" s="427"/>
      <c r="V57" s="394">
        <v>1.1567962061396739</v>
      </c>
      <c r="W57" s="427"/>
      <c r="X57" s="394">
        <v>1.2927250312365497</v>
      </c>
      <c r="Y57" s="427"/>
      <c r="Z57" s="394">
        <v>1.5947844961241924</v>
      </c>
      <c r="AA57" s="427"/>
      <c r="AB57" s="394">
        <v>1.7095410374547513</v>
      </c>
      <c r="AC57" s="427"/>
      <c r="AD57" s="394">
        <v>2.1497311510161197</v>
      </c>
      <c r="AE57" s="427"/>
      <c r="AF57" s="394">
        <v>2.2075481267868557</v>
      </c>
      <c r="AG57" s="427"/>
      <c r="AH57" s="394">
        <v>2.7462152066973409</v>
      </c>
      <c r="AI57" s="427"/>
      <c r="AJ57" s="394">
        <v>2.6878160006216274</v>
      </c>
      <c r="AK57" s="427"/>
      <c r="AL57" s="394">
        <v>2.6636153966050564</v>
      </c>
      <c r="AM57" s="427"/>
      <c r="AN57" s="394">
        <v>2.9790653268686014</v>
      </c>
      <c r="AO57" s="427"/>
      <c r="AP57" s="394">
        <v>0.41780068419315464</v>
      </c>
      <c r="AQ57" s="427"/>
      <c r="AR57" s="394">
        <v>0.52294442367099181</v>
      </c>
      <c r="AS57" s="427"/>
      <c r="AT57" s="394">
        <v>0.71206651485317485</v>
      </c>
      <c r="AU57" s="427"/>
      <c r="AV57" s="394">
        <v>0.92498596484108353</v>
      </c>
      <c r="AW57" s="427"/>
      <c r="AX57" s="394">
        <v>1.0558806036127515</v>
      </c>
      <c r="AY57" s="427"/>
      <c r="AZ57" s="394">
        <v>1.3446928898564616</v>
      </c>
      <c r="BA57" s="427"/>
      <c r="BB57" s="394">
        <v>1.4955346491668096</v>
      </c>
      <c r="BC57" s="427"/>
      <c r="BD57" s="394">
        <v>1.690911108632059</v>
      </c>
      <c r="BE57" s="427"/>
      <c r="BF57" s="394">
        <v>1.6700402613403871</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2.5808545443873316</v>
      </c>
      <c r="G58" s="427"/>
      <c r="H58" s="392">
        <v>2.1500509735540967</v>
      </c>
      <c r="I58" s="427"/>
      <c r="J58" s="392">
        <v>3.0672437471776068</v>
      </c>
      <c r="K58" s="427"/>
      <c r="L58" s="392">
        <v>3.6776342265538839</v>
      </c>
      <c r="M58" s="427"/>
      <c r="N58" s="392">
        <v>6.0053153564210433</v>
      </c>
      <c r="O58" s="427"/>
      <c r="P58" s="392">
        <v>3.5119609882722318</v>
      </c>
      <c r="Q58" s="427"/>
      <c r="R58" s="392">
        <v>4.1102359001921798</v>
      </c>
      <c r="S58" s="427"/>
      <c r="T58" s="392">
        <v>5.9007864295840999</v>
      </c>
      <c r="U58" s="427"/>
      <c r="V58" s="392">
        <v>5.9810136026847838</v>
      </c>
      <c r="W58" s="427"/>
      <c r="X58" s="392">
        <v>5.9274400269892116</v>
      </c>
      <c r="Y58" s="427"/>
      <c r="Z58" s="392">
        <v>8.2568631008558189</v>
      </c>
      <c r="AA58" s="427"/>
      <c r="AB58" s="392">
        <v>6.8863591411458964</v>
      </c>
      <c r="AC58" s="427"/>
      <c r="AD58" s="392">
        <v>6.3876496403861687</v>
      </c>
      <c r="AE58" s="427"/>
      <c r="AF58" s="392">
        <v>5.8139002570378269</v>
      </c>
      <c r="AG58" s="427"/>
      <c r="AH58" s="392">
        <v>5.9443512767456133</v>
      </c>
      <c r="AI58" s="427"/>
      <c r="AJ58" s="392">
        <v>5.9020372752916757</v>
      </c>
      <c r="AK58" s="427"/>
      <c r="AL58" s="392">
        <v>5.1455213145171612</v>
      </c>
      <c r="AM58" s="427"/>
      <c r="AN58" s="392">
        <v>4.832387152005186</v>
      </c>
      <c r="AO58" s="427"/>
      <c r="AP58" s="392">
        <v>0.17133663992866943</v>
      </c>
      <c r="AQ58" s="427"/>
      <c r="AR58" s="392">
        <v>0.23651727514561793</v>
      </c>
      <c r="AS58" s="427"/>
      <c r="AT58" s="392">
        <v>0.31807611387607282</v>
      </c>
      <c r="AU58" s="427"/>
      <c r="AV58" s="392">
        <v>0.62629884511479728</v>
      </c>
      <c r="AW58" s="427"/>
      <c r="AX58" s="392">
        <v>1.0504023268399043</v>
      </c>
      <c r="AY58" s="427"/>
      <c r="AZ58" s="392">
        <v>1.3872044550854901</v>
      </c>
      <c r="BA58" s="427"/>
      <c r="BB58" s="392">
        <v>2.4474888447782277</v>
      </c>
      <c r="BC58" s="427"/>
      <c r="BD58" s="392">
        <v>2.3589856257203752</v>
      </c>
      <c r="BE58" s="427"/>
      <c r="BF58" s="392">
        <v>1.8601164617266004</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1.8871208634229109</v>
      </c>
      <c r="G59" s="427"/>
      <c r="H59" s="393">
        <v>1.6765173783414011</v>
      </c>
      <c r="I59" s="427"/>
      <c r="J59" s="393">
        <v>2.3082395890830285</v>
      </c>
      <c r="K59" s="427"/>
      <c r="L59" s="393">
        <v>2.2504896846455482</v>
      </c>
      <c r="M59" s="427"/>
      <c r="N59" s="393">
        <v>3.0065344341733273</v>
      </c>
      <c r="O59" s="427"/>
      <c r="P59" s="393">
        <v>1.8302587009857909</v>
      </c>
      <c r="Q59" s="427"/>
      <c r="R59" s="393">
        <v>2.3313375561223033</v>
      </c>
      <c r="S59" s="427"/>
      <c r="T59" s="393">
        <v>3.7681991816494289</v>
      </c>
      <c r="U59" s="427"/>
      <c r="V59" s="393">
        <v>3.9799549942303125</v>
      </c>
      <c r="W59" s="427"/>
      <c r="X59" s="393">
        <v>3.8629713509883725</v>
      </c>
      <c r="Y59" s="427"/>
      <c r="Z59" s="393">
        <v>5.9648284112586003</v>
      </c>
      <c r="AA59" s="427"/>
      <c r="AB59" s="393">
        <v>5.2359986862282133</v>
      </c>
      <c r="AC59" s="427"/>
      <c r="AD59" s="393">
        <v>4.4444265500313138</v>
      </c>
      <c r="AE59" s="427"/>
      <c r="AF59" s="393">
        <v>3.2391562954801332</v>
      </c>
      <c r="AG59" s="427"/>
      <c r="AH59" s="393">
        <v>4.2829993982509764</v>
      </c>
      <c r="AI59" s="427"/>
      <c r="AJ59" s="393">
        <v>4.4967771906733969</v>
      </c>
      <c r="AK59" s="427"/>
      <c r="AL59" s="393">
        <v>3.6805749634297702</v>
      </c>
      <c r="AM59" s="427"/>
      <c r="AN59" s="393">
        <v>3.7988413556130558</v>
      </c>
      <c r="AO59" s="427"/>
      <c r="AP59" s="393">
        <v>5.9311983587003188E-2</v>
      </c>
      <c r="AQ59" s="427"/>
      <c r="AR59" s="393">
        <v>0.10368841827710325</v>
      </c>
      <c r="AS59" s="427"/>
      <c r="AT59" s="393">
        <v>0.15233462433117878</v>
      </c>
      <c r="AU59" s="427"/>
      <c r="AV59" s="393">
        <v>0.42019900418074096</v>
      </c>
      <c r="AW59" s="427"/>
      <c r="AX59" s="393">
        <v>0.8302615876301529</v>
      </c>
      <c r="AY59" s="427"/>
      <c r="AZ59" s="393">
        <v>1.1519235853528718</v>
      </c>
      <c r="BA59" s="427"/>
      <c r="BB59" s="393">
        <v>2.1102711951113533</v>
      </c>
      <c r="BC59" s="427"/>
      <c r="BD59" s="393">
        <v>2.004427282439913</v>
      </c>
      <c r="BE59" s="427"/>
      <c r="BF59" s="393">
        <v>1.5666670695006222</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0.58094142380497138</v>
      </c>
      <c r="G60" s="427"/>
      <c r="H60" s="393">
        <v>0.37403774329728312</v>
      </c>
      <c r="I60" s="427"/>
      <c r="J60" s="393">
        <v>0.65867529836562122</v>
      </c>
      <c r="K60" s="427"/>
      <c r="L60" s="393">
        <v>1.3096275820691765</v>
      </c>
      <c r="M60" s="427"/>
      <c r="N60" s="393">
        <v>2.7087213304899338</v>
      </c>
      <c r="O60" s="427"/>
      <c r="P60" s="393">
        <v>1.561162974246455</v>
      </c>
      <c r="Q60" s="427"/>
      <c r="R60" s="393">
        <v>1.663793570314686</v>
      </c>
      <c r="S60" s="427"/>
      <c r="T60" s="393">
        <v>1.9080889829164076</v>
      </c>
      <c r="U60" s="427"/>
      <c r="V60" s="393">
        <v>1.8341004144809991</v>
      </c>
      <c r="W60" s="427"/>
      <c r="X60" s="393">
        <v>1.8542533029323471</v>
      </c>
      <c r="Y60" s="427"/>
      <c r="Z60" s="393">
        <v>1.8236092990152588</v>
      </c>
      <c r="AA60" s="427"/>
      <c r="AB60" s="393">
        <v>1.0899333395248505</v>
      </c>
      <c r="AC60" s="427"/>
      <c r="AD60" s="393">
        <v>1.4533972040824519</v>
      </c>
      <c r="AE60" s="427"/>
      <c r="AF60" s="393">
        <v>1.613320119911799</v>
      </c>
      <c r="AG60" s="427"/>
      <c r="AH60" s="393">
        <v>1.0294115094137655</v>
      </c>
      <c r="AI60" s="427"/>
      <c r="AJ60" s="393">
        <v>0.71105362751291379</v>
      </c>
      <c r="AK60" s="427"/>
      <c r="AL60" s="393">
        <v>0.86552692124655384</v>
      </c>
      <c r="AM60" s="427"/>
      <c r="AN60" s="393">
        <v>0.36023276149093375</v>
      </c>
      <c r="AO60" s="427"/>
      <c r="AP60" s="393">
        <v>4.5153572880531397E-3</v>
      </c>
      <c r="AQ60" s="427"/>
      <c r="AR60" s="393">
        <v>1.177973826607296E-2</v>
      </c>
      <c r="AS60" s="427"/>
      <c r="AT60" s="393">
        <v>1.7069390715688835E-2</v>
      </c>
      <c r="AU60" s="427"/>
      <c r="AV60" s="393">
        <v>2.4859739838766548E-2</v>
      </c>
      <c r="AW60" s="427"/>
      <c r="AX60" s="393">
        <v>3.1048411928755657E-2</v>
      </c>
      <c r="AY60" s="427"/>
      <c r="AZ60" s="393">
        <v>2.8964265702174516E-2</v>
      </c>
      <c r="BA60" s="427"/>
      <c r="BB60" s="393">
        <v>9.6170670250325455E-2</v>
      </c>
      <c r="BC60" s="427"/>
      <c r="BD60" s="393">
        <v>9.6975281499478413E-2</v>
      </c>
      <c r="BE60" s="427"/>
      <c r="BF60" s="393">
        <v>4.8526848031094527E-2</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0.11279225715944959</v>
      </c>
      <c r="G61" s="427"/>
      <c r="H61" s="393">
        <v>9.9495851915412589E-2</v>
      </c>
      <c r="I61" s="427"/>
      <c r="J61" s="393">
        <v>0.10032885972895722</v>
      </c>
      <c r="K61" s="427"/>
      <c r="L61" s="393">
        <v>0.11751695983915883</v>
      </c>
      <c r="M61" s="427"/>
      <c r="N61" s="393">
        <v>0.29005959175778179</v>
      </c>
      <c r="O61" s="427"/>
      <c r="P61" s="393">
        <v>0.12053931303998569</v>
      </c>
      <c r="Q61" s="427"/>
      <c r="R61" s="393">
        <v>0.1151047737551901</v>
      </c>
      <c r="S61" s="427"/>
      <c r="T61" s="393">
        <v>0.22449826501826423</v>
      </c>
      <c r="U61" s="427"/>
      <c r="V61" s="393">
        <v>0.16695819397347195</v>
      </c>
      <c r="W61" s="427"/>
      <c r="X61" s="393">
        <v>0.21021537306849136</v>
      </c>
      <c r="Y61" s="427"/>
      <c r="Z61" s="393">
        <v>0.46842539058195903</v>
      </c>
      <c r="AA61" s="427"/>
      <c r="AB61" s="393">
        <v>0.56042711539283263</v>
      </c>
      <c r="AC61" s="427"/>
      <c r="AD61" s="393">
        <v>0.48982588627240253</v>
      </c>
      <c r="AE61" s="427"/>
      <c r="AF61" s="393">
        <v>0.96142384164589478</v>
      </c>
      <c r="AG61" s="427"/>
      <c r="AH61" s="393">
        <v>0.63194036908087192</v>
      </c>
      <c r="AI61" s="427"/>
      <c r="AJ61" s="393">
        <v>0.69420645710536444</v>
      </c>
      <c r="AK61" s="427"/>
      <c r="AL61" s="393">
        <v>0.59941942984083729</v>
      </c>
      <c r="AM61" s="427"/>
      <c r="AN61" s="393">
        <v>0.67331303490119665</v>
      </c>
      <c r="AO61" s="427"/>
      <c r="AP61" s="393">
        <v>0.1075092990536131</v>
      </c>
      <c r="AQ61" s="427"/>
      <c r="AR61" s="393">
        <v>0.1210491186024417</v>
      </c>
      <c r="AS61" s="427"/>
      <c r="AT61" s="393">
        <v>0.14867209882920518</v>
      </c>
      <c r="AU61" s="427"/>
      <c r="AV61" s="393">
        <v>0.18124010109528982</v>
      </c>
      <c r="AW61" s="427"/>
      <c r="AX61" s="393">
        <v>0.18909232728099581</v>
      </c>
      <c r="AY61" s="427"/>
      <c r="AZ61" s="393">
        <v>0.2063166040304438</v>
      </c>
      <c r="BA61" s="427"/>
      <c r="BB61" s="393">
        <v>0.24104697941654887</v>
      </c>
      <c r="BC61" s="427"/>
      <c r="BD61" s="393">
        <v>0.25758306178098378</v>
      </c>
      <c r="BE61" s="427"/>
      <c r="BF61" s="393">
        <v>0.2449225441948836</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2.0386314809658135</v>
      </c>
      <c r="G62" s="427"/>
      <c r="H62" s="392">
        <v>3.1087051161084758</v>
      </c>
      <c r="I62" s="427"/>
      <c r="J62" s="392">
        <v>4.4039352759799462</v>
      </c>
      <c r="K62" s="427"/>
      <c r="L62" s="392">
        <v>7.0688877403895685</v>
      </c>
      <c r="M62" s="427"/>
      <c r="N62" s="392">
        <v>9.1568105066373722</v>
      </c>
      <c r="O62" s="427"/>
      <c r="P62" s="392">
        <v>9.6382210247651656</v>
      </c>
      <c r="Q62" s="427"/>
      <c r="R62" s="392">
        <v>12.183345248195993</v>
      </c>
      <c r="S62" s="427"/>
      <c r="T62" s="392">
        <v>10.754172104988847</v>
      </c>
      <c r="U62" s="427"/>
      <c r="V62" s="392">
        <v>11.105888781654491</v>
      </c>
      <c r="W62" s="427"/>
      <c r="X62" s="392">
        <v>11.287625039687251</v>
      </c>
      <c r="Y62" s="427"/>
      <c r="Z62" s="392">
        <v>12.299935455393307</v>
      </c>
      <c r="AA62" s="427"/>
      <c r="AB62" s="392">
        <v>10.209968939948816</v>
      </c>
      <c r="AC62" s="427"/>
      <c r="AD62" s="392">
        <v>11.544404952221141</v>
      </c>
      <c r="AE62" s="427"/>
      <c r="AF62" s="392">
        <v>11.642420676301997</v>
      </c>
      <c r="AG62" s="427"/>
      <c r="AH62" s="392">
        <v>10.673565423304296</v>
      </c>
      <c r="AI62" s="427"/>
      <c r="AJ62" s="392">
        <v>10.095802924700978</v>
      </c>
      <c r="AK62" s="427"/>
      <c r="AL62" s="392">
        <v>8.8797374270524649</v>
      </c>
      <c r="AM62" s="427"/>
      <c r="AN62" s="392">
        <v>8.7729680719880818</v>
      </c>
      <c r="AO62" s="427"/>
      <c r="AP62" s="392">
        <v>0.72267192402503355</v>
      </c>
      <c r="AQ62" s="427"/>
      <c r="AR62" s="392">
        <v>0.71388060673283571</v>
      </c>
      <c r="AS62" s="427"/>
      <c r="AT62" s="392">
        <v>1.0044774606122251</v>
      </c>
      <c r="AU62" s="427"/>
      <c r="AV62" s="392">
        <v>1.3937480390769081</v>
      </c>
      <c r="AW62" s="427"/>
      <c r="AX62" s="392">
        <v>1.5676978344250347</v>
      </c>
      <c r="AY62" s="427"/>
      <c r="AZ62" s="392">
        <v>1.6621957406844154</v>
      </c>
      <c r="BA62" s="427"/>
      <c r="BB62" s="392">
        <v>2.0494982242851103</v>
      </c>
      <c r="BC62" s="427"/>
      <c r="BD62" s="392">
        <v>2.2593574286939075</v>
      </c>
      <c r="BE62" s="427"/>
      <c r="BF62" s="392">
        <v>2.1624768374383931</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0.63184261095873928</v>
      </c>
      <c r="G64" s="427"/>
      <c r="H64" s="392">
        <v>1.126086507074086</v>
      </c>
      <c r="I64" s="427"/>
      <c r="J64" s="392">
        <v>1.7740643810017547</v>
      </c>
      <c r="K64" s="427"/>
      <c r="L64" s="392">
        <v>2.6360177196078096</v>
      </c>
      <c r="M64" s="427"/>
      <c r="N64" s="392">
        <v>5.414826916148634</v>
      </c>
      <c r="O64" s="427"/>
      <c r="P64" s="392">
        <v>3.7671453499215959</v>
      </c>
      <c r="Q64" s="427"/>
      <c r="R64" s="392">
        <v>4.1194190401482853</v>
      </c>
      <c r="S64" s="427"/>
      <c r="T64" s="392">
        <v>4.4547223218053649</v>
      </c>
      <c r="U64" s="427"/>
      <c r="V64" s="392">
        <v>4.4500762430104785</v>
      </c>
      <c r="W64" s="427"/>
      <c r="X64" s="392">
        <v>4.3753565418758606</v>
      </c>
      <c r="Y64" s="427"/>
      <c r="Z64" s="392">
        <v>5.8667211570380866</v>
      </c>
      <c r="AA64" s="427"/>
      <c r="AB64" s="392">
        <v>6.3149386330303994</v>
      </c>
      <c r="AC64" s="427"/>
      <c r="AD64" s="392">
        <v>7.034733797838344</v>
      </c>
      <c r="AE64" s="427"/>
      <c r="AF64" s="392">
        <v>7.3118630967657658</v>
      </c>
      <c r="AG64" s="427"/>
      <c r="AH64" s="392">
        <v>7.1526821135229328</v>
      </c>
      <c r="AI64" s="427"/>
      <c r="AJ64" s="392">
        <v>7.1685979009171596</v>
      </c>
      <c r="AK64" s="427"/>
      <c r="AL64" s="392">
        <v>6.1563038787133237</v>
      </c>
      <c r="AM64" s="427"/>
      <c r="AN64" s="392">
        <v>6.0656634147724517</v>
      </c>
      <c r="AO64" s="427"/>
      <c r="AP64" s="392">
        <v>2.5306166225687092</v>
      </c>
      <c r="AQ64" s="427"/>
      <c r="AR64" s="392">
        <v>2.7442627534199691</v>
      </c>
      <c r="AS64" s="427"/>
      <c r="AT64" s="392">
        <v>4.7503172766450925</v>
      </c>
      <c r="AU64" s="427"/>
      <c r="AV64" s="392">
        <v>5.840247534616152</v>
      </c>
      <c r="AW64" s="427"/>
      <c r="AX64" s="392">
        <v>6.7459796026969023</v>
      </c>
      <c r="AY64" s="427"/>
      <c r="AZ64" s="392">
        <v>6.0593310704033057</v>
      </c>
      <c r="BA64" s="427"/>
      <c r="BB64" s="392">
        <v>7.1025877079174471</v>
      </c>
      <c r="BC64" s="427"/>
      <c r="BD64" s="392">
        <v>7.7936657504139983</v>
      </c>
      <c r="BE64" s="427"/>
      <c r="BF64" s="392">
        <v>7.1145412026585797</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0.17239622958062992</v>
      </c>
      <c r="G66" s="427"/>
      <c r="H66" s="393">
        <v>0.31891375314674941</v>
      </c>
      <c r="I66" s="427"/>
      <c r="J66" s="393">
        <v>0.57367404562391855</v>
      </c>
      <c r="K66" s="427"/>
      <c r="L66" s="393">
        <v>0.88985733632414898</v>
      </c>
      <c r="M66" s="427"/>
      <c r="N66" s="393">
        <v>1.381738942649823</v>
      </c>
      <c r="O66" s="427"/>
      <c r="P66" s="393">
        <v>1.0844579153675893</v>
      </c>
      <c r="Q66" s="427"/>
      <c r="R66" s="393">
        <v>1.2368901132825778</v>
      </c>
      <c r="S66" s="427"/>
      <c r="T66" s="393">
        <v>1.3408490136452256</v>
      </c>
      <c r="U66" s="427"/>
      <c r="V66" s="393">
        <v>1.5008149541483125</v>
      </c>
      <c r="W66" s="427"/>
      <c r="X66" s="393">
        <v>1.4977898214554681</v>
      </c>
      <c r="Y66" s="427"/>
      <c r="Z66" s="393">
        <v>2.0886918266340628</v>
      </c>
      <c r="AA66" s="427"/>
      <c r="AB66" s="393">
        <v>2.197531592545817</v>
      </c>
      <c r="AC66" s="427"/>
      <c r="AD66" s="393">
        <v>2.7153933371293015</v>
      </c>
      <c r="AE66" s="427"/>
      <c r="AF66" s="393">
        <v>2.7551706166202834</v>
      </c>
      <c r="AG66" s="427"/>
      <c r="AH66" s="393">
        <v>3.6452569402734603</v>
      </c>
      <c r="AI66" s="427"/>
      <c r="AJ66" s="393">
        <v>3.4553847966951259</v>
      </c>
      <c r="AK66" s="427"/>
      <c r="AL66" s="393">
        <v>3.1116550142612778</v>
      </c>
      <c r="AM66" s="427"/>
      <c r="AN66" s="393">
        <v>2.8515090280180209</v>
      </c>
      <c r="AO66" s="427"/>
      <c r="AP66" s="393">
        <v>1.2251834139075641</v>
      </c>
      <c r="AQ66" s="427"/>
      <c r="AR66" s="393">
        <v>1.3754284422527521</v>
      </c>
      <c r="AS66" s="427"/>
      <c r="AT66" s="393">
        <v>1.7687709726515668</v>
      </c>
      <c r="AU66" s="427"/>
      <c r="AV66" s="393">
        <v>2.404338257686145</v>
      </c>
      <c r="AW66" s="427"/>
      <c r="AX66" s="393">
        <v>3.03039586518332</v>
      </c>
      <c r="AY66" s="427"/>
      <c r="AZ66" s="393">
        <v>3.1847043345053483</v>
      </c>
      <c r="BA66" s="427"/>
      <c r="BB66" s="393">
        <v>3.7861558962314921</v>
      </c>
      <c r="BC66" s="427"/>
      <c r="BD66" s="393">
        <v>4.0821370425651482</v>
      </c>
      <c r="BE66" s="427"/>
      <c r="BF66" s="393">
        <v>3.7976169420089043</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0.11805791364749478</v>
      </c>
      <c r="G67" s="427"/>
      <c r="H67" s="393">
        <v>0.31608180722803142</v>
      </c>
      <c r="I67" s="427"/>
      <c r="J67" s="393">
        <v>0.5714893620915491</v>
      </c>
      <c r="K67" s="427"/>
      <c r="L67" s="393">
        <v>0.85995029806159717</v>
      </c>
      <c r="M67" s="427"/>
      <c r="N67" s="393">
        <v>2.1481027388839302</v>
      </c>
      <c r="O67" s="427"/>
      <c r="P67" s="393">
        <v>1.3273576705421</v>
      </c>
      <c r="Q67" s="427"/>
      <c r="R67" s="393">
        <v>1.4404760008440536</v>
      </c>
      <c r="S67" s="427"/>
      <c r="T67" s="393">
        <v>1.6583111048134092</v>
      </c>
      <c r="U67" s="427"/>
      <c r="V67" s="393">
        <v>1.6139586512128223</v>
      </c>
      <c r="W67" s="427"/>
      <c r="X67" s="393">
        <v>1.4422259103414723</v>
      </c>
      <c r="Y67" s="427"/>
      <c r="Z67" s="393">
        <v>1.9229975546157925</v>
      </c>
      <c r="AA67" s="427"/>
      <c r="AB67" s="393">
        <v>2.1843834393781232</v>
      </c>
      <c r="AC67" s="427"/>
      <c r="AD67" s="393">
        <v>2.3798340900346227</v>
      </c>
      <c r="AE67" s="427"/>
      <c r="AF67" s="393">
        <v>2.4935969338411268</v>
      </c>
      <c r="AG67" s="427"/>
      <c r="AH67" s="393">
        <v>1.7282985591667352</v>
      </c>
      <c r="AI67" s="427"/>
      <c r="AJ67" s="393">
        <v>1.9336392143804297</v>
      </c>
      <c r="AK67" s="427"/>
      <c r="AL67" s="393">
        <v>1.5902627458021781</v>
      </c>
      <c r="AM67" s="427"/>
      <c r="AN67" s="393">
        <v>1.5178057830617144</v>
      </c>
      <c r="AO67" s="427"/>
      <c r="AP67" s="393">
        <v>0.55677629555759423</v>
      </c>
      <c r="AQ67" s="427"/>
      <c r="AR67" s="393">
        <v>0.6537672748886677</v>
      </c>
      <c r="AS67" s="427"/>
      <c r="AT67" s="393">
        <v>0.87636632163372485</v>
      </c>
      <c r="AU67" s="427"/>
      <c r="AV67" s="393">
        <v>1.0842147629707097</v>
      </c>
      <c r="AW67" s="427"/>
      <c r="AX67" s="393">
        <v>1.1913321316749952</v>
      </c>
      <c r="AY67" s="427"/>
      <c r="AZ67" s="393">
        <v>1.3367802652087952</v>
      </c>
      <c r="BA67" s="427"/>
      <c r="BB67" s="393">
        <v>1.5816829277089708</v>
      </c>
      <c r="BC67" s="427"/>
      <c r="BD67" s="393">
        <v>1.6919552145366568</v>
      </c>
      <c r="BE67" s="427"/>
      <c r="BF67" s="393">
        <v>1.571825964571387</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0.22469799320006906</v>
      </c>
      <c r="G68" s="427"/>
      <c r="H68" s="394">
        <v>0.28718518745550703</v>
      </c>
      <c r="I68" s="427"/>
      <c r="J68" s="394">
        <v>0.32510086272119226</v>
      </c>
      <c r="K68" s="427"/>
      <c r="L68" s="394">
        <v>0.3935193317197172</v>
      </c>
      <c r="M68" s="427"/>
      <c r="N68" s="394">
        <v>0.49729988473659614</v>
      </c>
      <c r="O68" s="427"/>
      <c r="P68" s="394">
        <v>0.4582393365813448</v>
      </c>
      <c r="Q68" s="427"/>
      <c r="R68" s="394">
        <v>0.51283575207442422</v>
      </c>
      <c r="S68" s="427"/>
      <c r="T68" s="394">
        <v>0.45876527475978446</v>
      </c>
      <c r="U68" s="427"/>
      <c r="V68" s="394">
        <v>0.37280886338137786</v>
      </c>
      <c r="W68" s="427"/>
      <c r="X68" s="394">
        <v>0.55766140515003026</v>
      </c>
      <c r="Y68" s="427"/>
      <c r="Z68" s="394">
        <v>0.62825172521195882</v>
      </c>
      <c r="AA68" s="427"/>
      <c r="AB68" s="394">
        <v>0.50062943266114235</v>
      </c>
      <c r="AC68" s="427"/>
      <c r="AD68" s="394">
        <v>0.4297856361350112</v>
      </c>
      <c r="AE68" s="427"/>
      <c r="AF68" s="394">
        <v>0.37751300239340702</v>
      </c>
      <c r="AG68" s="427"/>
      <c r="AH68" s="394">
        <v>0.36701039028891852</v>
      </c>
      <c r="AI68" s="427"/>
      <c r="AJ68" s="394">
        <v>0.36030181425325725</v>
      </c>
      <c r="AK68" s="427"/>
      <c r="AL68" s="394">
        <v>0.31450058041084566</v>
      </c>
      <c r="AM68" s="427"/>
      <c r="AN68" s="394">
        <v>0.29149900870104983</v>
      </c>
      <c r="AO68" s="427"/>
      <c r="AP68" s="394">
        <v>3.015415596432626E-2</v>
      </c>
      <c r="AQ68" s="427"/>
      <c r="AR68" s="394">
        <v>3.7912689449785493E-2</v>
      </c>
      <c r="AS68" s="427"/>
      <c r="AT68" s="394">
        <v>5.245859569681343E-2</v>
      </c>
      <c r="AU68" s="427"/>
      <c r="AV68" s="394">
        <v>5.7557575417659268E-2</v>
      </c>
      <c r="AW68" s="427"/>
      <c r="AX68" s="394">
        <v>6.0877085998248141E-2</v>
      </c>
      <c r="AY68" s="427"/>
      <c r="AZ68" s="394">
        <v>6.5996092190660521E-2</v>
      </c>
      <c r="BA68" s="427"/>
      <c r="BB68" s="394">
        <v>9.0117978042840274E-2</v>
      </c>
      <c r="BC68" s="427"/>
      <c r="BD68" s="394">
        <v>0.10913396849420769</v>
      </c>
      <c r="BE68" s="427"/>
      <c r="BF68" s="394">
        <v>9.4218141043547823E-2</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6.8323326502060508E-2</v>
      </c>
      <c r="G70" s="427"/>
      <c r="H70" s="393">
        <v>8.311825745469277E-2</v>
      </c>
      <c r="I70" s="427"/>
      <c r="J70" s="393">
        <v>0.11897997192478682</v>
      </c>
      <c r="K70" s="427"/>
      <c r="L70" s="393">
        <v>0.1954894758582077</v>
      </c>
      <c r="M70" s="427"/>
      <c r="N70" s="393">
        <v>0.62431749840718176</v>
      </c>
      <c r="O70" s="427"/>
      <c r="P70" s="393">
        <v>0.4125457087770365</v>
      </c>
      <c r="Q70" s="427"/>
      <c r="R70" s="393">
        <v>0.37628304587072831</v>
      </c>
      <c r="S70" s="427"/>
      <c r="T70" s="393">
        <v>0.39846296281301608</v>
      </c>
      <c r="U70" s="427"/>
      <c r="V70" s="393">
        <v>0.42351822166844916</v>
      </c>
      <c r="W70" s="427"/>
      <c r="X70" s="393">
        <v>0.32108867698411042</v>
      </c>
      <c r="Y70" s="427"/>
      <c r="Z70" s="393">
        <v>0.48233722714528388</v>
      </c>
      <c r="AA70" s="427"/>
      <c r="AB70" s="393">
        <v>0.59693469873670923</v>
      </c>
      <c r="AC70" s="427"/>
      <c r="AD70" s="393">
        <v>0.64991659808921221</v>
      </c>
      <c r="AE70" s="427"/>
      <c r="AF70" s="393">
        <v>0.77079892655052173</v>
      </c>
      <c r="AG70" s="427"/>
      <c r="AH70" s="393">
        <v>0.65477419086713795</v>
      </c>
      <c r="AI70" s="427"/>
      <c r="AJ70" s="393">
        <v>0.7200992658447003</v>
      </c>
      <c r="AK70" s="427"/>
      <c r="AL70" s="393">
        <v>0.61798082778160524</v>
      </c>
      <c r="AM70" s="427"/>
      <c r="AN70" s="393">
        <v>0.80767947350628821</v>
      </c>
      <c r="AO70" s="427"/>
      <c r="AP70" s="393">
        <v>0.40701346995266147</v>
      </c>
      <c r="AQ70" s="427"/>
      <c r="AR70" s="393">
        <v>0.36548430795670006</v>
      </c>
      <c r="AS70" s="427"/>
      <c r="AT70" s="393">
        <v>0.54948059017142747</v>
      </c>
      <c r="AU70" s="427"/>
      <c r="AV70" s="393">
        <v>0.63403718391612318</v>
      </c>
      <c r="AW70" s="427"/>
      <c r="AX70" s="393">
        <v>0.67550622983776987</v>
      </c>
      <c r="AY70" s="427"/>
      <c r="AZ70" s="393">
        <v>0.80936738599197644</v>
      </c>
      <c r="BA70" s="427"/>
      <c r="BB70" s="393">
        <v>0.92728681396217749</v>
      </c>
      <c r="BC70" s="427"/>
      <c r="BD70" s="393">
        <v>1.0690438166434286</v>
      </c>
      <c r="BE70" s="427"/>
      <c r="BF70" s="393">
        <v>0.92795572403938487</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4.8367148028485123E-2</v>
      </c>
      <c r="G71" s="427"/>
      <c r="H71" s="393">
        <v>0.12078750178910531</v>
      </c>
      <c r="I71" s="427"/>
      <c r="J71" s="393">
        <v>0.184820138640308</v>
      </c>
      <c r="K71" s="427"/>
      <c r="L71" s="393">
        <v>0.29720127764413862</v>
      </c>
      <c r="M71" s="427"/>
      <c r="N71" s="393">
        <v>0.76336785147110298</v>
      </c>
      <c r="O71" s="427"/>
      <c r="P71" s="393">
        <v>0.48454471865352522</v>
      </c>
      <c r="Q71" s="427"/>
      <c r="R71" s="393">
        <v>0.55293412807650122</v>
      </c>
      <c r="S71" s="427"/>
      <c r="T71" s="393">
        <v>0.59833396577392939</v>
      </c>
      <c r="U71" s="427"/>
      <c r="V71" s="393">
        <v>0.53897555259951646</v>
      </c>
      <c r="W71" s="427"/>
      <c r="X71" s="393">
        <v>0.5565907279447796</v>
      </c>
      <c r="Y71" s="427"/>
      <c r="Z71" s="393">
        <v>0.74444282343098866</v>
      </c>
      <c r="AA71" s="427"/>
      <c r="AB71" s="393">
        <v>0.83545946970860796</v>
      </c>
      <c r="AC71" s="427"/>
      <c r="AD71" s="393">
        <v>0.85980413645019682</v>
      </c>
      <c r="AE71" s="427"/>
      <c r="AF71" s="393">
        <v>0.91478361736042613</v>
      </c>
      <c r="AG71" s="427"/>
      <c r="AH71" s="393">
        <v>0.75734203292668112</v>
      </c>
      <c r="AI71" s="427"/>
      <c r="AJ71" s="393">
        <v>0.69917280974364682</v>
      </c>
      <c r="AK71" s="427"/>
      <c r="AL71" s="393">
        <v>0.52190471045741771</v>
      </c>
      <c r="AM71" s="427"/>
      <c r="AN71" s="393">
        <v>0.59717012148537862</v>
      </c>
      <c r="AO71" s="427"/>
      <c r="AP71" s="393">
        <v>0.31148928718656305</v>
      </c>
      <c r="AQ71" s="427"/>
      <c r="AR71" s="393">
        <v>0.31167003887206379</v>
      </c>
      <c r="AS71" s="427"/>
      <c r="AT71" s="393">
        <v>1.5032407964915599</v>
      </c>
      <c r="AU71" s="427"/>
      <c r="AV71" s="393">
        <v>1.6600997546255154</v>
      </c>
      <c r="AW71" s="427"/>
      <c r="AX71" s="393">
        <v>1.7878682900025693</v>
      </c>
      <c r="AY71" s="427"/>
      <c r="AZ71" s="393">
        <v>0.66248299250652509</v>
      </c>
      <c r="BA71" s="427"/>
      <c r="BB71" s="393">
        <v>0.71734409197196547</v>
      </c>
      <c r="BC71" s="427"/>
      <c r="BD71" s="393">
        <v>0.841395708174557</v>
      </c>
      <c r="BE71" s="427"/>
      <c r="BF71" s="393">
        <v>0.72292443099535575</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0.36449624031287386</v>
      </c>
      <c r="G72" s="427"/>
      <c r="H72" s="392">
        <v>0.48154595767089436</v>
      </c>
      <c r="I72" s="427"/>
      <c r="J72" s="392">
        <v>0.96640695460201143</v>
      </c>
      <c r="K72" s="427"/>
      <c r="L72" s="392">
        <v>1.6081915091300076</v>
      </c>
      <c r="M72" s="427"/>
      <c r="N72" s="392">
        <v>1.7601608372084008</v>
      </c>
      <c r="O72" s="427"/>
      <c r="P72" s="392">
        <v>2.3306939714741457</v>
      </c>
      <c r="Q72" s="427"/>
      <c r="R72" s="392">
        <v>2.5399737856330109</v>
      </c>
      <c r="S72" s="427"/>
      <c r="T72" s="392">
        <v>2.5019453513563512</v>
      </c>
      <c r="U72" s="427"/>
      <c r="V72" s="392">
        <v>2.512743054690219</v>
      </c>
      <c r="W72" s="427"/>
      <c r="X72" s="392">
        <v>2.4355281703886895</v>
      </c>
      <c r="Y72" s="427"/>
      <c r="Z72" s="392">
        <v>3.2085550537925411</v>
      </c>
      <c r="AA72" s="427"/>
      <c r="AB72" s="392">
        <v>3.3762781123994179</v>
      </c>
      <c r="AC72" s="427"/>
      <c r="AD72" s="392">
        <v>3.4363863700503892</v>
      </c>
      <c r="AE72" s="427"/>
      <c r="AF72" s="392">
        <v>3.8295695253823077</v>
      </c>
      <c r="AG72" s="427"/>
      <c r="AH72" s="392">
        <v>3.8931784110197114</v>
      </c>
      <c r="AI72" s="427"/>
      <c r="AJ72" s="392">
        <v>3.7430726944823642</v>
      </c>
      <c r="AK72" s="427"/>
      <c r="AL72" s="392">
        <v>3.0594618075978901</v>
      </c>
      <c r="AM72" s="427"/>
      <c r="AN72" s="392">
        <v>3.2424010439208253</v>
      </c>
      <c r="AO72" s="427"/>
      <c r="AP72" s="392">
        <v>1.5259846846129825</v>
      </c>
      <c r="AQ72" s="427"/>
      <c r="AR72" s="392">
        <v>1.706203515354455</v>
      </c>
      <c r="AS72" s="427"/>
      <c r="AT72" s="392">
        <v>2.8803671290547106</v>
      </c>
      <c r="AU72" s="427"/>
      <c r="AV72" s="392">
        <v>3.7457474805648987</v>
      </c>
      <c r="AW72" s="427"/>
      <c r="AX72" s="392">
        <v>5.5952129005055511</v>
      </c>
      <c r="AY72" s="427"/>
      <c r="AZ72" s="392">
        <v>6.8251764719283319</v>
      </c>
      <c r="BA72" s="427"/>
      <c r="BB72" s="392">
        <v>11.070519341242264</v>
      </c>
      <c r="BC72" s="427"/>
      <c r="BD72" s="392">
        <v>11.104098547042939</v>
      </c>
      <c r="BE72" s="427"/>
      <c r="BF72" s="392">
        <v>9.6013178716661987</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8.9784278954248523E-2</v>
      </c>
      <c r="G73" s="427"/>
      <c r="H73" s="393">
        <v>6.8911873751663938E-2</v>
      </c>
      <c r="I73" s="427"/>
      <c r="J73" s="393">
        <v>0.152821672932129</v>
      </c>
      <c r="K73" s="427"/>
      <c r="L73" s="393">
        <v>0.19175241673704985</v>
      </c>
      <c r="M73" s="427"/>
      <c r="N73" s="393">
        <v>0.29258930246724912</v>
      </c>
      <c r="O73" s="427"/>
      <c r="P73" s="393">
        <v>0.27903371322917248</v>
      </c>
      <c r="Q73" s="427"/>
      <c r="R73" s="393">
        <v>0.45071291814785464</v>
      </c>
      <c r="S73" s="427"/>
      <c r="T73" s="393">
        <v>0.36405826783923828</v>
      </c>
      <c r="U73" s="427"/>
      <c r="V73" s="393">
        <v>0.47919512489012428</v>
      </c>
      <c r="W73" s="427"/>
      <c r="X73" s="393">
        <v>0.40280673245530579</v>
      </c>
      <c r="Y73" s="427"/>
      <c r="Z73" s="393">
        <v>0.52713726827080853</v>
      </c>
      <c r="AA73" s="427"/>
      <c r="AB73" s="393">
        <v>0.53211672080675132</v>
      </c>
      <c r="AC73" s="427"/>
      <c r="AD73" s="393">
        <v>0.50206918784807042</v>
      </c>
      <c r="AE73" s="427"/>
      <c r="AF73" s="393">
        <v>0.64998284971303166</v>
      </c>
      <c r="AG73" s="427"/>
      <c r="AH73" s="393">
        <v>0.84641249002173491</v>
      </c>
      <c r="AI73" s="427"/>
      <c r="AJ73" s="393">
        <v>0.79100244196280722</v>
      </c>
      <c r="AK73" s="427"/>
      <c r="AL73" s="393">
        <v>0.49223787248403433</v>
      </c>
      <c r="AM73" s="427"/>
      <c r="AN73" s="393">
        <v>0.57956311328783505</v>
      </c>
      <c r="AO73" s="427"/>
      <c r="AP73" s="393">
        <v>0.49445015178519952</v>
      </c>
      <c r="AQ73" s="427"/>
      <c r="AR73" s="393">
        <v>0.53959433363356479</v>
      </c>
      <c r="AS73" s="427"/>
      <c r="AT73" s="393">
        <v>0.87657778974936451</v>
      </c>
      <c r="AU73" s="427"/>
      <c r="AV73" s="393">
        <v>1.8428655391698652</v>
      </c>
      <c r="AW73" s="427"/>
      <c r="AX73" s="393">
        <v>2.8998783283019884</v>
      </c>
      <c r="AY73" s="427"/>
      <c r="AZ73" s="393">
        <v>4.07150738025633</v>
      </c>
      <c r="BA73" s="427"/>
      <c r="BB73" s="393">
        <v>7.3590351892344419</v>
      </c>
      <c r="BC73" s="427"/>
      <c r="BD73" s="393">
        <v>7.380540618476612</v>
      </c>
      <c r="BE73" s="427"/>
      <c r="BF73" s="393">
        <v>5.903583593445008</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1.9785178841093307E-2</v>
      </c>
      <c r="G74" s="427"/>
      <c r="H74" s="393">
        <v>2.1211157946912425E-2</v>
      </c>
      <c r="I74" s="427"/>
      <c r="J74" s="393">
        <v>2.5025304949375361E-2</v>
      </c>
      <c r="K74" s="427"/>
      <c r="L74" s="393">
        <v>3.9935138515645126E-2</v>
      </c>
      <c r="M74" s="427"/>
      <c r="N74" s="393">
        <v>6.7856764906293429E-2</v>
      </c>
      <c r="O74" s="427"/>
      <c r="P74" s="393">
        <v>8.3950030677564555E-2</v>
      </c>
      <c r="Q74" s="427"/>
      <c r="R74" s="393">
        <v>6.3743265171550975E-2</v>
      </c>
      <c r="S74" s="427"/>
      <c r="T74" s="393">
        <v>7.9494471972496566E-2</v>
      </c>
      <c r="U74" s="427"/>
      <c r="V74" s="393">
        <v>8.4558419310479013E-2</v>
      </c>
      <c r="W74" s="427"/>
      <c r="X74" s="393">
        <v>8.9076285270111938E-2</v>
      </c>
      <c r="Y74" s="427"/>
      <c r="Z74" s="393">
        <v>0.15627152506301026</v>
      </c>
      <c r="AA74" s="427"/>
      <c r="AB74" s="393">
        <v>0.22619694311002025</v>
      </c>
      <c r="AC74" s="427"/>
      <c r="AD74" s="393">
        <v>0.33375319512866092</v>
      </c>
      <c r="AE74" s="427"/>
      <c r="AF74" s="393">
        <v>0.46916777459999359</v>
      </c>
      <c r="AG74" s="427"/>
      <c r="AH74" s="393">
        <v>0.32149939522293081</v>
      </c>
      <c r="AI74" s="427"/>
      <c r="AJ74" s="393">
        <v>0.441025528032845</v>
      </c>
      <c r="AK74" s="427"/>
      <c r="AL74" s="393">
        <v>0.47329929440492152</v>
      </c>
      <c r="AM74" s="427"/>
      <c r="AN74" s="393">
        <v>0.47487181720902194</v>
      </c>
      <c r="AO74" s="427"/>
      <c r="AP74" s="393">
        <v>4.6621894151828568E-2</v>
      </c>
      <c r="AQ74" s="427"/>
      <c r="AR74" s="393">
        <v>5.4516381964028457E-2</v>
      </c>
      <c r="AS74" s="427"/>
      <c r="AT74" s="393">
        <v>6.9986923469021564E-2</v>
      </c>
      <c r="AU74" s="427"/>
      <c r="AV74" s="393">
        <v>8.8198050587587423E-2</v>
      </c>
      <c r="AW74" s="427"/>
      <c r="AX74" s="393">
        <v>0.10315895296127872</v>
      </c>
      <c r="AY74" s="427"/>
      <c r="AZ74" s="393">
        <v>0.12487129060457855</v>
      </c>
      <c r="BA74" s="427"/>
      <c r="BB74" s="393">
        <v>0.18076469356603644</v>
      </c>
      <c r="BC74" s="427"/>
      <c r="BD74" s="393">
        <v>0.17349340780296657</v>
      </c>
      <c r="BE74" s="427"/>
      <c r="BF74" s="393">
        <v>0.14525541120725632</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0.13222834906213479</v>
      </c>
      <c r="G75" s="427"/>
      <c r="H75" s="393">
        <v>0.13679328610467012</v>
      </c>
      <c r="I75" s="427"/>
      <c r="J75" s="393">
        <v>0.28220573962965723</v>
      </c>
      <c r="K75" s="427"/>
      <c r="L75" s="393">
        <v>0.38895771008777641</v>
      </c>
      <c r="M75" s="427"/>
      <c r="N75" s="393">
        <v>0.45125905560569735</v>
      </c>
      <c r="O75" s="427"/>
      <c r="P75" s="393">
        <v>0.28852100176657836</v>
      </c>
      <c r="Q75" s="427"/>
      <c r="R75" s="393">
        <v>0.37720427489467062</v>
      </c>
      <c r="S75" s="427"/>
      <c r="T75" s="393">
        <v>0.3264431601680306</v>
      </c>
      <c r="U75" s="427"/>
      <c r="V75" s="393">
        <v>0.3665902708775412</v>
      </c>
      <c r="W75" s="427"/>
      <c r="X75" s="393">
        <v>0.39664573432726441</v>
      </c>
      <c r="Y75" s="427"/>
      <c r="Z75" s="393">
        <v>0.44723800001578601</v>
      </c>
      <c r="AA75" s="427"/>
      <c r="AB75" s="393">
        <v>0.30075382235852383</v>
      </c>
      <c r="AC75" s="427"/>
      <c r="AD75" s="393">
        <v>0.31847241784276192</v>
      </c>
      <c r="AE75" s="427"/>
      <c r="AF75" s="393">
        <v>0.31109749436013606</v>
      </c>
      <c r="AG75" s="427"/>
      <c r="AH75" s="393">
        <v>0.27232126574758858</v>
      </c>
      <c r="AI75" s="427"/>
      <c r="AJ75" s="393">
        <v>0.25112728149433122</v>
      </c>
      <c r="AK75" s="427"/>
      <c r="AL75" s="393">
        <v>0.28656557689092149</v>
      </c>
      <c r="AM75" s="427"/>
      <c r="AN75" s="393">
        <v>0.25854114423939356</v>
      </c>
      <c r="AO75" s="427"/>
      <c r="AP75" s="393">
        <v>6.2938688406901436E-2</v>
      </c>
      <c r="AQ75" s="427"/>
      <c r="AR75" s="393">
        <v>6.7652182591480967E-2</v>
      </c>
      <c r="AS75" s="427"/>
      <c r="AT75" s="393">
        <v>0.11067822810369665</v>
      </c>
      <c r="AU75" s="427"/>
      <c r="AV75" s="393">
        <v>0.10256423912704596</v>
      </c>
      <c r="AW75" s="427"/>
      <c r="AX75" s="393">
        <v>0.17014477542818315</v>
      </c>
      <c r="AY75" s="427"/>
      <c r="AZ75" s="393">
        <v>0.15692393978123156</v>
      </c>
      <c r="BA75" s="427"/>
      <c r="BB75" s="393">
        <v>0.19871956238499414</v>
      </c>
      <c r="BC75" s="427"/>
      <c r="BD75" s="393">
        <v>0.151328791940745</v>
      </c>
      <c r="BE75" s="427"/>
      <c r="BF75" s="393">
        <v>0.18386807243606146</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0.12269843345539723</v>
      </c>
      <c r="G76" s="427"/>
      <c r="H76" s="393">
        <v>0.25462963986764792</v>
      </c>
      <c r="I76" s="427"/>
      <c r="J76" s="393">
        <v>0.50635423709084981</v>
      </c>
      <c r="K76" s="427"/>
      <c r="L76" s="393">
        <v>0.98754624378953626</v>
      </c>
      <c r="M76" s="427"/>
      <c r="N76" s="393">
        <v>0.94845571422916086</v>
      </c>
      <c r="O76" s="427"/>
      <c r="P76" s="393">
        <v>1.6791892258008301</v>
      </c>
      <c r="Q76" s="427"/>
      <c r="R76" s="393">
        <v>1.6483133274189345</v>
      </c>
      <c r="S76" s="427"/>
      <c r="T76" s="393">
        <v>1.7319494513765858</v>
      </c>
      <c r="U76" s="427"/>
      <c r="V76" s="393">
        <v>1.5823992396120745</v>
      </c>
      <c r="W76" s="427"/>
      <c r="X76" s="393">
        <v>1.5469994183360074</v>
      </c>
      <c r="Y76" s="427"/>
      <c r="Z76" s="393">
        <v>2.0779082604429364</v>
      </c>
      <c r="AA76" s="427"/>
      <c r="AB76" s="393">
        <v>2.3172106261241225</v>
      </c>
      <c r="AC76" s="427"/>
      <c r="AD76" s="393">
        <v>2.2820915692308961</v>
      </c>
      <c r="AE76" s="427"/>
      <c r="AF76" s="393">
        <v>2.3993214067091464</v>
      </c>
      <c r="AG76" s="427"/>
      <c r="AH76" s="393">
        <v>2.4529452600274571</v>
      </c>
      <c r="AI76" s="427"/>
      <c r="AJ76" s="393">
        <v>2.2599174429923807</v>
      </c>
      <c r="AK76" s="427"/>
      <c r="AL76" s="393">
        <v>1.8073590638180128</v>
      </c>
      <c r="AM76" s="427"/>
      <c r="AN76" s="393">
        <v>1.9294249691845751</v>
      </c>
      <c r="AO76" s="427"/>
      <c r="AP76" s="393">
        <v>0.92197395026905304</v>
      </c>
      <c r="AQ76" s="427"/>
      <c r="AR76" s="393">
        <v>1.0444406171653808</v>
      </c>
      <c r="AS76" s="427"/>
      <c r="AT76" s="393">
        <v>1.8231241877326276</v>
      </c>
      <c r="AU76" s="427"/>
      <c r="AV76" s="393">
        <v>1.7121196516804003</v>
      </c>
      <c r="AW76" s="427"/>
      <c r="AX76" s="393">
        <v>2.4220308438141007</v>
      </c>
      <c r="AY76" s="427"/>
      <c r="AZ76" s="393">
        <v>2.4718738612861926</v>
      </c>
      <c r="BA76" s="427"/>
      <c r="BB76" s="393">
        <v>3.3319998960567903</v>
      </c>
      <c r="BC76" s="427"/>
      <c r="BD76" s="393">
        <v>3.3987357288226163</v>
      </c>
      <c r="BE76" s="427"/>
      <c r="BF76" s="393">
        <v>3.3686107945778736</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1.2681301138517993</v>
      </c>
      <c r="G77" s="427"/>
      <c r="H77" s="392">
        <v>1.4515530290436705</v>
      </c>
      <c r="I77" s="427"/>
      <c r="J77" s="392">
        <v>3.1306827910543391</v>
      </c>
      <c r="K77" s="427"/>
      <c r="L77" s="392">
        <v>4.742175537789393</v>
      </c>
      <c r="M77" s="427"/>
      <c r="N77" s="392">
        <v>8.5253818840273841</v>
      </c>
      <c r="O77" s="427"/>
      <c r="P77" s="392">
        <v>7.8079794794872095</v>
      </c>
      <c r="Q77" s="427"/>
      <c r="R77" s="392">
        <v>9.9948755594065624</v>
      </c>
      <c r="S77" s="427"/>
      <c r="T77" s="392">
        <v>9.0023666343862896</v>
      </c>
      <c r="U77" s="427"/>
      <c r="V77" s="392">
        <v>10.123208440242086</v>
      </c>
      <c r="W77" s="427"/>
      <c r="X77" s="392">
        <v>9.7304021748622898</v>
      </c>
      <c r="Y77" s="427"/>
      <c r="Z77" s="392">
        <v>12.931566291900454</v>
      </c>
      <c r="AA77" s="427"/>
      <c r="AB77" s="392">
        <v>11.232334074333449</v>
      </c>
      <c r="AC77" s="427"/>
      <c r="AD77" s="392">
        <v>10.267451446952</v>
      </c>
      <c r="AE77" s="427"/>
      <c r="AF77" s="392">
        <v>9.9114430392659258</v>
      </c>
      <c r="AG77" s="427"/>
      <c r="AH77" s="392">
        <v>11.139954540298392</v>
      </c>
      <c r="AI77" s="427"/>
      <c r="AJ77" s="392">
        <v>11.291074900209134</v>
      </c>
      <c r="AK77" s="427"/>
      <c r="AL77" s="392">
        <v>8.8791342358443934</v>
      </c>
      <c r="AM77" s="427"/>
      <c r="AN77" s="392">
        <v>8.2617878725958587</v>
      </c>
      <c r="AO77" s="427"/>
      <c r="AP77" s="392">
        <v>0.28962651345581591</v>
      </c>
      <c r="AQ77" s="427"/>
      <c r="AR77" s="392">
        <v>0.30921124235735042</v>
      </c>
      <c r="AS77" s="427"/>
      <c r="AT77" s="392">
        <v>0.37799210343152817</v>
      </c>
      <c r="AU77" s="427"/>
      <c r="AV77" s="392">
        <v>0.42444322758588238</v>
      </c>
      <c r="AW77" s="427"/>
      <c r="AX77" s="392">
        <v>0.40587688805076172</v>
      </c>
      <c r="AY77" s="427"/>
      <c r="AZ77" s="392">
        <v>0.38211264914463183</v>
      </c>
      <c r="BA77" s="427"/>
      <c r="BB77" s="392">
        <v>1.0785722973987073</v>
      </c>
      <c r="BC77" s="427"/>
      <c r="BD77" s="392">
        <v>0.93631753246698957</v>
      </c>
      <c r="BE77" s="427"/>
      <c r="BF77" s="392">
        <v>0.89963041334850979</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0.77816588153667543</v>
      </c>
      <c r="G78" s="427"/>
      <c r="H78" s="392">
        <v>1.1938579759079047</v>
      </c>
      <c r="I78" s="427"/>
      <c r="J78" s="392">
        <v>1.9988378473918527</v>
      </c>
      <c r="K78" s="427"/>
      <c r="L78" s="392">
        <v>2.7015544277219821</v>
      </c>
      <c r="M78" s="427"/>
      <c r="N78" s="392">
        <v>4.6215226481741842</v>
      </c>
      <c r="O78" s="427"/>
      <c r="P78" s="392">
        <v>3.8064692523328607</v>
      </c>
      <c r="Q78" s="427"/>
      <c r="R78" s="392">
        <v>5.3409768581994461</v>
      </c>
      <c r="S78" s="427"/>
      <c r="T78" s="392">
        <v>5.164062709681339</v>
      </c>
      <c r="U78" s="427"/>
      <c r="V78" s="392">
        <v>5.8527993466095509</v>
      </c>
      <c r="W78" s="427"/>
      <c r="X78" s="392">
        <v>5.2998546172569876</v>
      </c>
      <c r="Y78" s="427"/>
      <c r="Z78" s="392">
        <v>6.7906882291920914</v>
      </c>
      <c r="AA78" s="427"/>
      <c r="AB78" s="392">
        <v>5.6769751988979733</v>
      </c>
      <c r="AC78" s="427"/>
      <c r="AD78" s="392">
        <v>5.352260587125973</v>
      </c>
      <c r="AE78" s="427"/>
      <c r="AF78" s="392">
        <v>5.6309475784673486</v>
      </c>
      <c r="AG78" s="427"/>
      <c r="AH78" s="392">
        <v>5.5117807428229542</v>
      </c>
      <c r="AI78" s="427"/>
      <c r="AJ78" s="392">
        <v>5.0955923617506871</v>
      </c>
      <c r="AK78" s="427"/>
      <c r="AL78" s="392">
        <v>4.2532395157228446</v>
      </c>
      <c r="AM78" s="427"/>
      <c r="AN78" s="392">
        <v>4.0079952630645668</v>
      </c>
      <c r="AO78" s="427"/>
      <c r="AP78" s="392">
        <v>0.30388962138676345</v>
      </c>
      <c r="AQ78" s="427"/>
      <c r="AR78" s="392">
        <v>0.34913272343885071</v>
      </c>
      <c r="AS78" s="427"/>
      <c r="AT78" s="392">
        <v>0.43915159870159226</v>
      </c>
      <c r="AU78" s="427"/>
      <c r="AV78" s="392">
        <v>0.51985640559250157</v>
      </c>
      <c r="AW78" s="427"/>
      <c r="AX78" s="392">
        <v>0.54450946829187952</v>
      </c>
      <c r="AY78" s="427"/>
      <c r="AZ78" s="392">
        <v>0.6549760344800214</v>
      </c>
      <c r="BA78" s="427"/>
      <c r="BB78" s="392">
        <v>0.83946029849079673</v>
      </c>
      <c r="BC78" s="427"/>
      <c r="BD78" s="392">
        <v>0.81751044320049293</v>
      </c>
      <c r="BE78" s="427"/>
      <c r="BF78" s="392">
        <v>0.74970158835743061</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1.2463267649734915</v>
      </c>
      <c r="G79" s="427"/>
      <c r="H79" s="392">
        <v>2.4094245299234354</v>
      </c>
      <c r="I79" s="427"/>
      <c r="J79" s="392">
        <v>2.8696559079943089</v>
      </c>
      <c r="K79" s="427"/>
      <c r="L79" s="392">
        <v>3.6806216497191153</v>
      </c>
      <c r="M79" s="427"/>
      <c r="N79" s="392">
        <v>5.9608909234821539</v>
      </c>
      <c r="O79" s="427"/>
      <c r="P79" s="392">
        <v>5.0421185276118496</v>
      </c>
      <c r="Q79" s="427"/>
      <c r="R79" s="392">
        <v>6.5861666840723938</v>
      </c>
      <c r="S79" s="427"/>
      <c r="T79" s="392">
        <v>5.7313698077567024</v>
      </c>
      <c r="U79" s="427"/>
      <c r="V79" s="392">
        <v>5.6911167103525759</v>
      </c>
      <c r="W79" s="427"/>
      <c r="X79" s="392">
        <v>5.1146473453893044</v>
      </c>
      <c r="Y79" s="427"/>
      <c r="Z79" s="392">
        <v>5.9469451074319437</v>
      </c>
      <c r="AA79" s="427"/>
      <c r="AB79" s="392">
        <v>5.1643880253238219</v>
      </c>
      <c r="AC79" s="427"/>
      <c r="AD79" s="392">
        <v>6.0026096545062098</v>
      </c>
      <c r="AE79" s="427"/>
      <c r="AF79" s="392">
        <v>5.9442791794871122</v>
      </c>
      <c r="AG79" s="427"/>
      <c r="AH79" s="392">
        <v>5.4215131674820025</v>
      </c>
      <c r="AI79" s="427"/>
      <c r="AJ79" s="392">
        <v>5.1663190070293137</v>
      </c>
      <c r="AK79" s="427"/>
      <c r="AL79" s="392">
        <v>4.1623081955667942</v>
      </c>
      <c r="AM79" s="427"/>
      <c r="AN79" s="392">
        <v>4.0323299716252468</v>
      </c>
      <c r="AO79" s="427"/>
      <c r="AP79" s="392">
        <v>0.61910419511269366</v>
      </c>
      <c r="AQ79" s="427"/>
      <c r="AR79" s="392">
        <v>0.76398375130993479</v>
      </c>
      <c r="AS79" s="427"/>
      <c r="AT79" s="392">
        <v>0.99548150462008955</v>
      </c>
      <c r="AU79" s="427"/>
      <c r="AV79" s="392">
        <v>1.2414374367220016</v>
      </c>
      <c r="AW79" s="427"/>
      <c r="AX79" s="392">
        <v>1.3990945800173311</v>
      </c>
      <c r="AY79" s="427"/>
      <c r="AZ79" s="392">
        <v>1.5392408599839296</v>
      </c>
      <c r="BA79" s="427"/>
      <c r="BB79" s="392">
        <v>1.9059786994195411</v>
      </c>
      <c r="BC79" s="427"/>
      <c r="BD79" s="392">
        <v>2.1926251449778427</v>
      </c>
      <c r="BE79" s="427"/>
      <c r="BF79" s="392">
        <v>1.9686593378499297</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1.0383809482728024</v>
      </c>
      <c r="G80" s="427"/>
      <c r="H80" s="393">
        <v>1.7333508879528132</v>
      </c>
      <c r="I80" s="427"/>
      <c r="J80" s="393">
        <v>2.2927036514335049</v>
      </c>
      <c r="K80" s="427"/>
      <c r="L80" s="393">
        <v>2.7555397704407585</v>
      </c>
      <c r="M80" s="427"/>
      <c r="N80" s="393">
        <v>4.6180417276265509</v>
      </c>
      <c r="O80" s="427"/>
      <c r="P80" s="393">
        <v>4.2386683295371901</v>
      </c>
      <c r="Q80" s="427"/>
      <c r="R80" s="393">
        <v>5.5333494456262295</v>
      </c>
      <c r="S80" s="427"/>
      <c r="T80" s="393">
        <v>4.8074726360599636</v>
      </c>
      <c r="U80" s="427"/>
      <c r="V80" s="393">
        <v>4.8473991246895434</v>
      </c>
      <c r="W80" s="427"/>
      <c r="X80" s="393">
        <v>4.3568789897933851</v>
      </c>
      <c r="Y80" s="427"/>
      <c r="Z80" s="393">
        <v>4.7720603473441141</v>
      </c>
      <c r="AA80" s="427"/>
      <c r="AB80" s="393">
        <v>4.1188448422510273</v>
      </c>
      <c r="AC80" s="427"/>
      <c r="AD80" s="393">
        <v>4.9561613097889952</v>
      </c>
      <c r="AE80" s="427"/>
      <c r="AF80" s="393">
        <v>5.2325206767718129</v>
      </c>
      <c r="AG80" s="427"/>
      <c r="AH80" s="393">
        <v>4.7410120339477189</v>
      </c>
      <c r="AI80" s="427"/>
      <c r="AJ80" s="393">
        <v>4.543330786318978</v>
      </c>
      <c r="AK80" s="427"/>
      <c r="AL80" s="393">
        <v>3.6188520650915339</v>
      </c>
      <c r="AM80" s="427"/>
      <c r="AN80" s="393">
        <v>3.5490622278459174</v>
      </c>
      <c r="AO80" s="427"/>
      <c r="AP80" s="393">
        <v>0.54036327461199474</v>
      </c>
      <c r="AQ80" s="427"/>
      <c r="AR80" s="393">
        <v>0.67742722849451464</v>
      </c>
      <c r="AS80" s="427"/>
      <c r="AT80" s="393">
        <v>0.89328905015428572</v>
      </c>
      <c r="AU80" s="427"/>
      <c r="AV80" s="393">
        <v>1.1222317967735738</v>
      </c>
      <c r="AW80" s="427"/>
      <c r="AX80" s="393">
        <v>1.281579995560632</v>
      </c>
      <c r="AY80" s="427"/>
      <c r="AZ80" s="393">
        <v>1.4087583663312699</v>
      </c>
      <c r="BA80" s="427"/>
      <c r="BB80" s="393">
        <v>1.6920758493131811</v>
      </c>
      <c r="BC80" s="427"/>
      <c r="BD80" s="393">
        <v>1.9738845667139868</v>
      </c>
      <c r="BE80" s="427"/>
      <c r="BF80" s="393">
        <v>1.7637499350766057</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0.20794581670068923</v>
      </c>
      <c r="G81" s="427"/>
      <c r="H81" s="393">
        <v>0.67607364197062203</v>
      </c>
      <c r="I81" s="427"/>
      <c r="J81" s="393">
        <v>0.57695225656080384</v>
      </c>
      <c r="K81" s="427"/>
      <c r="L81" s="393">
        <v>0.92508187927835694</v>
      </c>
      <c r="M81" s="427"/>
      <c r="N81" s="393">
        <v>1.3428491958556026</v>
      </c>
      <c r="O81" s="427"/>
      <c r="P81" s="393">
        <v>0.80345019807465967</v>
      </c>
      <c r="Q81" s="427"/>
      <c r="R81" s="393">
        <v>1.0528172384461645</v>
      </c>
      <c r="S81" s="427"/>
      <c r="T81" s="393">
        <v>0.92389717169673891</v>
      </c>
      <c r="U81" s="427"/>
      <c r="V81" s="393">
        <v>0.84371758566303268</v>
      </c>
      <c r="W81" s="427"/>
      <c r="X81" s="393">
        <v>0.75776835559591893</v>
      </c>
      <c r="Y81" s="427"/>
      <c r="Z81" s="393">
        <v>1.1748847600878294</v>
      </c>
      <c r="AA81" s="427"/>
      <c r="AB81" s="393">
        <v>1.0455431830727946</v>
      </c>
      <c r="AC81" s="427"/>
      <c r="AD81" s="393">
        <v>1.0464483447172144</v>
      </c>
      <c r="AE81" s="427"/>
      <c r="AF81" s="393">
        <v>0.71175850271529939</v>
      </c>
      <c r="AG81" s="427"/>
      <c r="AH81" s="393">
        <v>0.6805011335342841</v>
      </c>
      <c r="AI81" s="427"/>
      <c r="AJ81" s="393">
        <v>0.62298822071033533</v>
      </c>
      <c r="AK81" s="427"/>
      <c r="AL81" s="393">
        <v>0.54345613047526076</v>
      </c>
      <c r="AM81" s="427"/>
      <c r="AN81" s="393">
        <v>0.48326774377932952</v>
      </c>
      <c r="AO81" s="427"/>
      <c r="AP81" s="393">
        <v>7.8740920500698891E-2</v>
      </c>
      <c r="AQ81" s="427"/>
      <c r="AR81" s="393">
        <v>8.6556522815420117E-2</v>
      </c>
      <c r="AS81" s="427"/>
      <c r="AT81" s="393">
        <v>0.10219245446580383</v>
      </c>
      <c r="AU81" s="427"/>
      <c r="AV81" s="393">
        <v>0.11920563994842785</v>
      </c>
      <c r="AW81" s="427"/>
      <c r="AX81" s="393">
        <v>0.11751458445669917</v>
      </c>
      <c r="AY81" s="427"/>
      <c r="AZ81" s="393">
        <v>0.1304824936526596</v>
      </c>
      <c r="BA81" s="427"/>
      <c r="BB81" s="393">
        <v>0.21390285010635995</v>
      </c>
      <c r="BC81" s="427"/>
      <c r="BD81" s="393">
        <v>0.21874057826385582</v>
      </c>
      <c r="BE81" s="427"/>
      <c r="BF81" s="393">
        <v>0.20490940277332395</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0.35065173792889126</v>
      </c>
      <c r="G82" s="427"/>
      <c r="H82" s="392">
        <v>0.81608700403076684</v>
      </c>
      <c r="I82" s="427"/>
      <c r="J82" s="392">
        <v>1.2318371260975249</v>
      </c>
      <c r="K82" s="427"/>
      <c r="L82" s="392">
        <v>1.4382226030436793</v>
      </c>
      <c r="M82" s="427"/>
      <c r="N82" s="392">
        <v>2.6541842282550343</v>
      </c>
      <c r="O82" s="427"/>
      <c r="P82" s="392">
        <v>1.4186292401420109</v>
      </c>
      <c r="Q82" s="427"/>
      <c r="R82" s="392">
        <v>1.8156430028093975</v>
      </c>
      <c r="S82" s="427"/>
      <c r="T82" s="392">
        <v>1.9162574063021922</v>
      </c>
      <c r="U82" s="427"/>
      <c r="V82" s="392">
        <v>1.7037602607104749</v>
      </c>
      <c r="W82" s="427"/>
      <c r="X82" s="392">
        <v>1.3367541255872577</v>
      </c>
      <c r="Y82" s="427"/>
      <c r="Z82" s="392">
        <v>2.5918962305476967</v>
      </c>
      <c r="AA82" s="427"/>
      <c r="AB82" s="392">
        <v>2.3694423134560276</v>
      </c>
      <c r="AC82" s="427"/>
      <c r="AD82" s="392">
        <v>2.9706731258279131</v>
      </c>
      <c r="AE82" s="427"/>
      <c r="AF82" s="392">
        <v>1.9442211430320218</v>
      </c>
      <c r="AG82" s="427"/>
      <c r="AH82" s="392">
        <v>3.0660385488184518</v>
      </c>
      <c r="AI82" s="427"/>
      <c r="AJ82" s="392">
        <v>2.972780563449184</v>
      </c>
      <c r="AK82" s="427"/>
      <c r="AL82" s="392">
        <v>2.7737196601801193</v>
      </c>
      <c r="AM82" s="427"/>
      <c r="AN82" s="392">
        <v>2.8643983489551816</v>
      </c>
      <c r="AO82" s="427"/>
      <c r="AP82" s="392">
        <v>0.20235015161913822</v>
      </c>
      <c r="AQ82" s="427"/>
      <c r="AR82" s="392">
        <v>0.23122404195223353</v>
      </c>
      <c r="AS82" s="427"/>
      <c r="AT82" s="392">
        <v>0.28921369738848679</v>
      </c>
      <c r="AU82" s="427"/>
      <c r="AV82" s="392">
        <v>0.37190475254485367</v>
      </c>
      <c r="AW82" s="427"/>
      <c r="AX82" s="392">
        <v>0.39784493302877083</v>
      </c>
      <c r="AY82" s="427"/>
      <c r="AZ82" s="392">
        <v>0.42756421164219116</v>
      </c>
      <c r="BA82" s="427"/>
      <c r="BB82" s="392">
        <v>0.52991833267847877</v>
      </c>
      <c r="BC82" s="427"/>
      <c r="BD82" s="392">
        <v>0.56106627320603697</v>
      </c>
      <c r="BE82" s="427"/>
      <c r="BF82" s="392">
        <v>0.55402400128538909</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0.23630381288610988</v>
      </c>
      <c r="G83" s="427"/>
      <c r="H83" s="393">
        <v>0.58219177585161253</v>
      </c>
      <c r="I83" s="427"/>
      <c r="J83" s="393">
        <v>0.9000167044684817</v>
      </c>
      <c r="K83" s="427"/>
      <c r="L83" s="393">
        <v>1.0750054480947289</v>
      </c>
      <c r="M83" s="427"/>
      <c r="N83" s="393">
        <v>1.8356500868697512</v>
      </c>
      <c r="O83" s="427"/>
      <c r="P83" s="393">
        <v>0.99968041558255338</v>
      </c>
      <c r="Q83" s="427"/>
      <c r="R83" s="393">
        <v>1.3980426729790805</v>
      </c>
      <c r="S83" s="427"/>
      <c r="T83" s="393">
        <v>1.5150763424758362</v>
      </c>
      <c r="U83" s="427"/>
      <c r="V83" s="393">
        <v>1.3256200783261853</v>
      </c>
      <c r="W83" s="427"/>
      <c r="X83" s="393">
        <v>0.98000234769779893</v>
      </c>
      <c r="Y83" s="427"/>
      <c r="Z83" s="393">
        <v>2.0060509821640951</v>
      </c>
      <c r="AA83" s="427"/>
      <c r="AB83" s="393">
        <v>1.9418995807788437</v>
      </c>
      <c r="AC83" s="427"/>
      <c r="AD83" s="393">
        <v>2.4909227099797948</v>
      </c>
      <c r="AE83" s="427"/>
      <c r="AF83" s="393">
        <v>1.5555453861894855</v>
      </c>
      <c r="AG83" s="427"/>
      <c r="AH83" s="393">
        <v>2.7186564209007229</v>
      </c>
      <c r="AI83" s="427"/>
      <c r="AJ83" s="393">
        <v>2.6323115403306523</v>
      </c>
      <c r="AK83" s="427"/>
      <c r="AL83" s="393">
        <v>2.4438253524382403</v>
      </c>
      <c r="AM83" s="427"/>
      <c r="AN83" s="393">
        <v>2.4927744254567088</v>
      </c>
      <c r="AO83" s="427"/>
      <c r="AP83" s="393">
        <v>8.3345729228390023E-2</v>
      </c>
      <c r="AQ83" s="427"/>
      <c r="AR83" s="393">
        <v>9.6700566213428291E-2</v>
      </c>
      <c r="AS83" s="427"/>
      <c r="AT83" s="393">
        <v>0.11549958066663155</v>
      </c>
      <c r="AU83" s="427"/>
      <c r="AV83" s="393">
        <v>0.14488402489105862</v>
      </c>
      <c r="AW83" s="427"/>
      <c r="AX83" s="393">
        <v>0.1533880470689033</v>
      </c>
      <c r="AY83" s="427"/>
      <c r="AZ83" s="393">
        <v>0.18251549739083567</v>
      </c>
      <c r="BA83" s="427"/>
      <c r="BB83" s="393">
        <v>0.24693491808239948</v>
      </c>
      <c r="BC83" s="427"/>
      <c r="BD83" s="393">
        <v>0.24745283521159075</v>
      </c>
      <c r="BE83" s="427"/>
      <c r="BF83" s="393">
        <v>0.27716381027585424</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0.11434792504278138</v>
      </c>
      <c r="G84" s="427"/>
      <c r="H84" s="393">
        <v>0.23389522817915426</v>
      </c>
      <c r="I84" s="427"/>
      <c r="J84" s="393">
        <v>0.33182042162904318</v>
      </c>
      <c r="K84" s="427"/>
      <c r="L84" s="393">
        <v>0.36321715494895046</v>
      </c>
      <c r="M84" s="427"/>
      <c r="N84" s="393">
        <v>0.81853414138528324</v>
      </c>
      <c r="O84" s="427"/>
      <c r="P84" s="393">
        <v>0.41894882455945737</v>
      </c>
      <c r="Q84" s="427"/>
      <c r="R84" s="393">
        <v>0.41760032983031697</v>
      </c>
      <c r="S84" s="427"/>
      <c r="T84" s="393">
        <v>0.40118106382635599</v>
      </c>
      <c r="U84" s="427"/>
      <c r="V84" s="393">
        <v>0.37814018238428959</v>
      </c>
      <c r="W84" s="427"/>
      <c r="X84" s="393">
        <v>0.35675177788945872</v>
      </c>
      <c r="Y84" s="427"/>
      <c r="Z84" s="393">
        <v>0.58584524838360152</v>
      </c>
      <c r="AA84" s="427"/>
      <c r="AB84" s="393">
        <v>0.42754273267718396</v>
      </c>
      <c r="AC84" s="427"/>
      <c r="AD84" s="393">
        <v>0.47975041584811823</v>
      </c>
      <c r="AE84" s="427"/>
      <c r="AF84" s="393">
        <v>0.3886757568425363</v>
      </c>
      <c r="AG84" s="427"/>
      <c r="AH84" s="393">
        <v>0.34738212791772882</v>
      </c>
      <c r="AI84" s="427"/>
      <c r="AJ84" s="393">
        <v>0.34046902311853183</v>
      </c>
      <c r="AK84" s="427"/>
      <c r="AL84" s="393">
        <v>0.32989430774187883</v>
      </c>
      <c r="AM84" s="427"/>
      <c r="AN84" s="393">
        <v>0.37162392349847295</v>
      </c>
      <c r="AO84" s="427"/>
      <c r="AP84" s="393">
        <v>0.11900442239074818</v>
      </c>
      <c r="AQ84" s="427"/>
      <c r="AR84" s="393">
        <v>0.13452347573880524</v>
      </c>
      <c r="AS84" s="427"/>
      <c r="AT84" s="393">
        <v>0.17371411672185527</v>
      </c>
      <c r="AU84" s="427"/>
      <c r="AV84" s="393">
        <v>0.22702072765379502</v>
      </c>
      <c r="AW84" s="427"/>
      <c r="AX84" s="393">
        <v>0.24445688595986753</v>
      </c>
      <c r="AY84" s="427"/>
      <c r="AZ84" s="393">
        <v>0.24504871425135547</v>
      </c>
      <c r="BA84" s="427"/>
      <c r="BB84" s="393">
        <v>0.28298341459607929</v>
      </c>
      <c r="BC84" s="427"/>
      <c r="BD84" s="393">
        <v>0.31361343799444619</v>
      </c>
      <c r="BE84" s="427"/>
      <c r="BF84" s="393">
        <v>0.27686019100953485</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0.22466801442150258</v>
      </c>
      <c r="G85" s="427"/>
      <c r="H85" s="392">
        <v>0.452248565520667</v>
      </c>
      <c r="I85" s="427"/>
      <c r="J85" s="392">
        <v>0.58318240566373936</v>
      </c>
      <c r="K85" s="427"/>
      <c r="L85" s="392">
        <v>0.71949592387804251</v>
      </c>
      <c r="M85" s="427"/>
      <c r="N85" s="392">
        <v>0.97083831327214076</v>
      </c>
      <c r="O85" s="427"/>
      <c r="P85" s="392">
        <v>1.1378730416020804</v>
      </c>
      <c r="Q85" s="427"/>
      <c r="R85" s="392">
        <v>1.4875141085504002</v>
      </c>
      <c r="S85" s="427"/>
      <c r="T85" s="392">
        <v>1.3563766899340428</v>
      </c>
      <c r="U85" s="427"/>
      <c r="V85" s="392">
        <v>1.4973349095824966</v>
      </c>
      <c r="W85" s="427"/>
      <c r="X85" s="392">
        <v>1.9047090881440607</v>
      </c>
      <c r="Y85" s="427"/>
      <c r="Z85" s="392">
        <v>2.3869698199051754</v>
      </c>
      <c r="AA85" s="427"/>
      <c r="AB85" s="392">
        <v>1.9430121411048487</v>
      </c>
      <c r="AC85" s="427"/>
      <c r="AD85" s="392">
        <v>1.8124019632760811</v>
      </c>
      <c r="AE85" s="427"/>
      <c r="AF85" s="392">
        <v>1.7091708107208996</v>
      </c>
      <c r="AG85" s="427"/>
      <c r="AH85" s="392">
        <v>1.586222791382357</v>
      </c>
      <c r="AI85" s="427"/>
      <c r="AJ85" s="392">
        <v>1.5195247748809511</v>
      </c>
      <c r="AK85" s="427"/>
      <c r="AL85" s="392">
        <v>1.2559255156351605</v>
      </c>
      <c r="AM85" s="427"/>
      <c r="AN85" s="392">
        <v>1.2479158387494627</v>
      </c>
      <c r="AO85" s="427"/>
      <c r="AP85" s="392">
        <v>0.45943657474441235</v>
      </c>
      <c r="AQ85" s="427"/>
      <c r="AR85" s="392">
        <v>0.45100146085386927</v>
      </c>
      <c r="AS85" s="427"/>
      <c r="AT85" s="392">
        <v>0.56896187863779368</v>
      </c>
      <c r="AU85" s="427"/>
      <c r="AV85" s="392">
        <v>0.70118859295363922</v>
      </c>
      <c r="AW85" s="427"/>
      <c r="AX85" s="392">
        <v>0.69064707400516689</v>
      </c>
      <c r="AY85" s="427"/>
      <c r="AZ85" s="392">
        <v>0.82588939070548473</v>
      </c>
      <c r="BA85" s="427"/>
      <c r="BB85" s="392">
        <v>0.92364578508243822</v>
      </c>
      <c r="BC85" s="427"/>
      <c r="BD85" s="392">
        <v>1.0040040542039714</v>
      </c>
      <c r="BE85" s="427"/>
      <c r="BF85" s="392">
        <v>0.93839380141426787</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6.0338764491679034E-2</v>
      </c>
      <c r="G86" s="427"/>
      <c r="H86" s="393">
        <v>6.1438720392139892E-2</v>
      </c>
      <c r="I86" s="427"/>
      <c r="J86" s="393">
        <v>0.13731833632187759</v>
      </c>
      <c r="K86" s="427"/>
      <c r="L86" s="393">
        <v>0.11593949174469453</v>
      </c>
      <c r="M86" s="427"/>
      <c r="N86" s="393">
        <v>0.26382224906564633</v>
      </c>
      <c r="O86" s="427"/>
      <c r="P86" s="393">
        <v>0.2707340072763364</v>
      </c>
      <c r="Q86" s="427"/>
      <c r="R86" s="393">
        <v>0.39092410121522769</v>
      </c>
      <c r="S86" s="427"/>
      <c r="T86" s="393">
        <v>0.28899649023608992</v>
      </c>
      <c r="U86" s="427"/>
      <c r="V86" s="393">
        <v>0.3776994891351948</v>
      </c>
      <c r="W86" s="427"/>
      <c r="X86" s="393">
        <v>0.67299902232240472</v>
      </c>
      <c r="Y86" s="427"/>
      <c r="Z86" s="393">
        <v>0.83845123190535431</v>
      </c>
      <c r="AA86" s="427"/>
      <c r="AB86" s="393">
        <v>0.6123984765093009</v>
      </c>
      <c r="AC86" s="427"/>
      <c r="AD86" s="393">
        <v>0.48240631317800614</v>
      </c>
      <c r="AE86" s="427"/>
      <c r="AF86" s="393">
        <v>0.34183027909765168</v>
      </c>
      <c r="AG86" s="427"/>
      <c r="AH86" s="393">
        <v>0.35529677099534485</v>
      </c>
      <c r="AI86" s="427"/>
      <c r="AJ86" s="393">
        <v>0.3469251903374817</v>
      </c>
      <c r="AK86" s="427"/>
      <c r="AL86" s="393">
        <v>0.28509943862042431</v>
      </c>
      <c r="AM86" s="427"/>
      <c r="AN86" s="393">
        <v>0.27313145684189744</v>
      </c>
      <c r="AO86" s="427"/>
      <c r="AP86" s="393">
        <v>0.2059239490071641</v>
      </c>
      <c r="AQ86" s="427"/>
      <c r="AR86" s="393">
        <v>0.19860541362983278</v>
      </c>
      <c r="AS86" s="427"/>
      <c r="AT86" s="393">
        <v>0.23869620584875531</v>
      </c>
      <c r="AU86" s="427"/>
      <c r="AV86" s="393">
        <v>0.27617774322026223</v>
      </c>
      <c r="AW86" s="427"/>
      <c r="AX86" s="393">
        <v>0.25882538379295039</v>
      </c>
      <c r="AY86" s="427"/>
      <c r="AZ86" s="393">
        <v>0.28175354610942621</v>
      </c>
      <c r="BA86" s="427"/>
      <c r="BB86" s="393">
        <v>0.36219190889537994</v>
      </c>
      <c r="BC86" s="427"/>
      <c r="BD86" s="393">
        <v>0.3403501419915429</v>
      </c>
      <c r="BE86" s="427"/>
      <c r="BF86" s="393">
        <v>0.32746956205185912</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6.1696638874813921E-2</v>
      </c>
      <c r="G87" s="427"/>
      <c r="H87" s="393">
        <v>9.5299278200232818E-2</v>
      </c>
      <c r="I87" s="427"/>
      <c r="J87" s="393">
        <v>9.8831321930779412E-2</v>
      </c>
      <c r="K87" s="427"/>
      <c r="L87" s="393">
        <v>0.1488906525464474</v>
      </c>
      <c r="M87" s="427"/>
      <c r="N87" s="393">
        <v>0.2211619312893309</v>
      </c>
      <c r="O87" s="427"/>
      <c r="P87" s="393">
        <v>0.47681637691325246</v>
      </c>
      <c r="Q87" s="427"/>
      <c r="R87" s="393">
        <v>0.63326201918154057</v>
      </c>
      <c r="S87" s="427"/>
      <c r="T87" s="393">
        <v>0.60381211360479892</v>
      </c>
      <c r="U87" s="427"/>
      <c r="V87" s="393">
        <v>0.70270065165461049</v>
      </c>
      <c r="W87" s="427"/>
      <c r="X87" s="393">
        <v>0.67138980553997407</v>
      </c>
      <c r="Y87" s="427"/>
      <c r="Z87" s="393">
        <v>0.8959413696418701</v>
      </c>
      <c r="AA87" s="427"/>
      <c r="AB87" s="393">
        <v>0.81246246098021713</v>
      </c>
      <c r="AC87" s="427"/>
      <c r="AD87" s="393">
        <v>0.83429356468634819</v>
      </c>
      <c r="AE87" s="427"/>
      <c r="AF87" s="393">
        <v>0.76891567923695125</v>
      </c>
      <c r="AG87" s="427"/>
      <c r="AH87" s="393">
        <v>0.38167722369848933</v>
      </c>
      <c r="AI87" s="427"/>
      <c r="AJ87" s="393">
        <v>0.2415362938797346</v>
      </c>
      <c r="AK87" s="427"/>
      <c r="AL87" s="393">
        <v>0.21542683422993253</v>
      </c>
      <c r="AM87" s="427"/>
      <c r="AN87" s="393">
        <v>0.22526352820348844</v>
      </c>
      <c r="AO87" s="427"/>
      <c r="AP87" s="393">
        <v>7.5280603434054946E-2</v>
      </c>
      <c r="AQ87" s="427"/>
      <c r="AR87" s="393">
        <v>8.5401297540170396E-2</v>
      </c>
      <c r="AS87" s="427"/>
      <c r="AT87" s="393">
        <v>0.10779761393479602</v>
      </c>
      <c r="AU87" s="427"/>
      <c r="AV87" s="393">
        <v>0.15445457476371371</v>
      </c>
      <c r="AW87" s="427"/>
      <c r="AX87" s="393">
        <v>0.13757518015998857</v>
      </c>
      <c r="AY87" s="427"/>
      <c r="AZ87" s="393">
        <v>0.18021407635421102</v>
      </c>
      <c r="BA87" s="427"/>
      <c r="BB87" s="393">
        <v>0.18559744180375179</v>
      </c>
      <c r="BC87" s="427"/>
      <c r="BD87" s="393">
        <v>0.2040221905224735</v>
      </c>
      <c r="BE87" s="427"/>
      <c r="BF87" s="393">
        <v>0.18687033326876992</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0.10263261105500962</v>
      </c>
      <c r="G88" s="427"/>
      <c r="H88" s="393">
        <v>0.2955105669282943</v>
      </c>
      <c r="I88" s="427"/>
      <c r="J88" s="393">
        <v>0.34703274741108231</v>
      </c>
      <c r="K88" s="427"/>
      <c r="L88" s="393">
        <v>0.45466577958690058</v>
      </c>
      <c r="M88" s="427"/>
      <c r="N88" s="393">
        <v>0.48585413291716351</v>
      </c>
      <c r="O88" s="427"/>
      <c r="P88" s="393">
        <v>0.39032265741249156</v>
      </c>
      <c r="Q88" s="427"/>
      <c r="R88" s="393">
        <v>0.46332798815363174</v>
      </c>
      <c r="S88" s="427"/>
      <c r="T88" s="393">
        <v>0.46356808609315386</v>
      </c>
      <c r="U88" s="427"/>
      <c r="V88" s="393">
        <v>0.41693476879269148</v>
      </c>
      <c r="W88" s="427"/>
      <c r="X88" s="393">
        <v>0.56032026028168191</v>
      </c>
      <c r="Y88" s="427"/>
      <c r="Z88" s="393">
        <v>0.65257721835795124</v>
      </c>
      <c r="AA88" s="427"/>
      <c r="AB88" s="393">
        <v>0.51815120361533062</v>
      </c>
      <c r="AC88" s="427"/>
      <c r="AD88" s="393">
        <v>0.49570208541172672</v>
      </c>
      <c r="AE88" s="427"/>
      <c r="AF88" s="393">
        <v>0.59842485238629672</v>
      </c>
      <c r="AG88" s="427"/>
      <c r="AH88" s="393">
        <v>0.84924879668852282</v>
      </c>
      <c r="AI88" s="427"/>
      <c r="AJ88" s="393">
        <v>0.93106329066373461</v>
      </c>
      <c r="AK88" s="427"/>
      <c r="AL88" s="393">
        <v>0.75539924278480375</v>
      </c>
      <c r="AM88" s="427"/>
      <c r="AN88" s="393">
        <v>0.74952085370407673</v>
      </c>
      <c r="AO88" s="427"/>
      <c r="AP88" s="393">
        <v>0.17823202230319327</v>
      </c>
      <c r="AQ88" s="427"/>
      <c r="AR88" s="393">
        <v>0.16699474968386605</v>
      </c>
      <c r="AS88" s="427"/>
      <c r="AT88" s="393">
        <v>0.2224680588542424</v>
      </c>
      <c r="AU88" s="427"/>
      <c r="AV88" s="393">
        <v>0.27055627496966322</v>
      </c>
      <c r="AW88" s="427"/>
      <c r="AX88" s="393">
        <v>0.29424651005222791</v>
      </c>
      <c r="AY88" s="427"/>
      <c r="AZ88" s="393">
        <v>0.36392176824184752</v>
      </c>
      <c r="BA88" s="427"/>
      <c r="BB88" s="393">
        <v>0.37585643438330646</v>
      </c>
      <c r="BC88" s="427"/>
      <c r="BD88" s="393">
        <v>0.45963172168995503</v>
      </c>
      <c r="BE88" s="427"/>
      <c r="BF88" s="393">
        <v>0.42405390609363885</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1.1042616333597169E-4</v>
      </c>
      <c r="G89" s="427"/>
      <c r="H89" s="392">
        <v>1.0995247215719657E-4</v>
      </c>
      <c r="I89" s="427"/>
      <c r="J89" s="392">
        <v>1.1637611319886059E-4</v>
      </c>
      <c r="K89" s="427"/>
      <c r="L89" s="392">
        <v>1.2136012136012136E-4</v>
      </c>
      <c r="M89" s="427"/>
      <c r="N89" s="392">
        <v>1.2854437078714274E-4</v>
      </c>
      <c r="O89" s="427"/>
      <c r="P89" s="392">
        <v>1.3240260198603903E-4</v>
      </c>
      <c r="Q89" s="427"/>
      <c r="R89" s="392">
        <v>1.3599143026275519E-4</v>
      </c>
      <c r="S89" s="427"/>
      <c r="T89" s="392">
        <v>1.3635229484323751E-4</v>
      </c>
      <c r="U89" s="427"/>
      <c r="V89" s="392">
        <v>1.370883623901058E-4</v>
      </c>
      <c r="W89" s="427"/>
      <c r="X89" s="392">
        <v>1.3870723574921584E-4</v>
      </c>
      <c r="Y89" s="427"/>
      <c r="Z89" s="392">
        <v>1.3973910443028855E-4</v>
      </c>
      <c r="AA89" s="427"/>
      <c r="AB89" s="392">
        <v>1.4016949834718987E-4</v>
      </c>
      <c r="AC89" s="427"/>
      <c r="AD89" s="392">
        <v>1.402181512716954E-4</v>
      </c>
      <c r="AE89" s="427"/>
      <c r="AF89" s="392">
        <v>1.3981640945039876E-4</v>
      </c>
      <c r="AG89" s="427"/>
      <c r="AH89" s="392">
        <v>1.3875711870791032E-4</v>
      </c>
      <c r="AI89" s="427"/>
      <c r="AJ89" s="392">
        <v>1.4276757022118955E-4</v>
      </c>
      <c r="AK89" s="427"/>
      <c r="AL89" s="392">
        <v>1.4105664248552797E-4</v>
      </c>
      <c r="AM89" s="427"/>
      <c r="AN89" s="392">
        <v>1.4086519321407015E-4</v>
      </c>
      <c r="AO89" s="427"/>
      <c r="AP89" s="392">
        <v>0</v>
      </c>
      <c r="AQ89" s="427"/>
      <c r="AR89" s="392">
        <v>1.4157209519622286E-4</v>
      </c>
      <c r="AS89" s="427"/>
      <c r="AT89" s="392">
        <v>1.6519293157800548E-4</v>
      </c>
      <c r="AU89" s="427"/>
      <c r="AV89" s="392">
        <v>1.0717890242849529E-4</v>
      </c>
      <c r="AW89" s="427"/>
      <c r="AX89" s="392">
        <v>7.8708309192474608E-5</v>
      </c>
      <c r="AY89" s="427"/>
      <c r="AZ89" s="392">
        <v>3.6132280302662075E-4</v>
      </c>
      <c r="BA89" s="427"/>
      <c r="BB89" s="392">
        <v>4.6998838705406535E-4</v>
      </c>
      <c r="BC89" s="427"/>
      <c r="BD89" s="392">
        <v>4.1940783512235772E-4</v>
      </c>
      <c r="BE89" s="427"/>
      <c r="BF89" s="392">
        <v>3.123021097233119E-4</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6.2042114438265383E-3</v>
      </c>
      <c r="AQ90" s="427"/>
      <c r="AR90" s="392">
        <v>6.6783727969701714E-3</v>
      </c>
      <c r="AS90" s="427"/>
      <c r="AT90" s="392">
        <v>8.5495707561750282E-3</v>
      </c>
      <c r="AU90" s="427"/>
      <c r="AV90" s="392">
        <v>9.1943486888070008E-3</v>
      </c>
      <c r="AW90" s="427"/>
      <c r="AX90" s="392">
        <v>8.9072775220665514E-3</v>
      </c>
      <c r="AY90" s="427"/>
      <c r="AZ90" s="392">
        <v>1.0526070831465379E-2</v>
      </c>
      <c r="BA90" s="427"/>
      <c r="BB90" s="392">
        <v>1.142694326433492E-2</v>
      </c>
      <c r="BC90" s="427"/>
      <c r="BD90" s="392">
        <v>1.1325430046068081E-2</v>
      </c>
      <c r="BE90" s="427"/>
      <c r="BF90" s="392">
        <v>1.0425123340136538E-2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788.14575422290284</v>
      </c>
      <c r="G91" s="426"/>
      <c r="H91" s="381">
        <v>1029.0638940798196</v>
      </c>
      <c r="I91" s="426"/>
      <c r="J91" s="381">
        <v>958.0136124607244</v>
      </c>
      <c r="K91" s="426"/>
      <c r="L91" s="381">
        <v>997.77933434432214</v>
      </c>
      <c r="M91" s="426"/>
      <c r="N91" s="381">
        <v>1121.9736622397331</v>
      </c>
      <c r="O91" s="426"/>
      <c r="P91" s="381">
        <v>1160.8114499326016</v>
      </c>
      <c r="Q91" s="426"/>
      <c r="R91" s="381">
        <v>1340.6846883256808</v>
      </c>
      <c r="S91" s="426"/>
      <c r="T91" s="381">
        <v>1300.181553385778</v>
      </c>
      <c r="U91" s="426"/>
      <c r="V91" s="381">
        <v>1492.7851292895668</v>
      </c>
      <c r="W91" s="426"/>
      <c r="X91" s="381">
        <v>1731.5522059191833</v>
      </c>
      <c r="Y91" s="426"/>
      <c r="Z91" s="381">
        <v>2403.8584248611646</v>
      </c>
      <c r="AA91" s="426"/>
      <c r="AB91" s="381">
        <v>2270.7700243712588</v>
      </c>
      <c r="AC91" s="426"/>
      <c r="AD91" s="381">
        <v>2509.4362204097615</v>
      </c>
      <c r="AE91" s="426"/>
      <c r="AF91" s="381">
        <v>2255.9509512069449</v>
      </c>
      <c r="AG91" s="426"/>
      <c r="AH91" s="381">
        <v>2095.9833397016459</v>
      </c>
      <c r="AI91" s="426"/>
      <c r="AJ91" s="381">
        <v>2420.4079566008231</v>
      </c>
      <c r="AK91" s="426"/>
      <c r="AL91" s="381">
        <v>2241.3493173114584</v>
      </c>
      <c r="AM91" s="426"/>
      <c r="AN91" s="381">
        <v>2441.9904572222545</v>
      </c>
      <c r="AO91" s="426"/>
      <c r="AP91" s="381">
        <v>2404.0449910068719</v>
      </c>
      <c r="AQ91" s="426"/>
      <c r="AR91" s="381">
        <v>1468.2586769286713</v>
      </c>
      <c r="AS91" s="426"/>
      <c r="AT91" s="381">
        <v>1955.5641716983052</v>
      </c>
      <c r="AU91" s="426"/>
      <c r="AV91" s="381">
        <v>2204.3027485113712</v>
      </c>
      <c r="AW91" s="426"/>
      <c r="AX91" s="381">
        <v>2081.9205675926819</v>
      </c>
      <c r="AY91" s="426"/>
      <c r="AZ91" s="381">
        <v>1715.323073474397</v>
      </c>
      <c r="BA91" s="426"/>
      <c r="BB91" s="381">
        <v>1829.1973732453723</v>
      </c>
      <c r="BC91" s="426"/>
      <c r="BD91" s="381">
        <v>1803.0233304589851</v>
      </c>
      <c r="BE91" s="426"/>
      <c r="BF91" s="381">
        <v>1988.7925399394874</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53.53746172230931</v>
      </c>
      <c r="G92" s="427"/>
      <c r="H92" s="397">
        <v>80.751427649712667</v>
      </c>
      <c r="I92" s="427"/>
      <c r="J92" s="397">
        <v>127.32574279382783</v>
      </c>
      <c r="K92" s="427"/>
      <c r="L92" s="397">
        <v>174.45860780274592</v>
      </c>
      <c r="M92" s="427"/>
      <c r="N92" s="397">
        <v>274.27126999794905</v>
      </c>
      <c r="O92" s="427"/>
      <c r="P92" s="397">
        <v>231.59508246529793</v>
      </c>
      <c r="Q92" s="427"/>
      <c r="R92" s="397">
        <v>284.19849935894939</v>
      </c>
      <c r="S92" s="427"/>
      <c r="T92" s="397">
        <v>275.7964207839463</v>
      </c>
      <c r="U92" s="427"/>
      <c r="V92" s="397">
        <v>295.33362984246338</v>
      </c>
      <c r="W92" s="427"/>
      <c r="X92" s="397">
        <v>289.84677085262967</v>
      </c>
      <c r="Y92" s="427"/>
      <c r="Z92" s="397">
        <v>313.32034582374985</v>
      </c>
      <c r="AA92" s="427"/>
      <c r="AB92" s="397">
        <v>265.58830176760489</v>
      </c>
      <c r="AC92" s="427"/>
      <c r="AD92" s="397">
        <v>286.25772861109397</v>
      </c>
      <c r="AE92" s="427"/>
      <c r="AF92" s="397">
        <v>292.30974317966405</v>
      </c>
      <c r="AG92" s="427"/>
      <c r="AH92" s="397">
        <v>274.81859034819206</v>
      </c>
      <c r="AI92" s="427"/>
      <c r="AJ92" s="397">
        <v>292.45551681794279</v>
      </c>
      <c r="AK92" s="427"/>
      <c r="AL92" s="397">
        <v>252.24834555636716</v>
      </c>
      <c r="AM92" s="427"/>
      <c r="AN92" s="397">
        <v>261.63299536442776</v>
      </c>
      <c r="AO92" s="427"/>
      <c r="AP92" s="397">
        <v>386.0016975947471</v>
      </c>
      <c r="AQ92" s="427"/>
      <c r="AR92" s="397">
        <v>332.58475568140227</v>
      </c>
      <c r="AS92" s="427"/>
      <c r="AT92" s="397">
        <v>291.86585882399078</v>
      </c>
      <c r="AU92" s="427"/>
      <c r="AV92" s="397">
        <v>336.51845354360057</v>
      </c>
      <c r="AW92" s="427"/>
      <c r="AX92" s="397">
        <v>284.50634143063019</v>
      </c>
      <c r="AY92" s="427"/>
      <c r="AZ92" s="397">
        <v>301.30353343725614</v>
      </c>
      <c r="BA92" s="427"/>
      <c r="BB92" s="397">
        <v>288.29868585854223</v>
      </c>
      <c r="BC92" s="427"/>
      <c r="BD92" s="397">
        <v>250.15718416042287</v>
      </c>
      <c r="BE92" s="427"/>
      <c r="BF92" s="397">
        <v>253.85564787965038</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714.73505885059353</v>
      </c>
      <c r="G93" s="427"/>
      <c r="H93" s="397">
        <v>925.04708918010704</v>
      </c>
      <c r="I93" s="427"/>
      <c r="J93" s="397">
        <v>805.4237362168966</v>
      </c>
      <c r="K93" s="427"/>
      <c r="L93" s="397">
        <v>799.7475105915762</v>
      </c>
      <c r="M93" s="427"/>
      <c r="N93" s="397">
        <v>821.38224564178404</v>
      </c>
      <c r="O93" s="427"/>
      <c r="P93" s="397">
        <v>907.2009121173038</v>
      </c>
      <c r="Q93" s="427"/>
      <c r="R93" s="397">
        <v>1028.7593044167313</v>
      </c>
      <c r="S93" s="427"/>
      <c r="T93" s="397">
        <v>1000.0991417018316</v>
      </c>
      <c r="U93" s="427"/>
      <c r="V93" s="397">
        <v>1175.2904620971035</v>
      </c>
      <c r="W93" s="427"/>
      <c r="X93" s="397">
        <v>1413.9453463665536</v>
      </c>
      <c r="Y93" s="427"/>
      <c r="Z93" s="417">
        <v>2063.4750222624148</v>
      </c>
      <c r="AA93" s="435" t="s">
        <v>364</v>
      </c>
      <c r="AB93" s="397">
        <v>1978.8156977536541</v>
      </c>
      <c r="AC93" s="427"/>
      <c r="AD93" s="397">
        <v>2193.8236390236675</v>
      </c>
      <c r="AE93" s="427"/>
      <c r="AF93" s="397">
        <v>1931.2975273272809</v>
      </c>
      <c r="AG93" s="427"/>
      <c r="AH93" s="397">
        <v>1798.4212719534539</v>
      </c>
      <c r="AI93" s="427"/>
      <c r="AJ93" s="397">
        <v>2090.9973330328803</v>
      </c>
      <c r="AK93" s="427"/>
      <c r="AL93" s="397">
        <v>1952.6452718550913</v>
      </c>
      <c r="AM93" s="427"/>
      <c r="AN93" s="397">
        <v>2142.9684684578269</v>
      </c>
      <c r="AO93" s="427"/>
      <c r="AP93" s="397">
        <v>1985.4950094121248</v>
      </c>
      <c r="AQ93" s="427"/>
      <c r="AR93" s="417">
        <v>1101.0404074972691</v>
      </c>
      <c r="AS93" s="427" t="s">
        <v>365</v>
      </c>
      <c r="AT93" s="417">
        <v>1628.5286938243146</v>
      </c>
      <c r="AU93" s="427" t="s">
        <v>365</v>
      </c>
      <c r="AV93" s="397">
        <v>1832.7368934177705</v>
      </c>
      <c r="AW93" s="427"/>
      <c r="AX93" s="397">
        <v>1759.8011120120518</v>
      </c>
      <c r="AY93" s="427"/>
      <c r="AZ93" s="397">
        <v>1377.2985596871408</v>
      </c>
      <c r="BA93" s="427"/>
      <c r="BB93" s="397">
        <v>1501.69596553683</v>
      </c>
      <c r="BC93" s="427"/>
      <c r="BD93" s="397">
        <v>1519.9980259485621</v>
      </c>
      <c r="BE93" s="427"/>
      <c r="BF93" s="397">
        <v>1696.564718009837</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19.873233650000003</v>
      </c>
      <c r="G94" s="429"/>
      <c r="H94" s="385">
        <v>23.26537725</v>
      </c>
      <c r="I94" s="429"/>
      <c r="J94" s="385">
        <v>25.264133449999999</v>
      </c>
      <c r="K94" s="429"/>
      <c r="L94" s="385">
        <v>23.573215950000002</v>
      </c>
      <c r="M94" s="429"/>
      <c r="N94" s="385">
        <v>26.320146600000001</v>
      </c>
      <c r="O94" s="429"/>
      <c r="P94" s="385">
        <v>22.01545535</v>
      </c>
      <c r="Q94" s="429"/>
      <c r="R94" s="385">
        <v>27.726884550000001</v>
      </c>
      <c r="S94" s="429"/>
      <c r="T94" s="385">
        <v>24.285990900000002</v>
      </c>
      <c r="U94" s="429"/>
      <c r="V94" s="385">
        <v>22.161037350000004</v>
      </c>
      <c r="W94" s="429"/>
      <c r="X94" s="385">
        <v>27.760088700000004</v>
      </c>
      <c r="Y94" s="429"/>
      <c r="Z94" s="385">
        <v>27.063056775000003</v>
      </c>
      <c r="AA94" s="429"/>
      <c r="AB94" s="385">
        <v>26.366024850000002</v>
      </c>
      <c r="AC94" s="429"/>
      <c r="AD94" s="385">
        <v>29.354852775000001</v>
      </c>
      <c r="AE94" s="429"/>
      <c r="AF94" s="385">
        <v>32.3436807</v>
      </c>
      <c r="AG94" s="429"/>
      <c r="AH94" s="385">
        <v>22.7434774</v>
      </c>
      <c r="AI94" s="429"/>
      <c r="AJ94" s="385">
        <v>36.955106750000006</v>
      </c>
      <c r="AK94" s="429"/>
      <c r="AL94" s="385">
        <v>36.455699900000006</v>
      </c>
      <c r="AM94" s="429"/>
      <c r="AN94" s="385">
        <v>37.388993400000004</v>
      </c>
      <c r="AO94" s="429"/>
      <c r="AP94" s="385">
        <v>32.548284000000002</v>
      </c>
      <c r="AQ94" s="429"/>
      <c r="AR94" s="385">
        <v>34.633513750000006</v>
      </c>
      <c r="AS94" s="429"/>
      <c r="AT94" s="385">
        <v>35.169619050000009</v>
      </c>
      <c r="AU94" s="429"/>
      <c r="AV94" s="385">
        <v>35.047401550000004</v>
      </c>
      <c r="AW94" s="429"/>
      <c r="AX94" s="385">
        <v>37.613114150000008</v>
      </c>
      <c r="AY94" s="429"/>
      <c r="AZ94" s="385">
        <v>36.720980349999998</v>
      </c>
      <c r="BA94" s="429"/>
      <c r="BB94" s="385">
        <v>39.202721849999989</v>
      </c>
      <c r="BC94" s="429"/>
      <c r="BD94" s="385">
        <v>32.868120350000005</v>
      </c>
      <c r="BE94" s="429"/>
      <c r="BF94" s="385">
        <v>38.372174050000005</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37948.733799260932</v>
      </c>
      <c r="G95" s="427"/>
      <c r="H95" s="397">
        <v>38438.458499406195</v>
      </c>
      <c r="I95" s="427"/>
      <c r="J95" s="397">
        <v>40700.087810153273</v>
      </c>
      <c r="K95" s="427"/>
      <c r="L95" s="397">
        <v>34685.368040269794</v>
      </c>
      <c r="M95" s="427"/>
      <c r="N95" s="397">
        <v>33083.120922581395</v>
      </c>
      <c r="O95" s="427"/>
      <c r="P95" s="397">
        <v>33139.087784012212</v>
      </c>
      <c r="Q95" s="427"/>
      <c r="R95" s="397">
        <v>34403.958549545285</v>
      </c>
      <c r="S95" s="427"/>
      <c r="T95" s="397">
        <v>35624.291670699553</v>
      </c>
      <c r="U95" s="427"/>
      <c r="V95" s="397">
        <v>33989.763245133559</v>
      </c>
      <c r="W95" s="427"/>
      <c r="X95" s="397">
        <v>31125.384123947722</v>
      </c>
      <c r="Y95" s="427"/>
      <c r="Z95" s="397">
        <v>32497.51374470233</v>
      </c>
      <c r="AA95" s="427"/>
      <c r="AB95" s="397">
        <v>29056.580441370796</v>
      </c>
      <c r="AC95" s="427"/>
      <c r="AD95" s="397">
        <v>30350.345065663052</v>
      </c>
      <c r="AE95" s="427"/>
      <c r="AF95" s="397">
        <v>28693.608256912183</v>
      </c>
      <c r="AG95" s="427"/>
      <c r="AH95" s="397">
        <v>28078.942115895545</v>
      </c>
      <c r="AI95" s="427"/>
      <c r="AJ95" s="397">
        <v>27912.846088867056</v>
      </c>
      <c r="AK95" s="427"/>
      <c r="AL95" s="397">
        <v>27633.221349263473</v>
      </c>
      <c r="AM95" s="427"/>
      <c r="AN95" s="397">
        <v>28544.291896338353</v>
      </c>
      <c r="AO95" s="427"/>
      <c r="AP95" s="397">
        <v>28794.881172877969</v>
      </c>
      <c r="AQ95" s="427"/>
      <c r="AR95" s="397">
        <v>28796.933166067636</v>
      </c>
      <c r="AS95" s="427"/>
      <c r="AT95" s="397">
        <v>28413.095610856992</v>
      </c>
      <c r="AU95" s="427"/>
      <c r="AV95" s="397">
        <v>29073.214747724898</v>
      </c>
      <c r="AW95" s="427"/>
      <c r="AX95" s="397">
        <v>30567.526147172852</v>
      </c>
      <c r="AY95" s="427"/>
      <c r="AZ95" s="397">
        <v>30562.399941526262</v>
      </c>
      <c r="BA95" s="427"/>
      <c r="BB95" s="397">
        <v>30198.123912536768</v>
      </c>
      <c r="BC95" s="427"/>
      <c r="BD95" s="397">
        <v>26774.285893011151</v>
      </c>
      <c r="BE95" s="427"/>
      <c r="BF95" s="397">
        <v>25077.821392948816</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1.2613576500000001E-2</v>
      </c>
      <c r="AW99" s="427"/>
      <c r="AX99" s="393">
        <v>1.242746925E-2</v>
      </c>
      <c r="AY99" s="427"/>
      <c r="AZ99" s="393">
        <v>7.3141530000000003E-3</v>
      </c>
      <c r="BA99" s="427"/>
      <c r="BB99" s="393">
        <v>1.0633854E-2</v>
      </c>
      <c r="BC99" s="427"/>
      <c r="BD99" s="393">
        <v>9.9986249999999988E-3</v>
      </c>
      <c r="BE99" s="427"/>
      <c r="BF99" s="393">
        <v>1.1461275E-2</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0</v>
      </c>
      <c r="G100" s="427"/>
      <c r="H100" s="393">
        <v>0</v>
      </c>
      <c r="I100" s="427"/>
      <c r="J100" s="393">
        <v>0</v>
      </c>
      <c r="K100" s="427"/>
      <c r="L100" s="393">
        <v>0</v>
      </c>
      <c r="M100" s="427"/>
      <c r="N100" s="393">
        <v>0</v>
      </c>
      <c r="O100" s="427"/>
      <c r="P100" s="393">
        <v>0</v>
      </c>
      <c r="Q100" s="427"/>
      <c r="R100" s="393">
        <v>0</v>
      </c>
      <c r="S100" s="427"/>
      <c r="T100" s="393">
        <v>0</v>
      </c>
      <c r="U100" s="427"/>
      <c r="V100" s="393">
        <v>0</v>
      </c>
      <c r="W100" s="427"/>
      <c r="X100" s="393">
        <v>0</v>
      </c>
      <c r="Y100" s="427"/>
      <c r="Z100" s="393">
        <v>0</v>
      </c>
      <c r="AA100" s="427"/>
      <c r="AB100" s="393">
        <v>0</v>
      </c>
      <c r="AC100" s="427"/>
      <c r="AD100" s="393">
        <v>0</v>
      </c>
      <c r="AE100" s="427"/>
      <c r="AF100" s="393">
        <v>0</v>
      </c>
      <c r="AG100" s="427"/>
      <c r="AH100" s="393">
        <v>0</v>
      </c>
      <c r="AI100" s="427"/>
      <c r="AJ100" s="393">
        <v>0</v>
      </c>
      <c r="AK100" s="427"/>
      <c r="AL100" s="393">
        <v>0</v>
      </c>
      <c r="AM100" s="427"/>
      <c r="AN100" s="393">
        <v>0</v>
      </c>
      <c r="AO100" s="427"/>
      <c r="AP100" s="393">
        <v>0</v>
      </c>
      <c r="AQ100" s="427"/>
      <c r="AR100" s="393">
        <v>0</v>
      </c>
      <c r="AS100" s="427"/>
      <c r="AT100" s="393">
        <v>0</v>
      </c>
      <c r="AU100" s="427"/>
      <c r="AV100" s="393">
        <v>0</v>
      </c>
      <c r="AW100" s="427"/>
      <c r="AX100" s="393">
        <v>0</v>
      </c>
      <c r="AY100" s="427"/>
      <c r="AZ100" s="393">
        <v>0</v>
      </c>
      <c r="BA100" s="427"/>
      <c r="BB100" s="393">
        <v>0</v>
      </c>
      <c r="BC100" s="427"/>
      <c r="BD100" s="393">
        <v>0</v>
      </c>
      <c r="BE100" s="427"/>
      <c r="BF100" s="393">
        <v>0</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8.8555317682659271E-2</v>
      </c>
      <c r="G103" s="427"/>
      <c r="H103" s="393">
        <v>7.5445133684135482E-2</v>
      </c>
      <c r="I103" s="427"/>
      <c r="J103" s="393">
        <v>4.4953927367223055E-2</v>
      </c>
      <c r="K103" s="427"/>
      <c r="L103" s="393">
        <v>6.2820892390398425E-2</v>
      </c>
      <c r="M103" s="427"/>
      <c r="N103" s="418">
        <v>1.3272103855769666E-2</v>
      </c>
      <c r="O103" s="427" t="s">
        <v>565</v>
      </c>
      <c r="P103" s="418">
        <v>3.7708969069649401E-5</v>
      </c>
      <c r="Q103" s="427" t="s">
        <v>567</v>
      </c>
      <c r="R103" s="418">
        <v>4.1032391816719291E-2</v>
      </c>
      <c r="S103" s="427" t="s">
        <v>565</v>
      </c>
      <c r="T103" s="393">
        <v>4.4274124748105985E-2</v>
      </c>
      <c r="U103" s="427"/>
      <c r="V103" s="393">
        <v>3.3539178574056479E-2</v>
      </c>
      <c r="W103" s="427"/>
      <c r="X103" s="418">
        <v>1.3083736747126512E-2</v>
      </c>
      <c r="Y103" s="427" t="s">
        <v>565</v>
      </c>
      <c r="Z103" s="418">
        <v>1.0965284366420459E-3</v>
      </c>
      <c r="AA103" s="427" t="s">
        <v>567</v>
      </c>
      <c r="AB103" s="418">
        <v>4.6940100554330288E-2</v>
      </c>
      <c r="AC103" s="427" t="s">
        <v>565</v>
      </c>
      <c r="AD103" s="393">
        <v>5.0189320490105264E-2</v>
      </c>
      <c r="AE103" s="427"/>
      <c r="AF103" s="393">
        <v>5.3585526623999999E-2</v>
      </c>
      <c r="AG103" s="427"/>
      <c r="AH103" s="393">
        <v>4.9099022371379357E-2</v>
      </c>
      <c r="AI103" s="427"/>
      <c r="AJ103" s="393">
        <v>5.1718030045464124E-2</v>
      </c>
      <c r="AK103" s="427"/>
      <c r="AL103" s="393">
        <v>4.589600507520001E-2</v>
      </c>
      <c r="AM103" s="427"/>
      <c r="AN103" s="418">
        <v>1.6001618751999999E-2</v>
      </c>
      <c r="AO103" s="427" t="s">
        <v>565</v>
      </c>
      <c r="AP103" s="418">
        <v>2.5201614692799999E-2</v>
      </c>
      <c r="AQ103" s="427" t="s">
        <v>565</v>
      </c>
      <c r="AR103" s="393">
        <v>2.9298394885759999E-2</v>
      </c>
      <c r="AS103" s="427"/>
      <c r="AT103" s="418">
        <v>4.4095696604884653E-2</v>
      </c>
      <c r="AU103" s="427" t="s">
        <v>565</v>
      </c>
      <c r="AV103" s="418">
        <v>1.22718715E-2</v>
      </c>
      <c r="AW103" s="427" t="s">
        <v>565</v>
      </c>
      <c r="AX103" s="393">
        <v>1.2165343050000001E-2</v>
      </c>
      <c r="AY103" s="427"/>
      <c r="AZ103" s="393">
        <v>1.2165343050000001E-2</v>
      </c>
      <c r="BA103" s="427"/>
      <c r="BB103" s="393">
        <v>1.1356673999999999E-2</v>
      </c>
      <c r="BC103" s="427"/>
      <c r="BD103" s="393">
        <v>8.4120749999999998E-3</v>
      </c>
      <c r="BE103" s="427"/>
      <c r="BF103" s="393">
        <v>9.1103250000000007E-3</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0</v>
      </c>
      <c r="G104" s="427"/>
      <c r="H104" s="393">
        <v>0</v>
      </c>
      <c r="I104" s="427"/>
      <c r="J104" s="393">
        <v>0</v>
      </c>
      <c r="K104" s="427"/>
      <c r="L104" s="393">
        <v>0</v>
      </c>
      <c r="M104" s="427"/>
      <c r="N104" s="393">
        <v>0</v>
      </c>
      <c r="O104" s="427"/>
      <c r="P104" s="393">
        <v>0</v>
      </c>
      <c r="Q104" s="427"/>
      <c r="R104" s="393">
        <v>0</v>
      </c>
      <c r="S104" s="427"/>
      <c r="T104" s="393">
        <v>0</v>
      </c>
      <c r="U104" s="427"/>
      <c r="V104" s="393">
        <v>0</v>
      </c>
      <c r="W104" s="427"/>
      <c r="X104" s="393">
        <v>0</v>
      </c>
      <c r="Y104" s="427"/>
      <c r="Z104" s="393">
        <v>0</v>
      </c>
      <c r="AA104" s="427"/>
      <c r="AB104" s="393">
        <v>0</v>
      </c>
      <c r="AC104" s="427"/>
      <c r="AD104" s="393">
        <v>0</v>
      </c>
      <c r="AE104" s="427"/>
      <c r="AF104" s="393">
        <v>0</v>
      </c>
      <c r="AG104" s="427"/>
      <c r="AH104" s="393">
        <v>0</v>
      </c>
      <c r="AI104" s="427"/>
      <c r="AJ104" s="393">
        <v>0</v>
      </c>
      <c r="AK104" s="427"/>
      <c r="AL104" s="393">
        <v>0</v>
      </c>
      <c r="AM104" s="427"/>
      <c r="AN104" s="393">
        <v>0</v>
      </c>
      <c r="AO104" s="427"/>
      <c r="AP104" s="393">
        <v>0</v>
      </c>
      <c r="AQ104" s="427"/>
      <c r="AR104" s="393">
        <v>0</v>
      </c>
      <c r="AS104" s="427"/>
      <c r="AT104" s="393">
        <v>0</v>
      </c>
      <c r="AU104" s="427"/>
      <c r="AV104" s="393">
        <v>0</v>
      </c>
      <c r="AW104" s="427"/>
      <c r="AX104" s="393">
        <v>0</v>
      </c>
      <c r="AY104" s="427"/>
      <c r="AZ104" s="393">
        <v>0</v>
      </c>
      <c r="BA104" s="427"/>
      <c r="BB104" s="393">
        <v>0</v>
      </c>
      <c r="BC104" s="427"/>
      <c r="BD104" s="393">
        <v>0</v>
      </c>
      <c r="BE104" s="427"/>
      <c r="BF104" s="393">
        <v>0</v>
      </c>
      <c r="BG104" s="427"/>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-1.1768743531787029E-12</v>
      </c>
      <c r="G105" s="427"/>
      <c r="H105" s="397">
        <v>1.181503896455216E-11</v>
      </c>
      <c r="I105" s="427"/>
      <c r="J105" s="397">
        <v>-2.6348010145199607E-12</v>
      </c>
      <c r="K105" s="427"/>
      <c r="L105" s="397">
        <v>-1.883015228118512E-12</v>
      </c>
      <c r="M105" s="427"/>
      <c r="N105" s="397">
        <v>1.0509832343600853E-12</v>
      </c>
      <c r="O105" s="427"/>
      <c r="P105" s="397">
        <v>-4.2300826378496494E-12</v>
      </c>
      <c r="Q105" s="427"/>
      <c r="R105" s="397">
        <v>-3.529884446806103E-12</v>
      </c>
      <c r="S105" s="427"/>
      <c r="T105" s="397">
        <v>5.83422741541606E-12</v>
      </c>
      <c r="U105" s="427"/>
      <c r="V105" s="397">
        <v>-9.620939028093245E-14</v>
      </c>
      <c r="W105" s="427"/>
      <c r="X105" s="397">
        <v>-6.6005550634559707E-13</v>
      </c>
      <c r="Y105" s="427"/>
      <c r="Z105" s="397">
        <v>-5.9114281158111851E-13</v>
      </c>
      <c r="AA105" s="427"/>
      <c r="AB105" s="397">
        <v>2.3946366807872654E-12</v>
      </c>
      <c r="AC105" s="427"/>
      <c r="AD105" s="397">
        <v>-1.0928249678885532E-11</v>
      </c>
      <c r="AE105" s="427"/>
      <c r="AF105" s="397">
        <v>5.2628596467797772E-12</v>
      </c>
      <c r="AG105" s="427"/>
      <c r="AH105" s="397">
        <v>-1.7762958530280482E-12</v>
      </c>
      <c r="AI105" s="427"/>
      <c r="AJ105" s="397">
        <v>-5.5707324061841923E-12</v>
      </c>
      <c r="AK105" s="427"/>
      <c r="AL105" s="397">
        <v>8.3344111776947893E-12</v>
      </c>
      <c r="AM105" s="427"/>
      <c r="AN105" s="397">
        <v>-1.9610845608010463E-12</v>
      </c>
      <c r="AO105" s="427"/>
      <c r="AP105" s="397">
        <v>4.5232948517413135E-12</v>
      </c>
      <c r="AQ105" s="427"/>
      <c r="AR105" s="397">
        <v>2.0858342180199441E-11</v>
      </c>
      <c r="AS105" s="427"/>
      <c r="AT105" s="397">
        <v>3.550558826982686E-13</v>
      </c>
      <c r="AU105" s="427"/>
      <c r="AV105" s="397">
        <v>4.2045254989335902E-2</v>
      </c>
      <c r="AW105" s="427"/>
      <c r="AX105" s="397">
        <v>4.1424897503504539E-2</v>
      </c>
      <c r="AY105" s="427"/>
      <c r="AZ105" s="397">
        <v>2.4380509997205327E-2</v>
      </c>
      <c r="BA105" s="427"/>
      <c r="BB105" s="397">
        <v>3.5446180001251562E-2</v>
      </c>
      <c r="BC105" s="427"/>
      <c r="BD105" s="397">
        <v>3.3328750000905995E-2</v>
      </c>
      <c r="BE105" s="427"/>
      <c r="BF105" s="397">
        <v>3.8204250001775783E-2</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37948.822354578624</v>
      </c>
      <c r="G106" s="427"/>
      <c r="H106" s="392">
        <v>38438.533944539893</v>
      </c>
      <c r="I106" s="427"/>
      <c r="J106" s="392">
        <v>40700.132764080634</v>
      </c>
      <c r="K106" s="427"/>
      <c r="L106" s="392">
        <v>34685.430861162196</v>
      </c>
      <c r="M106" s="427"/>
      <c r="N106" s="392">
        <v>33083.134194685248</v>
      </c>
      <c r="O106" s="427"/>
      <c r="P106" s="392">
        <v>33139.087821721179</v>
      </c>
      <c r="Q106" s="427"/>
      <c r="R106" s="392">
        <v>34403.999581937096</v>
      </c>
      <c r="S106" s="427"/>
      <c r="T106" s="392">
        <v>35624.335944824314</v>
      </c>
      <c r="U106" s="427"/>
      <c r="V106" s="392">
        <v>33989.796784312137</v>
      </c>
      <c r="W106" s="427"/>
      <c r="X106" s="392">
        <v>31125.397207684473</v>
      </c>
      <c r="Y106" s="427"/>
      <c r="Z106" s="392">
        <v>32497.514841230761</v>
      </c>
      <c r="AA106" s="427"/>
      <c r="AB106" s="392">
        <v>29056.627381471346</v>
      </c>
      <c r="AC106" s="427"/>
      <c r="AD106" s="392">
        <v>30350.395254983538</v>
      </c>
      <c r="AE106" s="427"/>
      <c r="AF106" s="392">
        <v>28693.661842438818</v>
      </c>
      <c r="AG106" s="427"/>
      <c r="AH106" s="392">
        <v>28078.991214917911</v>
      </c>
      <c r="AI106" s="427"/>
      <c r="AJ106" s="392">
        <v>27912.897806897108</v>
      </c>
      <c r="AK106" s="427"/>
      <c r="AL106" s="392">
        <v>27633.267245268555</v>
      </c>
      <c r="AM106" s="427"/>
      <c r="AN106" s="392">
        <v>28544.307897957115</v>
      </c>
      <c r="AO106" s="427"/>
      <c r="AP106" s="392">
        <v>28794.906374492679</v>
      </c>
      <c r="AQ106" s="427"/>
      <c r="AR106" s="392">
        <v>28796.962464462533</v>
      </c>
      <c r="AS106" s="427"/>
      <c r="AT106" s="392">
        <v>28413.139706553597</v>
      </c>
      <c r="AU106" s="427"/>
      <c r="AV106" s="392">
        <v>29073.256451274898</v>
      </c>
      <c r="AW106" s="427"/>
      <c r="AX106" s="392">
        <v>30567.567309944156</v>
      </c>
      <c r="AY106" s="427"/>
      <c r="AZ106" s="392">
        <v>30562.429173226323</v>
      </c>
      <c r="BA106" s="427"/>
      <c r="BB106" s="392">
        <v>30198.160081536767</v>
      </c>
      <c r="BC106" s="427"/>
      <c r="BD106" s="392">
        <v>26774.317635211151</v>
      </c>
      <c r="BE106" s="427"/>
      <c r="BF106" s="392">
        <v>25077.857246248819</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6369"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6370"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6371"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6372"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1">
    <tabColor indexed="42"/>
  </sheetPr>
  <dimension ref="A1:CT144"/>
  <sheetViews>
    <sheetView showGridLines="0" showOutlineSymbols="0" zoomScale="80" zoomScaleNormal="80" zoomScaleSheetLayoutView="100" workbookViewId="0">
      <pane xSplit="5" ySplit="4" topLeftCell="F95" activePane="bottomRight" state="frozen"/>
      <selection activeCell="BI109" sqref="BI109"/>
      <selection pane="topRight" activeCell="BI109" sqref="BI109"/>
      <selection pane="bottomLeft" activeCell="BI109" sqref="BI109"/>
      <selection pane="bottomRight" activeCell="AR53" sqref="AR53"/>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174</v>
      </c>
      <c r="E2" s="9" t="s">
        <v>343</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85801.133179757584</v>
      </c>
      <c r="G5" s="426"/>
      <c r="H5" s="368">
        <v>85484.621781835987</v>
      </c>
      <c r="I5" s="426"/>
      <c r="J5" s="368">
        <v>84122.140781325972</v>
      </c>
      <c r="K5" s="426"/>
      <c r="L5" s="368">
        <v>83103.569009602332</v>
      </c>
      <c r="M5" s="426"/>
      <c r="N5" s="368">
        <v>80963.611118745786</v>
      </c>
      <c r="O5" s="426"/>
      <c r="P5" s="368">
        <v>79823.165788647006</v>
      </c>
      <c r="Q5" s="426"/>
      <c r="R5" s="368">
        <v>80641.749675052808</v>
      </c>
      <c r="S5" s="426"/>
      <c r="T5" s="368">
        <v>82126.055005799048</v>
      </c>
      <c r="U5" s="426"/>
      <c r="V5" s="368">
        <v>78545.990564836087</v>
      </c>
      <c r="W5" s="426"/>
      <c r="X5" s="368">
        <v>78899.811125966866</v>
      </c>
      <c r="Y5" s="426"/>
      <c r="Z5" s="368">
        <v>76617.794273684893</v>
      </c>
      <c r="AA5" s="426"/>
      <c r="AB5" s="368">
        <v>74100.797349601693</v>
      </c>
      <c r="AC5" s="426"/>
      <c r="AD5" s="368">
        <v>67095.180868486568</v>
      </c>
      <c r="AE5" s="426"/>
      <c r="AF5" s="368">
        <v>69161.28973503242</v>
      </c>
      <c r="AG5" s="426"/>
      <c r="AH5" s="368">
        <v>65158.716748997722</v>
      </c>
      <c r="AI5" s="426"/>
      <c r="AJ5" s="368">
        <v>60505.239799499323</v>
      </c>
      <c r="AK5" s="426"/>
      <c r="AL5" s="368">
        <v>61638.633244123259</v>
      </c>
      <c r="AM5" s="426"/>
      <c r="AN5" s="368">
        <v>54770.386088930958</v>
      </c>
      <c r="AO5" s="426"/>
      <c r="AP5" s="368">
        <v>54951.015548085175</v>
      </c>
      <c r="AQ5" s="426"/>
      <c r="AR5" s="368">
        <v>56420.879171169887</v>
      </c>
      <c r="AS5" s="426"/>
      <c r="AT5" s="368">
        <v>59886.600322982151</v>
      </c>
      <c r="AU5" s="426"/>
      <c r="AV5" s="368">
        <v>56544.374532760179</v>
      </c>
      <c r="AW5" s="426"/>
      <c r="AX5" s="368">
        <v>53976.887727540001</v>
      </c>
      <c r="AY5" s="426"/>
      <c r="AZ5" s="368">
        <v>55051.604671736153</v>
      </c>
      <c r="BA5" s="426"/>
      <c r="BB5" s="368">
        <v>50791.270949672282</v>
      </c>
      <c r="BC5" s="426"/>
      <c r="BD5" s="368">
        <v>47478.793291904192</v>
      </c>
      <c r="BE5" s="426"/>
      <c r="BF5" s="368">
        <v>48176.818801425208</v>
      </c>
      <c r="BG5" s="426"/>
      <c r="BH5" s="368" t="s">
        <v>700</v>
      </c>
      <c r="BI5" s="388"/>
      <c r="CJ5" s="303" t="s">
        <v>330</v>
      </c>
      <c r="CK5" s="303" t="s">
        <v>710</v>
      </c>
      <c r="CL5" s="303" t="s">
        <v>944</v>
      </c>
      <c r="CM5" s="303" t="s">
        <v>945</v>
      </c>
      <c r="CN5" s="303" t="s">
        <v>946</v>
      </c>
      <c r="CO5" s="303" t="s">
        <v>174</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13869.949554197219</v>
      </c>
      <c r="G6" s="427"/>
      <c r="H6" s="392">
        <v>13390.723468061467</v>
      </c>
      <c r="I6" s="427"/>
      <c r="J6" s="392">
        <v>13438.100313214753</v>
      </c>
      <c r="K6" s="427"/>
      <c r="L6" s="392">
        <v>12178.677123754451</v>
      </c>
      <c r="M6" s="427"/>
      <c r="N6" s="392">
        <v>11532.895585928574</v>
      </c>
      <c r="O6" s="427"/>
      <c r="P6" s="392">
        <v>11315.037647932224</v>
      </c>
      <c r="Q6" s="427"/>
      <c r="R6" s="392">
        <v>11517.036675749627</v>
      </c>
      <c r="S6" s="427"/>
      <c r="T6" s="392">
        <v>11184.978660806421</v>
      </c>
      <c r="U6" s="427"/>
      <c r="V6" s="392">
        <v>10762.258855872202</v>
      </c>
      <c r="W6" s="427"/>
      <c r="X6" s="392">
        <v>10135.953111301769</v>
      </c>
      <c r="Y6" s="427"/>
      <c r="Z6" s="392">
        <v>10165.214309958559</v>
      </c>
      <c r="AA6" s="427"/>
      <c r="AB6" s="392">
        <v>9233.3988558711899</v>
      </c>
      <c r="AC6" s="427"/>
      <c r="AD6" s="392">
        <v>9140.6541443847309</v>
      </c>
      <c r="AE6" s="427"/>
      <c r="AF6" s="392">
        <v>8634.3794178184235</v>
      </c>
      <c r="AG6" s="427"/>
      <c r="AH6" s="392">
        <v>8627.6622025864272</v>
      </c>
      <c r="AI6" s="427"/>
      <c r="AJ6" s="392">
        <v>8248.423209379951</v>
      </c>
      <c r="AK6" s="427"/>
      <c r="AL6" s="392">
        <v>8127.7245058311864</v>
      </c>
      <c r="AM6" s="427"/>
      <c r="AN6" s="392">
        <v>8107.0007195972757</v>
      </c>
      <c r="AO6" s="427"/>
      <c r="AP6" s="392">
        <v>7839.225435667322</v>
      </c>
      <c r="AQ6" s="427"/>
      <c r="AR6" s="392">
        <v>7763.001966436942</v>
      </c>
      <c r="AS6" s="427"/>
      <c r="AT6" s="392">
        <v>7936.1786024923567</v>
      </c>
      <c r="AU6" s="427"/>
      <c r="AV6" s="392">
        <v>7640.1884316495152</v>
      </c>
      <c r="AW6" s="427"/>
      <c r="AX6" s="392">
        <v>7757.6445607236856</v>
      </c>
      <c r="AY6" s="427"/>
      <c r="AZ6" s="392">
        <v>7342.2990800385287</v>
      </c>
      <c r="BA6" s="427"/>
      <c r="BB6" s="392">
        <v>7160.2253892332683</v>
      </c>
      <c r="BC6" s="427"/>
      <c r="BD6" s="392">
        <v>6664.8208187265918</v>
      </c>
      <c r="BE6" s="427"/>
      <c r="BF6" s="392">
        <v>5984.3398602529287</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13489.448698620845</v>
      </c>
      <c r="G7" s="427"/>
      <c r="H7" s="393">
        <v>13050.505676861803</v>
      </c>
      <c r="I7" s="427"/>
      <c r="J7" s="393">
        <v>13090.97102346797</v>
      </c>
      <c r="K7" s="427"/>
      <c r="L7" s="393">
        <v>11859.790945131082</v>
      </c>
      <c r="M7" s="427"/>
      <c r="N7" s="393">
        <v>11197.227690356536</v>
      </c>
      <c r="O7" s="427"/>
      <c r="P7" s="393">
        <v>11059.764722643089</v>
      </c>
      <c r="Q7" s="427"/>
      <c r="R7" s="393">
        <v>11309.967441629575</v>
      </c>
      <c r="S7" s="427"/>
      <c r="T7" s="393">
        <v>10965.204424392045</v>
      </c>
      <c r="U7" s="427"/>
      <c r="V7" s="393">
        <v>10536.27113699001</v>
      </c>
      <c r="W7" s="427"/>
      <c r="X7" s="393">
        <v>9868.6084609790068</v>
      </c>
      <c r="Y7" s="427"/>
      <c r="Z7" s="393">
        <v>9910.7873902084048</v>
      </c>
      <c r="AA7" s="427"/>
      <c r="AB7" s="393">
        <v>9000.2622815502054</v>
      </c>
      <c r="AC7" s="427"/>
      <c r="AD7" s="393">
        <v>8911.6688560432303</v>
      </c>
      <c r="AE7" s="427"/>
      <c r="AF7" s="393">
        <v>8401.3102227566487</v>
      </c>
      <c r="AG7" s="427"/>
      <c r="AH7" s="393">
        <v>8411.193658458762</v>
      </c>
      <c r="AI7" s="427"/>
      <c r="AJ7" s="393">
        <v>8045.9290843998324</v>
      </c>
      <c r="AK7" s="427"/>
      <c r="AL7" s="393">
        <v>7939.8887952736941</v>
      </c>
      <c r="AM7" s="427"/>
      <c r="AN7" s="393">
        <v>7920.9542179412565</v>
      </c>
      <c r="AO7" s="427"/>
      <c r="AP7" s="393">
        <v>7680.48491220907</v>
      </c>
      <c r="AQ7" s="427"/>
      <c r="AR7" s="393">
        <v>7580.2181024846623</v>
      </c>
      <c r="AS7" s="427"/>
      <c r="AT7" s="393">
        <v>7776.0972448723905</v>
      </c>
      <c r="AU7" s="427"/>
      <c r="AV7" s="393">
        <v>7484.3418491298225</v>
      </c>
      <c r="AW7" s="427"/>
      <c r="AX7" s="393">
        <v>7609.3895368679923</v>
      </c>
      <c r="AY7" s="427"/>
      <c r="AZ7" s="393">
        <v>7192.0401461146794</v>
      </c>
      <c r="BA7" s="427"/>
      <c r="BB7" s="393">
        <v>7017.745344535967</v>
      </c>
      <c r="BC7" s="427"/>
      <c r="BD7" s="393">
        <v>6551.366914505119</v>
      </c>
      <c r="BE7" s="427"/>
      <c r="BF7" s="393">
        <v>5876.7873195498305</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379.97598311685044</v>
      </c>
      <c r="G8" s="427"/>
      <c r="H8" s="393">
        <v>339.59623777225386</v>
      </c>
      <c r="I8" s="427"/>
      <c r="J8" s="393">
        <v>346.75693414822598</v>
      </c>
      <c r="K8" s="427"/>
      <c r="L8" s="393">
        <v>318.53960739826169</v>
      </c>
      <c r="M8" s="427"/>
      <c r="N8" s="393">
        <v>335.24993495392994</v>
      </c>
      <c r="O8" s="427"/>
      <c r="P8" s="393">
        <v>255.09289958412435</v>
      </c>
      <c r="Q8" s="427"/>
      <c r="R8" s="393">
        <v>206.69340476916352</v>
      </c>
      <c r="S8" s="427"/>
      <c r="T8" s="393">
        <v>219.45383023322637</v>
      </c>
      <c r="U8" s="427"/>
      <c r="V8" s="393">
        <v>225.76330052564271</v>
      </c>
      <c r="W8" s="427"/>
      <c r="X8" s="393">
        <v>267.1163938922536</v>
      </c>
      <c r="Y8" s="427"/>
      <c r="Z8" s="393">
        <v>254.20017554137542</v>
      </c>
      <c r="AA8" s="427"/>
      <c r="AB8" s="393">
        <v>232.76891829111739</v>
      </c>
      <c r="AC8" s="427"/>
      <c r="AD8" s="393">
        <v>228.43347698913837</v>
      </c>
      <c r="AE8" s="427"/>
      <c r="AF8" s="393">
        <v>232.53344906196594</v>
      </c>
      <c r="AG8" s="427"/>
      <c r="AH8" s="393">
        <v>216.27842597493671</v>
      </c>
      <c r="AI8" s="427"/>
      <c r="AJ8" s="393">
        <v>202.3727305532951</v>
      </c>
      <c r="AK8" s="427"/>
      <c r="AL8" s="393">
        <v>187.70444166634834</v>
      </c>
      <c r="AM8" s="427"/>
      <c r="AN8" s="393">
        <v>185.90250951873551</v>
      </c>
      <c r="AO8" s="427"/>
      <c r="AP8" s="393">
        <v>158.67211534689264</v>
      </c>
      <c r="AQ8" s="427"/>
      <c r="AR8" s="393">
        <v>182.65077591448531</v>
      </c>
      <c r="AS8" s="427"/>
      <c r="AT8" s="393">
        <v>160.00131218315448</v>
      </c>
      <c r="AU8" s="427"/>
      <c r="AV8" s="393">
        <v>155.76779011426598</v>
      </c>
      <c r="AW8" s="427"/>
      <c r="AX8" s="393">
        <v>148.16124878853591</v>
      </c>
      <c r="AY8" s="427"/>
      <c r="AZ8" s="393">
        <v>150.1283344261868</v>
      </c>
      <c r="BA8" s="427"/>
      <c r="BB8" s="393">
        <v>142.36293739596579</v>
      </c>
      <c r="BC8" s="427"/>
      <c r="BD8" s="393">
        <v>113.33675764958021</v>
      </c>
      <c r="BE8" s="427"/>
      <c r="BF8" s="393">
        <v>107.41685466663093</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0.52487245952452599</v>
      </c>
      <c r="G9" s="427"/>
      <c r="H9" s="393">
        <v>0.62155342741043351</v>
      </c>
      <c r="I9" s="427"/>
      <c r="J9" s="393">
        <v>0.37235559855566996</v>
      </c>
      <c r="K9" s="427"/>
      <c r="L9" s="393">
        <v>0.34657122510651894</v>
      </c>
      <c r="M9" s="427"/>
      <c r="N9" s="393">
        <v>0.41796061810831686</v>
      </c>
      <c r="O9" s="427"/>
      <c r="P9" s="393">
        <v>0.18002570501089649</v>
      </c>
      <c r="Q9" s="427"/>
      <c r="R9" s="393">
        <v>0.3758293508899222</v>
      </c>
      <c r="S9" s="427"/>
      <c r="T9" s="393">
        <v>0.32040618114981451</v>
      </c>
      <c r="U9" s="427"/>
      <c r="V9" s="393">
        <v>0.22441835654944653</v>
      </c>
      <c r="W9" s="427"/>
      <c r="X9" s="393">
        <v>0.22825643050996117</v>
      </c>
      <c r="Y9" s="427"/>
      <c r="Z9" s="393">
        <v>0.22674420877921345</v>
      </c>
      <c r="AA9" s="427"/>
      <c r="AB9" s="393">
        <v>0.36765602986692547</v>
      </c>
      <c r="AC9" s="427"/>
      <c r="AD9" s="393">
        <v>0.55181135236256662</v>
      </c>
      <c r="AE9" s="427"/>
      <c r="AF9" s="393">
        <v>0.53574599980894899</v>
      </c>
      <c r="AG9" s="427"/>
      <c r="AH9" s="393">
        <v>0.19011815272809904</v>
      </c>
      <c r="AI9" s="427"/>
      <c r="AJ9" s="393">
        <v>0.12139442682307761</v>
      </c>
      <c r="AK9" s="427"/>
      <c r="AL9" s="393">
        <v>0.13126889114354159</v>
      </c>
      <c r="AM9" s="427"/>
      <c r="AN9" s="393">
        <v>0.14399213728398882</v>
      </c>
      <c r="AO9" s="427"/>
      <c r="AP9" s="393">
        <v>6.8408111359543736E-2</v>
      </c>
      <c r="AQ9" s="427"/>
      <c r="AR9" s="393">
        <v>0.13308803779481282</v>
      </c>
      <c r="AS9" s="427"/>
      <c r="AT9" s="393">
        <v>8.0045436811825882E-2</v>
      </c>
      <c r="AU9" s="427"/>
      <c r="AV9" s="393">
        <v>7.8792405426531736E-2</v>
      </c>
      <c r="AW9" s="427"/>
      <c r="AX9" s="393">
        <v>9.3775067157259834E-2</v>
      </c>
      <c r="AY9" s="427"/>
      <c r="AZ9" s="393">
        <v>0.13059949766272996</v>
      </c>
      <c r="BA9" s="427"/>
      <c r="BB9" s="393">
        <v>0.11710730133530012</v>
      </c>
      <c r="BC9" s="427"/>
      <c r="BD9" s="393">
        <v>0.11714657189247618</v>
      </c>
      <c r="BE9" s="427"/>
      <c r="BF9" s="393">
        <v>0.13568603646731217</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13435.227389298658</v>
      </c>
      <c r="G10" s="427"/>
      <c r="H10" s="392">
        <v>13792.184413901783</v>
      </c>
      <c r="I10" s="427"/>
      <c r="J10" s="392">
        <v>13630.134350642558</v>
      </c>
      <c r="K10" s="427"/>
      <c r="L10" s="392">
        <v>13732.712256581961</v>
      </c>
      <c r="M10" s="427"/>
      <c r="N10" s="392">
        <v>13268.534707012766</v>
      </c>
      <c r="O10" s="427"/>
      <c r="P10" s="392">
        <v>12596.112418303497</v>
      </c>
      <c r="Q10" s="427"/>
      <c r="R10" s="392">
        <v>12161.250313931052</v>
      </c>
      <c r="S10" s="427"/>
      <c r="T10" s="392">
        <v>11997.772091829595</v>
      </c>
      <c r="U10" s="427"/>
      <c r="V10" s="392">
        <v>11050.066298263546</v>
      </c>
      <c r="W10" s="427"/>
      <c r="X10" s="392">
        <v>10624.52140848787</v>
      </c>
      <c r="Y10" s="427"/>
      <c r="Z10" s="392">
        <v>9282.3545351355133</v>
      </c>
      <c r="AA10" s="427"/>
      <c r="AB10" s="392">
        <v>8288.5228056598626</v>
      </c>
      <c r="AC10" s="427"/>
      <c r="AD10" s="392">
        <v>7785.8067456130602</v>
      </c>
      <c r="AE10" s="427"/>
      <c r="AF10" s="392">
        <v>8833.7242520519758</v>
      </c>
      <c r="AG10" s="427"/>
      <c r="AH10" s="392">
        <v>9229.8961343780775</v>
      </c>
      <c r="AI10" s="427"/>
      <c r="AJ10" s="392">
        <v>8613.3551600424271</v>
      </c>
      <c r="AK10" s="427"/>
      <c r="AL10" s="392">
        <v>8517.1160109050761</v>
      </c>
      <c r="AM10" s="427"/>
      <c r="AN10" s="415">
        <v>11831.158999395278</v>
      </c>
      <c r="AO10" s="427" t="s">
        <v>358</v>
      </c>
      <c r="AP10" s="392">
        <v>12092.507071471795</v>
      </c>
      <c r="AQ10" s="427"/>
      <c r="AR10" s="415">
        <v>7610.6815320757387</v>
      </c>
      <c r="AS10" s="427" t="s">
        <v>358</v>
      </c>
      <c r="AT10" s="392">
        <v>8575.2821830507237</v>
      </c>
      <c r="AU10" s="427"/>
      <c r="AV10" s="392">
        <v>6726.4426316358431</v>
      </c>
      <c r="AW10" s="427"/>
      <c r="AX10" s="392">
        <v>6713.7110186011241</v>
      </c>
      <c r="AY10" s="427"/>
      <c r="AZ10" s="392">
        <v>5691.2426162058364</v>
      </c>
      <c r="BA10" s="427"/>
      <c r="BB10" s="392">
        <v>5463.8869665821539</v>
      </c>
      <c r="BC10" s="427"/>
      <c r="BD10" s="392">
        <v>4060.2047537579347</v>
      </c>
      <c r="BE10" s="427"/>
      <c r="BF10" s="392">
        <v>4172.6839926231869</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43808.553015480298</v>
      </c>
      <c r="G11" s="427"/>
      <c r="H11" s="392">
        <v>43531.216776478585</v>
      </c>
      <c r="I11" s="427"/>
      <c r="J11" s="392">
        <v>42637.451570230573</v>
      </c>
      <c r="K11" s="427"/>
      <c r="L11" s="392">
        <v>42561.874723842375</v>
      </c>
      <c r="M11" s="427"/>
      <c r="N11" s="392">
        <v>41993.650435921816</v>
      </c>
      <c r="O11" s="427"/>
      <c r="P11" s="392">
        <v>35478.662850911831</v>
      </c>
      <c r="Q11" s="427"/>
      <c r="R11" s="392">
        <v>35502.415200082534</v>
      </c>
      <c r="S11" s="427"/>
      <c r="T11" s="392">
        <v>37292.931176136983</v>
      </c>
      <c r="U11" s="427"/>
      <c r="V11" s="392">
        <v>35200.960325771186</v>
      </c>
      <c r="W11" s="427"/>
      <c r="X11" s="392">
        <v>36047.558410396538</v>
      </c>
      <c r="Y11" s="427"/>
      <c r="Z11" s="392">
        <v>35259.719698160341</v>
      </c>
      <c r="AA11" s="427"/>
      <c r="AB11" s="392">
        <v>35353.537706077084</v>
      </c>
      <c r="AC11" s="427"/>
      <c r="AD11" s="392">
        <v>29816.153194731534</v>
      </c>
      <c r="AE11" s="427"/>
      <c r="AF11" s="392">
        <v>37498.602985794227</v>
      </c>
      <c r="AG11" s="427"/>
      <c r="AH11" s="392">
        <v>33730.20801391908</v>
      </c>
      <c r="AI11" s="427"/>
      <c r="AJ11" s="392">
        <v>31027.078571283866</v>
      </c>
      <c r="AK11" s="427"/>
      <c r="AL11" s="392">
        <v>34079.34978710577</v>
      </c>
      <c r="AM11" s="427"/>
      <c r="AN11" s="392">
        <v>27318.007893157537</v>
      </c>
      <c r="AO11" s="427"/>
      <c r="AP11" s="392">
        <v>29579.279071451736</v>
      </c>
      <c r="AQ11" s="427"/>
      <c r="AR11" s="392">
        <v>31353.815288986541</v>
      </c>
      <c r="AS11" s="427"/>
      <c r="AT11" s="392">
        <v>34333.827095298861</v>
      </c>
      <c r="AU11" s="427"/>
      <c r="AV11" s="392">
        <v>31641.755165119517</v>
      </c>
      <c r="AW11" s="427"/>
      <c r="AX11" s="392">
        <v>28770.334402671713</v>
      </c>
      <c r="AY11" s="427"/>
      <c r="AZ11" s="392">
        <v>31415.776661012835</v>
      </c>
      <c r="BA11" s="427"/>
      <c r="BB11" s="392">
        <v>27441.433398958725</v>
      </c>
      <c r="BC11" s="427"/>
      <c r="BD11" s="392">
        <v>26803.342494403591</v>
      </c>
      <c r="BE11" s="427"/>
      <c r="BF11" s="392">
        <v>27413.126313688168</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2005.696166519984</v>
      </c>
      <c r="G12" s="427"/>
      <c r="H12" s="394">
        <v>2273.5433503474806</v>
      </c>
      <c r="I12" s="427"/>
      <c r="J12" s="394">
        <v>2020.9077987614057</v>
      </c>
      <c r="K12" s="427"/>
      <c r="L12" s="394">
        <v>2504.322702849794</v>
      </c>
      <c r="M12" s="427"/>
      <c r="N12" s="394">
        <v>2975.8274754717409</v>
      </c>
      <c r="O12" s="427"/>
      <c r="P12" s="394">
        <v>2959.4867058446498</v>
      </c>
      <c r="Q12" s="427"/>
      <c r="R12" s="394">
        <v>3889.5585541311361</v>
      </c>
      <c r="S12" s="427"/>
      <c r="T12" s="394">
        <v>2955.6632432814804</v>
      </c>
      <c r="U12" s="427"/>
      <c r="V12" s="394">
        <v>2791.3974607615432</v>
      </c>
      <c r="W12" s="427"/>
      <c r="X12" s="394">
        <v>3065.4190546821769</v>
      </c>
      <c r="Y12" s="427"/>
      <c r="Z12" s="394">
        <v>3398.8659223048339</v>
      </c>
      <c r="AA12" s="427"/>
      <c r="AB12" s="394">
        <v>3377.2007013263483</v>
      </c>
      <c r="AC12" s="427"/>
      <c r="AD12" s="394">
        <v>3253.9820206503196</v>
      </c>
      <c r="AE12" s="427"/>
      <c r="AF12" s="394">
        <v>3153.2810171359847</v>
      </c>
      <c r="AG12" s="427"/>
      <c r="AH12" s="394">
        <v>2829.8381238107945</v>
      </c>
      <c r="AI12" s="427"/>
      <c r="AJ12" s="394">
        <v>2727.7379993283648</v>
      </c>
      <c r="AK12" s="427"/>
      <c r="AL12" s="394">
        <v>2962.4315276271559</v>
      </c>
      <c r="AM12" s="427"/>
      <c r="AN12" s="394">
        <v>2522.8567076910495</v>
      </c>
      <c r="AO12" s="427"/>
      <c r="AP12" s="394">
        <v>2990.5620855095003</v>
      </c>
      <c r="AQ12" s="427"/>
      <c r="AR12" s="394">
        <v>3168.0778189881312</v>
      </c>
      <c r="AS12" s="427"/>
      <c r="AT12" s="394">
        <v>2883.6949404398615</v>
      </c>
      <c r="AU12" s="427"/>
      <c r="AV12" s="394">
        <v>3126.9692757034445</v>
      </c>
      <c r="AW12" s="427"/>
      <c r="AX12" s="394">
        <v>3117.0593000744689</v>
      </c>
      <c r="AY12" s="427"/>
      <c r="AZ12" s="394">
        <v>2684.7268735544367</v>
      </c>
      <c r="BA12" s="427"/>
      <c r="BB12" s="394">
        <v>2795.0583675321395</v>
      </c>
      <c r="BC12" s="427"/>
      <c r="BD12" s="394">
        <v>2803.8679532910405</v>
      </c>
      <c r="BE12" s="427"/>
      <c r="BF12" s="394">
        <v>4649.1964034311723</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1070.0467177029109</v>
      </c>
      <c r="G13" s="427"/>
      <c r="H13" s="394">
        <v>1173.9647022586851</v>
      </c>
      <c r="I13" s="427"/>
      <c r="J13" s="394">
        <v>1039.6987246358808</v>
      </c>
      <c r="K13" s="427"/>
      <c r="L13" s="394">
        <v>993.15137356396758</v>
      </c>
      <c r="M13" s="427"/>
      <c r="N13" s="394">
        <v>197.63752563903697</v>
      </c>
      <c r="O13" s="427"/>
      <c r="P13" s="394">
        <v>1259.1440860137079</v>
      </c>
      <c r="Q13" s="427"/>
      <c r="R13" s="394">
        <v>1077.4942099727884</v>
      </c>
      <c r="S13" s="427"/>
      <c r="T13" s="394">
        <v>979.82389681290181</v>
      </c>
      <c r="U13" s="427"/>
      <c r="V13" s="394">
        <v>868.89193089518767</v>
      </c>
      <c r="W13" s="427"/>
      <c r="X13" s="394">
        <v>818.80449931788985</v>
      </c>
      <c r="Y13" s="427"/>
      <c r="Z13" s="394">
        <v>977.23138434649081</v>
      </c>
      <c r="AA13" s="427"/>
      <c r="AB13" s="394">
        <v>624.15171022634013</v>
      </c>
      <c r="AC13" s="427"/>
      <c r="AD13" s="394">
        <v>434.49614772729666</v>
      </c>
      <c r="AE13" s="427"/>
      <c r="AF13" s="394">
        <v>485.74485838345481</v>
      </c>
      <c r="AG13" s="427"/>
      <c r="AH13" s="394">
        <v>284.47705441540302</v>
      </c>
      <c r="AI13" s="427"/>
      <c r="AJ13" s="394">
        <v>259.85070515498478</v>
      </c>
      <c r="AK13" s="427"/>
      <c r="AL13" s="394">
        <v>277.74330793085619</v>
      </c>
      <c r="AM13" s="427"/>
      <c r="AN13" s="394">
        <v>282.16417143043071</v>
      </c>
      <c r="AO13" s="427"/>
      <c r="AP13" s="394">
        <v>234.07410619444843</v>
      </c>
      <c r="AQ13" s="427"/>
      <c r="AR13" s="394">
        <v>253.40375751887174</v>
      </c>
      <c r="AS13" s="427"/>
      <c r="AT13" s="394">
        <v>214.56945154402021</v>
      </c>
      <c r="AU13" s="427"/>
      <c r="AV13" s="394">
        <v>493.7495796709286</v>
      </c>
      <c r="AW13" s="427"/>
      <c r="AX13" s="394">
        <v>328.79649224189018</v>
      </c>
      <c r="AY13" s="427"/>
      <c r="AZ13" s="394">
        <v>190.27854182791842</v>
      </c>
      <c r="BA13" s="427"/>
      <c r="BB13" s="394">
        <v>169.00277157221339</v>
      </c>
      <c r="BC13" s="427"/>
      <c r="BD13" s="394">
        <v>132.43132543221557</v>
      </c>
      <c r="BE13" s="427"/>
      <c r="BF13" s="394">
        <v>115.61231533627097</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407.70034734233025</v>
      </c>
      <c r="G15" s="427"/>
      <c r="H15" s="393">
        <v>424.00192396743722</v>
      </c>
      <c r="I15" s="427"/>
      <c r="J15" s="393">
        <v>404.15015224469801</v>
      </c>
      <c r="K15" s="427"/>
      <c r="L15" s="393">
        <v>373.55981675397783</v>
      </c>
      <c r="M15" s="427"/>
      <c r="N15" s="393">
        <v>429.76901641523222</v>
      </c>
      <c r="O15" s="427"/>
      <c r="P15" s="393">
        <v>1404.5220818045334</v>
      </c>
      <c r="Q15" s="427"/>
      <c r="R15" s="393">
        <v>1801.6114030858396</v>
      </c>
      <c r="S15" s="427"/>
      <c r="T15" s="393">
        <v>1816.0152129142</v>
      </c>
      <c r="U15" s="427"/>
      <c r="V15" s="393">
        <v>2015.9649083157137</v>
      </c>
      <c r="W15" s="427"/>
      <c r="X15" s="393">
        <v>2190.5815281419541</v>
      </c>
      <c r="Y15" s="427"/>
      <c r="Z15" s="393">
        <v>2332.5770275794061</v>
      </c>
      <c r="AA15" s="427"/>
      <c r="AB15" s="393">
        <v>2465.7850696428163</v>
      </c>
      <c r="AC15" s="427"/>
      <c r="AD15" s="393">
        <v>2622.9199801809377</v>
      </c>
      <c r="AE15" s="427"/>
      <c r="AF15" s="393">
        <v>1808.1344283124054</v>
      </c>
      <c r="AG15" s="427"/>
      <c r="AH15" s="393">
        <v>1896.5178249548892</v>
      </c>
      <c r="AI15" s="427"/>
      <c r="AJ15" s="393">
        <v>1799.3087008006869</v>
      </c>
      <c r="AK15" s="427"/>
      <c r="AL15" s="393">
        <v>2013.9546467664147</v>
      </c>
      <c r="AM15" s="427"/>
      <c r="AN15" s="393">
        <v>2010.2220657872861</v>
      </c>
      <c r="AO15" s="427"/>
      <c r="AP15" s="393">
        <v>1588.1265151216298</v>
      </c>
      <c r="AQ15" s="427"/>
      <c r="AR15" s="393">
        <v>1703.6080675082085</v>
      </c>
      <c r="AS15" s="427"/>
      <c r="AT15" s="393">
        <v>1724.8134385650749</v>
      </c>
      <c r="AU15" s="427"/>
      <c r="AV15" s="393">
        <v>645.1069711045576</v>
      </c>
      <c r="AW15" s="427"/>
      <c r="AX15" s="418">
        <v>2132.1251456477676</v>
      </c>
      <c r="AY15" s="427" t="s">
        <v>358</v>
      </c>
      <c r="AZ15" s="393">
        <v>2632.1898639546125</v>
      </c>
      <c r="BA15" s="427"/>
      <c r="BB15" s="393">
        <v>2599.0664416582003</v>
      </c>
      <c r="BC15" s="427"/>
      <c r="BD15" s="393">
        <v>2101.3810101427594</v>
      </c>
      <c r="BE15" s="427"/>
      <c r="BF15" s="393">
        <v>2188.8893677553369</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258.50025398125354</v>
      </c>
      <c r="G16" s="427"/>
      <c r="H16" s="393">
        <v>219.55399375659607</v>
      </c>
      <c r="I16" s="427"/>
      <c r="J16" s="393">
        <v>272.1319508214641</v>
      </c>
      <c r="K16" s="427"/>
      <c r="L16" s="393">
        <v>260.28391910424705</v>
      </c>
      <c r="M16" s="427"/>
      <c r="N16" s="393">
        <v>109.46854383967224</v>
      </c>
      <c r="O16" s="427"/>
      <c r="P16" s="393">
        <v>425.11361991670918</v>
      </c>
      <c r="Q16" s="427"/>
      <c r="R16" s="393">
        <v>452.20150093075881</v>
      </c>
      <c r="S16" s="427"/>
      <c r="T16" s="393">
        <v>410.37694327079123</v>
      </c>
      <c r="U16" s="427"/>
      <c r="V16" s="393">
        <v>361.33618811406802</v>
      </c>
      <c r="W16" s="427"/>
      <c r="X16" s="393">
        <v>310.41953770530694</v>
      </c>
      <c r="Y16" s="427"/>
      <c r="Z16" s="393">
        <v>280.83069078152096</v>
      </c>
      <c r="AA16" s="427"/>
      <c r="AB16" s="393">
        <v>263.60727399137278</v>
      </c>
      <c r="AC16" s="427"/>
      <c r="AD16" s="393">
        <v>190.20028086176814</v>
      </c>
      <c r="AE16" s="427"/>
      <c r="AF16" s="393">
        <v>222.07451526414533</v>
      </c>
      <c r="AG16" s="427"/>
      <c r="AH16" s="393">
        <v>217.72210516243442</v>
      </c>
      <c r="AI16" s="427"/>
      <c r="AJ16" s="393">
        <v>1132.4789979940999</v>
      </c>
      <c r="AK16" s="427"/>
      <c r="AL16" s="393">
        <v>1077.0240730904318</v>
      </c>
      <c r="AM16" s="427"/>
      <c r="AN16" s="393">
        <v>1283.2441624463554</v>
      </c>
      <c r="AO16" s="427"/>
      <c r="AP16" s="393">
        <v>1805.6906380123405</v>
      </c>
      <c r="AQ16" s="427"/>
      <c r="AR16" s="393">
        <v>1914.3423037758014</v>
      </c>
      <c r="AS16" s="427"/>
      <c r="AT16" s="393">
        <v>2104.1891878268625</v>
      </c>
      <c r="AU16" s="427"/>
      <c r="AV16" s="393">
        <v>1656.4108266458709</v>
      </c>
      <c r="AW16" s="427"/>
      <c r="AX16" s="393">
        <v>1323.1794532328468</v>
      </c>
      <c r="AY16" s="427"/>
      <c r="AZ16" s="393">
        <v>1540.3046927094324</v>
      </c>
      <c r="BA16" s="427"/>
      <c r="BB16" s="393">
        <v>1372.5688799214183</v>
      </c>
      <c r="BC16" s="427"/>
      <c r="BD16" s="393">
        <v>1189.7367785872605</v>
      </c>
      <c r="BE16" s="427"/>
      <c r="BF16" s="393">
        <v>1044.7763850351</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1272.0167554937632</v>
      </c>
      <c r="G17" s="427"/>
      <c r="H17" s="393">
        <v>1251.9036065651323</v>
      </c>
      <c r="I17" s="427"/>
      <c r="J17" s="393">
        <v>1088.8260279912051</v>
      </c>
      <c r="K17" s="427"/>
      <c r="L17" s="393">
        <v>991.11098145833603</v>
      </c>
      <c r="M17" s="427"/>
      <c r="N17" s="393">
        <v>1074.9862223882672</v>
      </c>
      <c r="O17" s="427"/>
      <c r="P17" s="393">
        <v>909.91890107161896</v>
      </c>
      <c r="Q17" s="427"/>
      <c r="R17" s="393">
        <v>857.78320960862163</v>
      </c>
      <c r="S17" s="427"/>
      <c r="T17" s="393">
        <v>759.10307295726136</v>
      </c>
      <c r="U17" s="427"/>
      <c r="V17" s="393">
        <v>712.34124688968132</v>
      </c>
      <c r="W17" s="427"/>
      <c r="X17" s="393">
        <v>670.0876221844519</v>
      </c>
      <c r="Y17" s="427"/>
      <c r="Z17" s="393">
        <v>749.54223875267826</v>
      </c>
      <c r="AA17" s="427"/>
      <c r="AB17" s="393">
        <v>744.79655184507646</v>
      </c>
      <c r="AC17" s="427"/>
      <c r="AD17" s="393">
        <v>517.13098251802262</v>
      </c>
      <c r="AE17" s="427"/>
      <c r="AF17" s="393">
        <v>410.5127807662389</v>
      </c>
      <c r="AG17" s="427"/>
      <c r="AH17" s="393">
        <v>342.19516230173963</v>
      </c>
      <c r="AI17" s="427"/>
      <c r="AJ17" s="393">
        <v>249.60065656843113</v>
      </c>
      <c r="AK17" s="427"/>
      <c r="AL17" s="393">
        <v>262.63923541213677</v>
      </c>
      <c r="AM17" s="427"/>
      <c r="AN17" s="393">
        <v>258.32086411408471</v>
      </c>
      <c r="AO17" s="427"/>
      <c r="AP17" s="393">
        <v>165.07710081876399</v>
      </c>
      <c r="AQ17" s="427"/>
      <c r="AR17" s="393">
        <v>163.04599594435771</v>
      </c>
      <c r="AS17" s="427"/>
      <c r="AT17" s="393">
        <v>170.42177412413827</v>
      </c>
      <c r="AU17" s="427"/>
      <c r="AV17" s="393">
        <v>146.77912738678688</v>
      </c>
      <c r="AW17" s="427"/>
      <c r="AX17" s="393">
        <v>170.96895795050628</v>
      </c>
      <c r="AY17" s="427"/>
      <c r="AZ17" s="393">
        <v>137.21706660154931</v>
      </c>
      <c r="BA17" s="427"/>
      <c r="BB17" s="393">
        <v>97.721976877126949</v>
      </c>
      <c r="BC17" s="427"/>
      <c r="BD17" s="393">
        <v>170.94152239636622</v>
      </c>
      <c r="BE17" s="427"/>
      <c r="BF17" s="393">
        <v>10.858612491677228</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2064.1393567565001</v>
      </c>
      <c r="G18" s="427"/>
      <c r="H18" s="394">
        <v>2055.6343320046044</v>
      </c>
      <c r="I18" s="427"/>
      <c r="J18" s="394">
        <v>2079.8734736127089</v>
      </c>
      <c r="K18" s="427"/>
      <c r="L18" s="394">
        <v>2113.2890830956494</v>
      </c>
      <c r="M18" s="427"/>
      <c r="N18" s="394">
        <v>2055.0700434129421</v>
      </c>
      <c r="O18" s="427"/>
      <c r="P18" s="394">
        <v>2665.5886156830375</v>
      </c>
      <c r="Q18" s="427"/>
      <c r="R18" s="394">
        <v>2595.8914921952878</v>
      </c>
      <c r="S18" s="427"/>
      <c r="T18" s="394">
        <v>2445.4660623412638</v>
      </c>
      <c r="U18" s="427"/>
      <c r="V18" s="394">
        <v>2013.7920843800491</v>
      </c>
      <c r="W18" s="427"/>
      <c r="X18" s="394">
        <v>2601.7301673604611</v>
      </c>
      <c r="Y18" s="427"/>
      <c r="Z18" s="394">
        <v>1578.7378361670146</v>
      </c>
      <c r="AA18" s="427"/>
      <c r="AB18" s="394">
        <v>2469.2541901490163</v>
      </c>
      <c r="AC18" s="427"/>
      <c r="AD18" s="394">
        <v>2340.6804905388426</v>
      </c>
      <c r="AE18" s="427"/>
      <c r="AF18" s="394">
        <v>1755.6264622512288</v>
      </c>
      <c r="AG18" s="427"/>
      <c r="AH18" s="394">
        <v>1468.5122939568123</v>
      </c>
      <c r="AI18" s="427"/>
      <c r="AJ18" s="394">
        <v>1411.6179826018874</v>
      </c>
      <c r="AK18" s="427"/>
      <c r="AL18" s="394">
        <v>1162.1248856624666</v>
      </c>
      <c r="AM18" s="427"/>
      <c r="AN18" s="394">
        <v>1210.0626048471026</v>
      </c>
      <c r="AO18" s="427"/>
      <c r="AP18" s="394">
        <v>1302.8013564183732</v>
      </c>
      <c r="AQ18" s="427"/>
      <c r="AR18" s="394">
        <v>1319.5476912737975</v>
      </c>
      <c r="AS18" s="427"/>
      <c r="AT18" s="394">
        <v>1504.3128982820065</v>
      </c>
      <c r="AU18" s="427"/>
      <c r="AV18" s="394">
        <v>1441.125878052781</v>
      </c>
      <c r="AW18" s="427"/>
      <c r="AX18" s="394">
        <v>1041.8418402634109</v>
      </c>
      <c r="AY18" s="427"/>
      <c r="AZ18" s="394">
        <v>1270.1491553645214</v>
      </c>
      <c r="BA18" s="427"/>
      <c r="BB18" s="394">
        <v>1074.4442126616939</v>
      </c>
      <c r="BC18" s="427"/>
      <c r="BD18" s="394">
        <v>1100.3193114024702</v>
      </c>
      <c r="BE18" s="427"/>
      <c r="BF18" s="394">
        <v>1241.5796098595406</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6702.7685210562331</v>
      </c>
      <c r="G19" s="427"/>
      <c r="H19" s="394">
        <v>6610.7567200029325</v>
      </c>
      <c r="I19" s="427"/>
      <c r="J19" s="394">
        <v>6437.9235625617493</v>
      </c>
      <c r="K19" s="427"/>
      <c r="L19" s="394">
        <v>6327.5762676176428</v>
      </c>
      <c r="M19" s="427"/>
      <c r="N19" s="394">
        <v>6106.7057525066784</v>
      </c>
      <c r="O19" s="427"/>
      <c r="P19" s="394">
        <v>6598.2910279164507</v>
      </c>
      <c r="Q19" s="427"/>
      <c r="R19" s="394">
        <v>6723.7654155684768</v>
      </c>
      <c r="S19" s="427"/>
      <c r="T19" s="394">
        <v>6224.2431688020242</v>
      </c>
      <c r="U19" s="427"/>
      <c r="V19" s="394">
        <v>5748.8703508720855</v>
      </c>
      <c r="W19" s="427"/>
      <c r="X19" s="394">
        <v>3833.1235418399406</v>
      </c>
      <c r="Y19" s="427"/>
      <c r="Z19" s="394">
        <v>3423.1035439367333</v>
      </c>
      <c r="AA19" s="427"/>
      <c r="AB19" s="394">
        <v>2298.8273386292667</v>
      </c>
      <c r="AC19" s="427"/>
      <c r="AD19" s="394">
        <v>2351.9867615310136</v>
      </c>
      <c r="AE19" s="427"/>
      <c r="AF19" s="394">
        <v>3065.4334449252042</v>
      </c>
      <c r="AG19" s="427"/>
      <c r="AH19" s="394">
        <v>2318.0727532856004</v>
      </c>
      <c r="AI19" s="427"/>
      <c r="AJ19" s="394">
        <v>2073.0914373131286</v>
      </c>
      <c r="AK19" s="427"/>
      <c r="AL19" s="394">
        <v>2294.9026868360156</v>
      </c>
      <c r="AM19" s="427"/>
      <c r="AN19" s="394">
        <v>1950.3453811741879</v>
      </c>
      <c r="AO19" s="427"/>
      <c r="AP19" s="394">
        <v>2249.7221478853639</v>
      </c>
      <c r="AQ19" s="427"/>
      <c r="AR19" s="394">
        <v>2024.843689624701</v>
      </c>
      <c r="AS19" s="427"/>
      <c r="AT19" s="394">
        <v>2295.6933451665336</v>
      </c>
      <c r="AU19" s="427"/>
      <c r="AV19" s="394">
        <v>2093.7877051451906</v>
      </c>
      <c r="AW19" s="427"/>
      <c r="AX19" s="394">
        <v>2169.972271516825</v>
      </c>
      <c r="AY19" s="427"/>
      <c r="AZ19" s="394">
        <v>2172.5253050821661</v>
      </c>
      <c r="BA19" s="427"/>
      <c r="BB19" s="394">
        <v>2007.2142382913557</v>
      </c>
      <c r="BC19" s="427"/>
      <c r="BD19" s="394">
        <v>2147.6210283626056</v>
      </c>
      <c r="BE19" s="427"/>
      <c r="BF19" s="394">
        <v>2324.147796806823</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542.19216868073386</v>
      </c>
      <c r="G20" s="427"/>
      <c r="H20" s="394">
        <v>471.5688207653879</v>
      </c>
      <c r="I20" s="427"/>
      <c r="J20" s="394">
        <v>444.11271848094123</v>
      </c>
      <c r="K20" s="427"/>
      <c r="L20" s="394">
        <v>325.59379457069804</v>
      </c>
      <c r="M20" s="427"/>
      <c r="N20" s="394">
        <v>397.13594849543011</v>
      </c>
      <c r="O20" s="427"/>
      <c r="P20" s="394">
        <v>303.30000505228492</v>
      </c>
      <c r="Q20" s="427"/>
      <c r="R20" s="394">
        <v>302.69178261514321</v>
      </c>
      <c r="S20" s="427"/>
      <c r="T20" s="394">
        <v>240.45895821730082</v>
      </c>
      <c r="U20" s="427"/>
      <c r="V20" s="394">
        <v>170.49095238873764</v>
      </c>
      <c r="W20" s="427"/>
      <c r="X20" s="394">
        <v>115.38327529457402</v>
      </c>
      <c r="Y20" s="427"/>
      <c r="Z20" s="394">
        <v>168.18517454109741</v>
      </c>
      <c r="AA20" s="427"/>
      <c r="AB20" s="394">
        <v>114.02423716748574</v>
      </c>
      <c r="AC20" s="427"/>
      <c r="AD20" s="394">
        <v>58.994231076047669</v>
      </c>
      <c r="AE20" s="427"/>
      <c r="AF20" s="394">
        <v>70.617087056097446</v>
      </c>
      <c r="AG20" s="427"/>
      <c r="AH20" s="394">
        <v>54.521496664674281</v>
      </c>
      <c r="AI20" s="427"/>
      <c r="AJ20" s="394">
        <v>45.645414579756178</v>
      </c>
      <c r="AK20" s="427"/>
      <c r="AL20" s="394">
        <v>36.489427660115929</v>
      </c>
      <c r="AM20" s="427"/>
      <c r="AN20" s="394">
        <v>9.7296986212291614</v>
      </c>
      <c r="AO20" s="427"/>
      <c r="AP20" s="394">
        <v>13.622634114328141</v>
      </c>
      <c r="AQ20" s="427"/>
      <c r="AR20" s="394">
        <v>15.310851868207582</v>
      </c>
      <c r="AS20" s="427"/>
      <c r="AT20" s="394">
        <v>12.40135833925298</v>
      </c>
      <c r="AU20" s="427"/>
      <c r="AV20" s="394">
        <v>15.325423631718719</v>
      </c>
      <c r="AW20" s="427"/>
      <c r="AX20" s="394">
        <v>12.497549388901071</v>
      </c>
      <c r="AY20" s="427"/>
      <c r="AZ20" s="394">
        <v>13.201781239366468</v>
      </c>
      <c r="BA20" s="427"/>
      <c r="BB20" s="394">
        <v>12.124143962015358</v>
      </c>
      <c r="BC20" s="427"/>
      <c r="BD20" s="394">
        <v>6.3496202582783718</v>
      </c>
      <c r="BE20" s="427"/>
      <c r="BF20" s="394">
        <v>5.4654939804415124</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2177.5506624638638</v>
      </c>
      <c r="G22" s="427"/>
      <c r="H22" s="393">
        <v>2055.7337810005442</v>
      </c>
      <c r="I22" s="427"/>
      <c r="J22" s="393">
        <v>2152.9025292624806</v>
      </c>
      <c r="K22" s="427"/>
      <c r="L22" s="393">
        <v>2117.1331176031417</v>
      </c>
      <c r="M22" s="427"/>
      <c r="N22" s="393">
        <v>2581.3047903261481</v>
      </c>
      <c r="O22" s="427"/>
      <c r="P22" s="393">
        <v>1619.4482264844196</v>
      </c>
      <c r="Q22" s="427"/>
      <c r="R22" s="393">
        <v>1577.8758744300005</v>
      </c>
      <c r="S22" s="427"/>
      <c r="T22" s="393">
        <v>1701.983528105879</v>
      </c>
      <c r="U22" s="427"/>
      <c r="V22" s="393">
        <v>1760.5608620856997</v>
      </c>
      <c r="W22" s="427"/>
      <c r="X22" s="393">
        <v>1677.7741856835978</v>
      </c>
      <c r="Y22" s="427"/>
      <c r="Z22" s="393">
        <v>2157.5488826723822</v>
      </c>
      <c r="AA22" s="427"/>
      <c r="AB22" s="393">
        <v>1462.2068389732106</v>
      </c>
      <c r="AC22" s="427"/>
      <c r="AD22" s="393">
        <v>881.67005414057951</v>
      </c>
      <c r="AE22" s="427"/>
      <c r="AF22" s="393">
        <v>1353.549585991389</v>
      </c>
      <c r="AG22" s="427"/>
      <c r="AH22" s="393">
        <v>973.43331653253176</v>
      </c>
      <c r="AI22" s="427"/>
      <c r="AJ22" s="393">
        <v>849.61035095183229</v>
      </c>
      <c r="AK22" s="427"/>
      <c r="AL22" s="393">
        <v>737.38758540776018</v>
      </c>
      <c r="AM22" s="427"/>
      <c r="AN22" s="393">
        <v>886.72940546537461</v>
      </c>
      <c r="AO22" s="427"/>
      <c r="AP22" s="393">
        <v>709.23413355553316</v>
      </c>
      <c r="AQ22" s="427"/>
      <c r="AR22" s="393">
        <v>766.69601821047013</v>
      </c>
      <c r="AS22" s="427"/>
      <c r="AT22" s="393">
        <v>967.86830178354182</v>
      </c>
      <c r="AU22" s="427"/>
      <c r="AV22" s="393">
        <v>1052.0529533634244</v>
      </c>
      <c r="AW22" s="427"/>
      <c r="AX22" s="393">
        <v>890.43064819625909</v>
      </c>
      <c r="AY22" s="427"/>
      <c r="AZ22" s="393">
        <v>973.76260954014367</v>
      </c>
      <c r="BA22" s="427"/>
      <c r="BB22" s="393">
        <v>826.77853044231836</v>
      </c>
      <c r="BC22" s="427"/>
      <c r="BD22" s="393">
        <v>935.78226905577412</v>
      </c>
      <c r="BE22" s="427"/>
      <c r="BF22" s="393">
        <v>468.08954340654179</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383.02449854924458</v>
      </c>
      <c r="G23" s="427"/>
      <c r="H23" s="393">
        <v>356.1154572526944</v>
      </c>
      <c r="I23" s="427"/>
      <c r="J23" s="393">
        <v>371.61150426394738</v>
      </c>
      <c r="K23" s="427"/>
      <c r="L23" s="393">
        <v>374.31481031778088</v>
      </c>
      <c r="M23" s="427"/>
      <c r="N23" s="393">
        <v>388.12406948228011</v>
      </c>
      <c r="O23" s="427"/>
      <c r="P23" s="393">
        <v>311.20847928426247</v>
      </c>
      <c r="Q23" s="427"/>
      <c r="R23" s="393">
        <v>329.223618170826</v>
      </c>
      <c r="S23" s="427"/>
      <c r="T23" s="393">
        <v>399.7117358715218</v>
      </c>
      <c r="U23" s="427"/>
      <c r="V23" s="393">
        <v>399.16833031399835</v>
      </c>
      <c r="W23" s="427"/>
      <c r="X23" s="393">
        <v>453.30166459891524</v>
      </c>
      <c r="Y23" s="427"/>
      <c r="Z23" s="393">
        <v>334.98101986594338</v>
      </c>
      <c r="AA23" s="427"/>
      <c r="AB23" s="393">
        <v>318.02277855745251</v>
      </c>
      <c r="AC23" s="427"/>
      <c r="AD23" s="393">
        <v>369.23329317574206</v>
      </c>
      <c r="AE23" s="427"/>
      <c r="AF23" s="393">
        <v>409.41965573698769</v>
      </c>
      <c r="AG23" s="427"/>
      <c r="AH23" s="393">
        <v>219.30775386967076</v>
      </c>
      <c r="AI23" s="427"/>
      <c r="AJ23" s="393">
        <v>295.93810052621058</v>
      </c>
      <c r="AK23" s="427"/>
      <c r="AL23" s="393">
        <v>371.68773405484711</v>
      </c>
      <c r="AM23" s="427"/>
      <c r="AN23" s="393">
        <v>324.57379290468231</v>
      </c>
      <c r="AO23" s="427"/>
      <c r="AP23" s="393">
        <v>291.56959766090483</v>
      </c>
      <c r="AQ23" s="427"/>
      <c r="AR23" s="393">
        <v>345.30067332017541</v>
      </c>
      <c r="AS23" s="427"/>
      <c r="AT23" s="393">
        <v>375.1708607665775</v>
      </c>
      <c r="AU23" s="427"/>
      <c r="AV23" s="393">
        <v>426.71724181869502</v>
      </c>
      <c r="AW23" s="427"/>
      <c r="AX23" s="393">
        <v>454.93733791392827</v>
      </c>
      <c r="AY23" s="427"/>
      <c r="AZ23" s="393">
        <v>468.4039720215128</v>
      </c>
      <c r="BA23" s="427"/>
      <c r="BB23" s="393">
        <v>439.68737386680226</v>
      </c>
      <c r="BC23" s="427"/>
      <c r="BD23" s="393">
        <v>568.67691414081855</v>
      </c>
      <c r="BE23" s="427"/>
      <c r="BF23" s="393">
        <v>706.19596727915587</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2241.8131189237997</v>
      </c>
      <c r="G25" s="427"/>
      <c r="H25" s="393">
        <v>2265.0324524486396</v>
      </c>
      <c r="I25" s="427"/>
      <c r="J25" s="393">
        <v>2243.0037224092248</v>
      </c>
      <c r="K25" s="427"/>
      <c r="L25" s="393">
        <v>2115.1720564535945</v>
      </c>
      <c r="M25" s="427"/>
      <c r="N25" s="393">
        <v>2217.3215657438354</v>
      </c>
      <c r="O25" s="427"/>
      <c r="P25" s="393">
        <v>2517.2098326505943</v>
      </c>
      <c r="Q25" s="427"/>
      <c r="R25" s="393">
        <v>1434.948205479265</v>
      </c>
      <c r="S25" s="427"/>
      <c r="T25" s="393">
        <v>1865.8845222141931</v>
      </c>
      <c r="U25" s="427"/>
      <c r="V25" s="393">
        <v>2111.7226883641015</v>
      </c>
      <c r="W25" s="427"/>
      <c r="X25" s="393">
        <v>2290.2021941727994</v>
      </c>
      <c r="Y25" s="427"/>
      <c r="Z25" s="393">
        <v>2138.6271146611143</v>
      </c>
      <c r="AA25" s="427"/>
      <c r="AB25" s="393">
        <v>1475.9758846988807</v>
      </c>
      <c r="AC25" s="427"/>
      <c r="AD25" s="393">
        <v>1452.0768554808028</v>
      </c>
      <c r="AE25" s="427"/>
      <c r="AF25" s="393">
        <v>1537.9849801724342</v>
      </c>
      <c r="AG25" s="427"/>
      <c r="AH25" s="393">
        <v>1406.1559599617428</v>
      </c>
      <c r="AI25" s="427"/>
      <c r="AJ25" s="393">
        <v>1492.4614185759672</v>
      </c>
      <c r="AK25" s="427"/>
      <c r="AL25" s="393">
        <v>1387.0361308336221</v>
      </c>
      <c r="AM25" s="427"/>
      <c r="AN25" s="393">
        <v>1263.047257610672</v>
      </c>
      <c r="AO25" s="427"/>
      <c r="AP25" s="393">
        <v>1229.1984368980941</v>
      </c>
      <c r="AQ25" s="427"/>
      <c r="AR25" s="393">
        <v>1393.2956500055896</v>
      </c>
      <c r="AS25" s="427"/>
      <c r="AT25" s="393">
        <v>1462.3663915247118</v>
      </c>
      <c r="AU25" s="427"/>
      <c r="AV25" s="393">
        <v>1519.2698692361939</v>
      </c>
      <c r="AW25" s="427"/>
      <c r="AX25" s="393">
        <v>1428.9593804924193</v>
      </c>
      <c r="AY25" s="427"/>
      <c r="AZ25" s="393">
        <v>1398.35547014243</v>
      </c>
      <c r="BA25" s="427"/>
      <c r="BB25" s="393">
        <v>1146.3242275176249</v>
      </c>
      <c r="BC25" s="427"/>
      <c r="BD25" s="393">
        <v>1191.6878106168208</v>
      </c>
      <c r="BE25" s="427"/>
      <c r="BF25" s="418">
        <v>2400.0828331508142</v>
      </c>
      <c r="BG25" s="427" t="s">
        <v>358</v>
      </c>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2501.9849220928018</v>
      </c>
      <c r="G26" s="427"/>
      <c r="H26" s="393">
        <v>2785.9658828140441</v>
      </c>
      <c r="I26" s="427"/>
      <c r="J26" s="393">
        <v>3001.4422541097201</v>
      </c>
      <c r="K26" s="427"/>
      <c r="L26" s="393">
        <v>2773.143673665928</v>
      </c>
      <c r="M26" s="427"/>
      <c r="N26" s="393">
        <v>2760.2518248513188</v>
      </c>
      <c r="O26" s="427"/>
      <c r="P26" s="393">
        <v>1259.0945453005334</v>
      </c>
      <c r="Q26" s="427"/>
      <c r="R26" s="393">
        <v>1444.984730371149</v>
      </c>
      <c r="S26" s="427"/>
      <c r="T26" s="393">
        <v>1526.762529085541</v>
      </c>
      <c r="U26" s="427"/>
      <c r="V26" s="393">
        <v>1972.0237611179168</v>
      </c>
      <c r="W26" s="427"/>
      <c r="X26" s="393">
        <v>2134.353614823292</v>
      </c>
      <c r="Y26" s="427"/>
      <c r="Z26" s="393">
        <v>1681.9869292665812</v>
      </c>
      <c r="AA26" s="427"/>
      <c r="AB26" s="393">
        <v>1700.1514274860904</v>
      </c>
      <c r="AC26" s="427"/>
      <c r="AD26" s="393">
        <v>1768.6357801637346</v>
      </c>
      <c r="AE26" s="427"/>
      <c r="AF26" s="418">
        <v>4088.9932644040964</v>
      </c>
      <c r="AG26" s="427" t="s">
        <v>358</v>
      </c>
      <c r="AH26" s="393">
        <v>2651.5634099310396</v>
      </c>
      <c r="AI26" s="427"/>
      <c r="AJ26" s="393">
        <v>2153.8953138010629</v>
      </c>
      <c r="AK26" s="427"/>
      <c r="AL26" s="393">
        <v>2167.8227451537296</v>
      </c>
      <c r="AM26" s="427"/>
      <c r="AN26" s="393">
        <v>1877.7605456182616</v>
      </c>
      <c r="AO26" s="427"/>
      <c r="AP26" s="393">
        <v>1877.1642971790814</v>
      </c>
      <c r="AQ26" s="427"/>
      <c r="AR26" s="393">
        <v>2251.2543634389544</v>
      </c>
      <c r="AS26" s="427"/>
      <c r="AT26" s="393">
        <v>2515.3432432038758</v>
      </c>
      <c r="AU26" s="427"/>
      <c r="AV26" s="393">
        <v>2642.9997260828427</v>
      </c>
      <c r="AW26" s="427"/>
      <c r="AX26" s="393">
        <v>3203.4284210748888</v>
      </c>
      <c r="AY26" s="427"/>
      <c r="AZ26" s="393">
        <v>2493.4994685769584</v>
      </c>
      <c r="BA26" s="427"/>
      <c r="BB26" s="393">
        <v>1842.8639170244103</v>
      </c>
      <c r="BC26" s="427"/>
      <c r="BD26" s="393">
        <v>2082.499800759223</v>
      </c>
      <c r="BE26" s="427"/>
      <c r="BF26" s="393">
        <v>2283.7199983753244</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1692.7519697257615</v>
      </c>
      <c r="G27" s="427"/>
      <c r="H27" s="394">
        <v>2011.3943742324718</v>
      </c>
      <c r="I27" s="427"/>
      <c r="J27" s="394">
        <v>1881.7497744570185</v>
      </c>
      <c r="K27" s="427"/>
      <c r="L27" s="394">
        <v>1776.7015307307029</v>
      </c>
      <c r="M27" s="427"/>
      <c r="N27" s="394">
        <v>161.57559610349963</v>
      </c>
      <c r="O27" s="427"/>
      <c r="P27" s="421">
        <v>1998.538779476195</v>
      </c>
      <c r="Q27" s="427" t="s">
        <v>367</v>
      </c>
      <c r="R27" s="394">
        <v>1390.3603875030883</v>
      </c>
      <c r="S27" s="427"/>
      <c r="T27" s="394">
        <v>1754.0386791647545</v>
      </c>
      <c r="U27" s="427"/>
      <c r="V27" s="394">
        <v>1671.6972332452433</v>
      </c>
      <c r="W27" s="427"/>
      <c r="X27" s="394">
        <v>1423.0677171012574</v>
      </c>
      <c r="Y27" s="427"/>
      <c r="Z27" s="394">
        <v>1720.0055032943726</v>
      </c>
      <c r="AA27" s="427"/>
      <c r="AB27" s="394">
        <v>2351.795947134196</v>
      </c>
      <c r="AC27" s="427"/>
      <c r="AD27" s="394">
        <v>1767.8304720229123</v>
      </c>
      <c r="AE27" s="427"/>
      <c r="AF27" s="394">
        <v>1794.7522716816213</v>
      </c>
      <c r="AG27" s="427"/>
      <c r="AH27" s="394">
        <v>1412.2879674905582</v>
      </c>
      <c r="AI27" s="427"/>
      <c r="AJ27" s="394">
        <v>1263.6007287487114</v>
      </c>
      <c r="AK27" s="427"/>
      <c r="AL27" s="394">
        <v>2218.5141536567035</v>
      </c>
      <c r="AM27" s="427"/>
      <c r="AN27" s="394">
        <v>816.54856961036398</v>
      </c>
      <c r="AO27" s="427"/>
      <c r="AP27" s="394">
        <v>1029.9199499406707</v>
      </c>
      <c r="AQ27" s="427"/>
      <c r="AR27" s="394">
        <v>903.89899917031153</v>
      </c>
      <c r="AS27" s="427"/>
      <c r="AT27" s="394">
        <v>1009.0124468910313</v>
      </c>
      <c r="AU27" s="427"/>
      <c r="AV27" s="394">
        <v>809.35317419179387</v>
      </c>
      <c r="AW27" s="427"/>
      <c r="AX27" s="394">
        <v>429.07222781358678</v>
      </c>
      <c r="AY27" s="427"/>
      <c r="AZ27" s="394">
        <v>744.8279756104871</v>
      </c>
      <c r="BA27" s="427"/>
      <c r="BB27" s="394">
        <v>672.22304747540295</v>
      </c>
      <c r="BC27" s="427"/>
      <c r="BD27" s="394">
        <v>470.70447743078438</v>
      </c>
      <c r="BE27" s="427"/>
      <c r="BF27" s="394">
        <v>81.051912165956878</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1309.6017157859335</v>
      </c>
      <c r="G28" s="427"/>
      <c r="H28" s="394">
        <v>1836.3459054511725</v>
      </c>
      <c r="I28" s="427"/>
      <c r="J28" s="394">
        <v>1394.3875913024874</v>
      </c>
      <c r="K28" s="427"/>
      <c r="L28" s="394">
        <v>1319.0690347120537</v>
      </c>
      <c r="M28" s="427"/>
      <c r="N28" s="394">
        <v>1111.2948661828043</v>
      </c>
      <c r="O28" s="427"/>
      <c r="P28" s="394">
        <v>1106.8444591178313</v>
      </c>
      <c r="Q28" s="427"/>
      <c r="R28" s="394">
        <v>1068.7715222614963</v>
      </c>
      <c r="S28" s="427"/>
      <c r="T28" s="394">
        <v>1223.4405279926689</v>
      </c>
      <c r="U28" s="427"/>
      <c r="V28" s="394">
        <v>1407.2327728872583</v>
      </c>
      <c r="W28" s="427"/>
      <c r="X28" s="421">
        <v>2639.0704765145979</v>
      </c>
      <c r="Y28" s="427" t="s">
        <v>358</v>
      </c>
      <c r="Z28" s="394">
        <v>1896.2430374038702</v>
      </c>
      <c r="AA28" s="427"/>
      <c r="AB28" s="394">
        <v>2128.7400089386765</v>
      </c>
      <c r="AC28" s="427"/>
      <c r="AD28" s="394">
        <v>1118.1467216779213</v>
      </c>
      <c r="AE28" s="427"/>
      <c r="AF28" s="394">
        <v>890.84120153064794</v>
      </c>
      <c r="AG28" s="427"/>
      <c r="AH28" s="421">
        <v>2126.6292416003771</v>
      </c>
      <c r="AI28" s="427" t="s">
        <v>369</v>
      </c>
      <c r="AJ28" s="394">
        <v>1119.8137809707882</v>
      </c>
      <c r="AK28" s="427"/>
      <c r="AL28" s="394">
        <v>727.82960183981311</v>
      </c>
      <c r="AM28" s="427"/>
      <c r="AN28" s="394">
        <v>595.77831353919123</v>
      </c>
      <c r="AO28" s="427"/>
      <c r="AP28" s="394">
        <v>524.93562978149475</v>
      </c>
      <c r="AQ28" s="427"/>
      <c r="AR28" s="394">
        <v>537.37208581325717</v>
      </c>
      <c r="AS28" s="427"/>
      <c r="AT28" s="394">
        <v>783.82057388609087</v>
      </c>
      <c r="AU28" s="427"/>
      <c r="AV28" s="394">
        <v>702.32388992623726</v>
      </c>
      <c r="AW28" s="427"/>
      <c r="AX28" s="394">
        <v>489.09925551734506</v>
      </c>
      <c r="AY28" s="427"/>
      <c r="AZ28" s="394">
        <v>746.76442058617477</v>
      </c>
      <c r="BA28" s="427"/>
      <c r="BB28" s="394">
        <v>786.61803448161129</v>
      </c>
      <c r="BC28" s="427"/>
      <c r="BD28" s="394">
        <v>540.52296716281876</v>
      </c>
      <c r="BE28" s="427"/>
      <c r="BF28" s="421">
        <v>1821.3915141274354</v>
      </c>
      <c r="BG28" s="427" t="s">
        <v>369</v>
      </c>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9176.1167918391093</v>
      </c>
      <c r="G29" s="427"/>
      <c r="H29" s="394">
        <v>7683.6021280202958</v>
      </c>
      <c r="I29" s="427"/>
      <c r="J29" s="394">
        <v>8249.3953073352895</v>
      </c>
      <c r="K29" s="427"/>
      <c r="L29" s="394">
        <v>7278.0318263745976</v>
      </c>
      <c r="M29" s="427"/>
      <c r="N29" s="394">
        <v>7741.1853122972307</v>
      </c>
      <c r="O29" s="427"/>
      <c r="P29" s="394">
        <v>4970.7575737119787</v>
      </c>
      <c r="Q29" s="427"/>
      <c r="R29" s="394">
        <v>4779.6495294818887</v>
      </c>
      <c r="S29" s="427"/>
      <c r="T29" s="394">
        <v>5675.1767179839799</v>
      </c>
      <c r="U29" s="427"/>
      <c r="V29" s="394">
        <v>5429.9725385395232</v>
      </c>
      <c r="W29" s="427"/>
      <c r="X29" s="394">
        <v>5002.4861935985282</v>
      </c>
      <c r="Y29" s="427"/>
      <c r="Z29" s="394">
        <v>5162.5529290531276</v>
      </c>
      <c r="AA29" s="427"/>
      <c r="AB29" s="394">
        <v>5633.5159256408606</v>
      </c>
      <c r="AC29" s="427"/>
      <c r="AD29" s="394">
        <v>4457.4460763370516</v>
      </c>
      <c r="AE29" s="427"/>
      <c r="AF29" s="394">
        <v>5604.5059983709898</v>
      </c>
      <c r="AG29" s="427"/>
      <c r="AH29" s="394">
        <v>3632.9627649575696</v>
      </c>
      <c r="AI29" s="427"/>
      <c r="AJ29" s="394">
        <v>3531.8538884417908</v>
      </c>
      <c r="AK29" s="427"/>
      <c r="AL29" s="394">
        <v>6323.4593941374787</v>
      </c>
      <c r="AM29" s="427"/>
      <c r="AN29" s="394">
        <v>3295.436271199032</v>
      </c>
      <c r="AO29" s="427"/>
      <c r="AP29" s="394">
        <v>3734.7986062049881</v>
      </c>
      <c r="AQ29" s="427"/>
      <c r="AR29" s="394">
        <v>3848.5548562081503</v>
      </c>
      <c r="AS29" s="427"/>
      <c r="AT29" s="394">
        <v>4339.1042670490424</v>
      </c>
      <c r="AU29" s="427"/>
      <c r="AV29" s="394">
        <v>3550.1729915879832</v>
      </c>
      <c r="AW29" s="427"/>
      <c r="AX29" s="394">
        <v>2557.2361616064445</v>
      </c>
      <c r="AY29" s="427"/>
      <c r="AZ29" s="394">
        <v>3811.1374610107296</v>
      </c>
      <c r="BA29" s="427"/>
      <c r="BB29" s="394">
        <v>3062.1120034207329</v>
      </c>
      <c r="BC29" s="427"/>
      <c r="BD29" s="394">
        <v>2354.899128478311</v>
      </c>
      <c r="BE29" s="427"/>
      <c r="BF29" s="394">
        <v>1206.1958984026096</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2052.6368032576984</v>
      </c>
      <c r="G31" s="427"/>
      <c r="H31" s="393">
        <v>3014.7290011020582</v>
      </c>
      <c r="I31" s="427"/>
      <c r="J31" s="393">
        <v>2731.833443417047</v>
      </c>
      <c r="K31" s="427"/>
      <c r="L31" s="418">
        <v>5297.9589967582642</v>
      </c>
      <c r="M31" s="427" t="s">
        <v>368</v>
      </c>
      <c r="N31" s="393">
        <v>8866.1291006785777</v>
      </c>
      <c r="O31" s="427"/>
      <c r="P31" s="393">
        <v>2926.4537779168718</v>
      </c>
      <c r="Q31" s="427"/>
      <c r="R31" s="393">
        <v>3048.9704077344636</v>
      </c>
      <c r="S31" s="427"/>
      <c r="T31" s="393">
        <v>4400.2856932786945</v>
      </c>
      <c r="U31" s="427"/>
      <c r="V31" s="393">
        <v>2868.7584961184202</v>
      </c>
      <c r="W31" s="427"/>
      <c r="X31" s="393">
        <v>3836.7808448293272</v>
      </c>
      <c r="Y31" s="427"/>
      <c r="Z31" s="393">
        <v>3826.386384412197</v>
      </c>
      <c r="AA31" s="427"/>
      <c r="AB31" s="393">
        <v>4596.9151774659376</v>
      </c>
      <c r="AC31" s="427"/>
      <c r="AD31" s="393">
        <v>3573.1022002343084</v>
      </c>
      <c r="AE31" s="427"/>
      <c r="AF31" s="418">
        <v>6506.7945127089124</v>
      </c>
      <c r="AG31" s="427" t="s">
        <v>368</v>
      </c>
      <c r="AH31" s="393">
        <v>8003.3323060552648</v>
      </c>
      <c r="AI31" s="427"/>
      <c r="AJ31" s="393">
        <v>7762.4756636792235</v>
      </c>
      <c r="AK31" s="427"/>
      <c r="AL31" s="393">
        <v>6998.7695912948848</v>
      </c>
      <c r="AM31" s="427"/>
      <c r="AN31" s="393">
        <v>6798.1405004920716</v>
      </c>
      <c r="AO31" s="427"/>
      <c r="AP31" s="393">
        <v>7642.3204971397017</v>
      </c>
      <c r="AQ31" s="427"/>
      <c r="AR31" s="393">
        <v>8166.1480832751568</v>
      </c>
      <c r="AS31" s="427"/>
      <c r="AT31" s="393">
        <v>9282.4875609404626</v>
      </c>
      <c r="AU31" s="427"/>
      <c r="AV31" s="393">
        <v>8338.2987905789905</v>
      </c>
      <c r="AW31" s="427"/>
      <c r="AX31" s="393">
        <v>7338.4658158690909</v>
      </c>
      <c r="AY31" s="427"/>
      <c r="AZ31" s="393">
        <v>7609.5531043053716</v>
      </c>
      <c r="BA31" s="427"/>
      <c r="BB31" s="393">
        <v>6145.3363346406159</v>
      </c>
      <c r="BC31" s="427"/>
      <c r="BD31" s="393">
        <v>6593.2617685323539</v>
      </c>
      <c r="BE31" s="427"/>
      <c r="BF31" s="393">
        <v>5628.5932322014078</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6245.601806866388</v>
      </c>
      <c r="G32" s="427"/>
      <c r="H32" s="393">
        <v>5249.437678000103</v>
      </c>
      <c r="I32" s="427"/>
      <c r="J32" s="393">
        <v>5165.452733465896</v>
      </c>
      <c r="K32" s="427"/>
      <c r="L32" s="393">
        <v>3911.453868061064</v>
      </c>
      <c r="M32" s="427"/>
      <c r="N32" s="393">
        <v>1405.1231899650186</v>
      </c>
      <c r="O32" s="427"/>
      <c r="P32" s="393">
        <v>123.13018128886829</v>
      </c>
      <c r="Q32" s="427"/>
      <c r="R32" s="393">
        <v>193.96127884865186</v>
      </c>
      <c r="S32" s="427"/>
      <c r="T32" s="393">
        <v>142.79468418443182</v>
      </c>
      <c r="U32" s="427"/>
      <c r="V32" s="393">
        <v>133.10530999816851</v>
      </c>
      <c r="W32" s="427"/>
      <c r="X32" s="393">
        <v>114.47833185564691</v>
      </c>
      <c r="Y32" s="427"/>
      <c r="Z32" s="393">
        <v>101.49436908745513</v>
      </c>
      <c r="AA32" s="427"/>
      <c r="AB32" s="393">
        <v>84.517805283116559</v>
      </c>
      <c r="AC32" s="427"/>
      <c r="AD32" s="393">
        <v>96.723787852444474</v>
      </c>
      <c r="AE32" s="427"/>
      <c r="AF32" s="393">
        <v>1655.862749896304</v>
      </c>
      <c r="AG32" s="427"/>
      <c r="AH32" s="393">
        <v>1741.4063963724079</v>
      </c>
      <c r="AI32" s="427"/>
      <c r="AJ32" s="393">
        <v>1258.1047956084342</v>
      </c>
      <c r="AK32" s="427"/>
      <c r="AL32" s="393">
        <v>1641.5083244137954</v>
      </c>
      <c r="AM32" s="427"/>
      <c r="AN32" s="393">
        <v>903.20992426074076</v>
      </c>
      <c r="AO32" s="427"/>
      <c r="AP32" s="393">
        <v>963.59060178497657</v>
      </c>
      <c r="AQ32" s="427"/>
      <c r="AR32" s="393">
        <v>1370.6209934170788</v>
      </c>
      <c r="AS32" s="427"/>
      <c r="AT32" s="393">
        <v>1535.0125482110341</v>
      </c>
      <c r="AU32" s="427"/>
      <c r="AV32" s="393">
        <v>1508.7984286986657</v>
      </c>
      <c r="AW32" s="427"/>
      <c r="AX32" s="393">
        <v>570.35344982958395</v>
      </c>
      <c r="AY32" s="427"/>
      <c r="AZ32" s="393">
        <v>1261.7740408524883</v>
      </c>
      <c r="BA32" s="427"/>
      <c r="BB32" s="393">
        <v>1236.4886865823914</v>
      </c>
      <c r="BC32" s="427"/>
      <c r="BD32" s="393">
        <v>1380.1476284880696</v>
      </c>
      <c r="BE32" s="427"/>
      <c r="BF32" s="393">
        <v>625.64767479551369</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272.77103161927687</v>
      </c>
      <c r="G34" s="427"/>
      <c r="H34" s="393">
        <v>295.42890830607985</v>
      </c>
      <c r="I34" s="427"/>
      <c r="J34" s="393">
        <v>296.42591754834882</v>
      </c>
      <c r="K34" s="427"/>
      <c r="L34" s="393">
        <v>278.90963204823163</v>
      </c>
      <c r="M34" s="427"/>
      <c r="N34" s="393">
        <v>87.090748748734967</v>
      </c>
      <c r="O34" s="427"/>
      <c r="P34" s="393">
        <v>1025.6485609388174</v>
      </c>
      <c r="Q34" s="427"/>
      <c r="R34" s="393">
        <v>1264.837748887395</v>
      </c>
      <c r="S34" s="427"/>
      <c r="T34" s="393">
        <v>1509.5387153872975</v>
      </c>
      <c r="U34" s="427"/>
      <c r="V34" s="393">
        <v>1460.1277412295021</v>
      </c>
      <c r="W34" s="427"/>
      <c r="X34" s="393">
        <v>1546.8102786779359</v>
      </c>
      <c r="Y34" s="427"/>
      <c r="Z34" s="393">
        <v>2156.4220556113892</v>
      </c>
      <c r="AA34" s="427"/>
      <c r="AB34" s="393">
        <v>2187.2526040603511</v>
      </c>
      <c r="AC34" s="427"/>
      <c r="AD34" s="393">
        <v>1663.2389873992083</v>
      </c>
      <c r="AE34" s="427"/>
      <c r="AF34" s="393">
        <v>1214.6448285069689</v>
      </c>
      <c r="AG34" s="427"/>
      <c r="AH34" s="393">
        <v>1116.1658741284186</v>
      </c>
      <c r="AI34" s="427"/>
      <c r="AJ34" s="393">
        <v>811.9504039155612</v>
      </c>
      <c r="AK34" s="427"/>
      <c r="AL34" s="393">
        <v>674.59654677116066</v>
      </c>
      <c r="AM34" s="427"/>
      <c r="AN34" s="393">
        <v>572.47045546149855</v>
      </c>
      <c r="AO34" s="427"/>
      <c r="AP34" s="393">
        <v>579.37159955120092</v>
      </c>
      <c r="AQ34" s="427"/>
      <c r="AR34" s="393">
        <v>681.60831179603008</v>
      </c>
      <c r="AS34" s="427"/>
      <c r="AT34" s="393">
        <v>599.85367438382821</v>
      </c>
      <c r="AU34" s="427"/>
      <c r="AV34" s="393">
        <v>842.00319052224268</v>
      </c>
      <c r="AW34" s="427"/>
      <c r="AX34" s="393">
        <v>486.11164691590932</v>
      </c>
      <c r="AY34" s="427"/>
      <c r="AZ34" s="393">
        <v>546.14488080365243</v>
      </c>
      <c r="BA34" s="427"/>
      <c r="BB34" s="393">
        <v>572.04812057728702</v>
      </c>
      <c r="BC34" s="427"/>
      <c r="BD34" s="393">
        <v>465.54805118795059</v>
      </c>
      <c r="BE34" s="427"/>
      <c r="BF34" s="393">
        <v>454.2872201567161</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1431.6394068227085</v>
      </c>
      <c r="G35" s="427"/>
      <c r="H35" s="393">
        <v>1496.5037581822241</v>
      </c>
      <c r="I35" s="427"/>
      <c r="J35" s="393">
        <v>1361.6223835490562</v>
      </c>
      <c r="K35" s="427"/>
      <c r="L35" s="393">
        <v>1431.0982381027065</v>
      </c>
      <c r="M35" s="427"/>
      <c r="N35" s="393">
        <v>1327.6488433733707</v>
      </c>
      <c r="O35" s="427"/>
      <c r="P35" s="393">
        <v>1094.9633914384717</v>
      </c>
      <c r="Q35" s="427"/>
      <c r="R35" s="393">
        <v>1267.8343288062533</v>
      </c>
      <c r="S35" s="427"/>
      <c r="T35" s="393">
        <v>1262.1632842708029</v>
      </c>
      <c r="U35" s="427"/>
      <c r="V35" s="393">
        <v>1303.5054692542899</v>
      </c>
      <c r="W35" s="427"/>
      <c r="X35" s="393">
        <v>1323.6836820138844</v>
      </c>
      <c r="Y35" s="427"/>
      <c r="Z35" s="393">
        <v>1174.3976544221377</v>
      </c>
      <c r="AA35" s="427"/>
      <c r="AB35" s="393">
        <v>1056.7962348605836</v>
      </c>
      <c r="AC35" s="427"/>
      <c r="AD35" s="393">
        <v>897.65807116258281</v>
      </c>
      <c r="AE35" s="427"/>
      <c r="AF35" s="393">
        <v>1469.8293426991065</v>
      </c>
      <c r="AG35" s="427"/>
      <c r="AH35" s="393">
        <v>1035.1062084671516</v>
      </c>
      <c r="AI35" s="427"/>
      <c r="AJ35" s="393">
        <v>788.04223172294598</v>
      </c>
      <c r="AK35" s="427"/>
      <c r="AL35" s="393">
        <v>743.42818855638086</v>
      </c>
      <c r="AM35" s="427"/>
      <c r="AN35" s="393">
        <v>457.36720088391974</v>
      </c>
      <c r="AO35" s="427"/>
      <c r="AP35" s="393">
        <v>647.49913768033502</v>
      </c>
      <c r="AQ35" s="427"/>
      <c r="AR35" s="393">
        <v>526.88507782929389</v>
      </c>
      <c r="AS35" s="427"/>
      <c r="AT35" s="393">
        <v>553.69083237090672</v>
      </c>
      <c r="AU35" s="427"/>
      <c r="AV35" s="393">
        <v>630.51012177116513</v>
      </c>
      <c r="AW35" s="427"/>
      <c r="AX35" s="393">
        <v>625.79904712564087</v>
      </c>
      <c r="AY35" s="427"/>
      <c r="AZ35" s="393">
        <v>720.95997722888046</v>
      </c>
      <c r="BA35" s="427"/>
      <c r="BB35" s="393">
        <v>583.75209045336078</v>
      </c>
      <c r="BC35" s="427"/>
      <c r="BD35" s="393">
        <v>566.96312867766585</v>
      </c>
      <c r="BE35" s="427"/>
      <c r="BF35" s="393">
        <v>157.34453493032805</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612.62739616999977</v>
      </c>
      <c r="G36" s="427"/>
      <c r="H36" s="392">
        <v>708.02298775653662</v>
      </c>
      <c r="I36" s="427"/>
      <c r="J36" s="392">
        <v>595.54876751007475</v>
      </c>
      <c r="K36" s="427"/>
      <c r="L36" s="392">
        <v>580.24784556156624</v>
      </c>
      <c r="M36" s="427"/>
      <c r="N36" s="392">
        <v>716.69098087021098</v>
      </c>
      <c r="O36" s="427"/>
      <c r="P36" s="392">
        <v>6633.7567619767251</v>
      </c>
      <c r="Q36" s="427"/>
      <c r="R36" s="392">
        <v>5925.3141105653658</v>
      </c>
      <c r="S36" s="427"/>
      <c r="T36" s="392">
        <v>6838.2161492240011</v>
      </c>
      <c r="U36" s="427"/>
      <c r="V36" s="392">
        <v>7038.2478950243176</v>
      </c>
      <c r="W36" s="427"/>
      <c r="X36" s="392">
        <v>8703.1195140847776</v>
      </c>
      <c r="Y36" s="427"/>
      <c r="Z36" s="392">
        <v>6945.9047476831147</v>
      </c>
      <c r="AA36" s="427"/>
      <c r="AB36" s="392">
        <v>7836.8202269817193</v>
      </c>
      <c r="AC36" s="427"/>
      <c r="AD36" s="392">
        <v>7093.8890557330542</v>
      </c>
      <c r="AE36" s="427"/>
      <c r="AF36" s="392">
        <v>976.73071089513644</v>
      </c>
      <c r="AG36" s="427"/>
      <c r="AH36" s="392">
        <v>361.67358459731912</v>
      </c>
      <c r="AI36" s="427"/>
      <c r="AJ36" s="392">
        <v>361.81233732601862</v>
      </c>
      <c r="AK36" s="427"/>
      <c r="AL36" s="392">
        <v>348.52857634814211</v>
      </c>
      <c r="AM36" s="427"/>
      <c r="AN36" s="392">
        <v>375.75139208192581</v>
      </c>
      <c r="AO36" s="427"/>
      <c r="AP36" s="392">
        <v>266.66072253877149</v>
      </c>
      <c r="AQ36" s="427"/>
      <c r="AR36" s="392">
        <v>255.67398664915103</v>
      </c>
      <c r="AS36" s="427"/>
      <c r="AT36" s="392">
        <v>194.30512696340435</v>
      </c>
      <c r="AU36" s="427"/>
      <c r="AV36" s="392">
        <v>217.06071121706131</v>
      </c>
      <c r="AW36" s="427"/>
      <c r="AX36" s="392">
        <v>224.38819311014171</v>
      </c>
      <c r="AY36" s="427"/>
      <c r="AZ36" s="392">
        <v>223.27534446222674</v>
      </c>
      <c r="BA36" s="427"/>
      <c r="BB36" s="392">
        <v>518.69856363503129</v>
      </c>
      <c r="BC36" s="427"/>
      <c r="BD36" s="392">
        <v>194.574146132734</v>
      </c>
      <c r="BE36" s="427"/>
      <c r="BF36" s="392">
        <v>208.14944773751182</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2117.5840521121945</v>
      </c>
      <c r="G37" s="427"/>
      <c r="H37" s="392">
        <v>2159.3073140387683</v>
      </c>
      <c r="I37" s="427"/>
      <c r="J37" s="392">
        <v>2079.4603278436434</v>
      </c>
      <c r="K37" s="427"/>
      <c r="L37" s="392">
        <v>1959.5444657512214</v>
      </c>
      <c r="M37" s="427"/>
      <c r="N37" s="392">
        <v>1905.6701440722729</v>
      </c>
      <c r="O37" s="427"/>
      <c r="P37" s="392">
        <v>3315.5908807479746</v>
      </c>
      <c r="Q37" s="427"/>
      <c r="R37" s="392">
        <v>3982.5414812538738</v>
      </c>
      <c r="S37" s="427"/>
      <c r="T37" s="392">
        <v>3629.2405737214804</v>
      </c>
      <c r="U37" s="427"/>
      <c r="V37" s="392">
        <v>3454.9781808451025</v>
      </c>
      <c r="W37" s="427"/>
      <c r="X37" s="392">
        <v>2121.6732620347311</v>
      </c>
      <c r="Y37" s="427"/>
      <c r="Z37" s="392">
        <v>2287.1608471406435</v>
      </c>
      <c r="AA37" s="427"/>
      <c r="AB37" s="392">
        <v>2054.7211790059864</v>
      </c>
      <c r="AC37" s="427"/>
      <c r="AD37" s="392">
        <v>2009.3784322386016</v>
      </c>
      <c r="AE37" s="427"/>
      <c r="AF37" s="392">
        <v>1973.8353630043994</v>
      </c>
      <c r="AG37" s="427"/>
      <c r="AH37" s="392">
        <v>1828.5108802870018</v>
      </c>
      <c r="AI37" s="427"/>
      <c r="AJ37" s="392">
        <v>1861.7615434045942</v>
      </c>
      <c r="AK37" s="427"/>
      <c r="AL37" s="392">
        <v>1743.2139913926312</v>
      </c>
      <c r="AM37" s="427"/>
      <c r="AN37" s="392">
        <v>1892.6581068478299</v>
      </c>
      <c r="AO37" s="427"/>
      <c r="AP37" s="392">
        <v>1846.460578605662</v>
      </c>
      <c r="AQ37" s="427"/>
      <c r="AR37" s="392">
        <v>1968.9263745091794</v>
      </c>
      <c r="AS37" s="427"/>
      <c r="AT37" s="392">
        <v>2123.4443328745274</v>
      </c>
      <c r="AU37" s="427"/>
      <c r="AV37" s="392">
        <v>1973.7254290037113</v>
      </c>
      <c r="AW37" s="427"/>
      <c r="AX37" s="392">
        <v>2141.7671385950821</v>
      </c>
      <c r="AY37" s="427"/>
      <c r="AZ37" s="392">
        <v>2071.2712939954549</v>
      </c>
      <c r="BA37" s="427"/>
      <c r="BB37" s="392">
        <v>1761.5105817990502</v>
      </c>
      <c r="BC37" s="427"/>
      <c r="BD37" s="392">
        <v>1693.2915691829198</v>
      </c>
      <c r="BE37" s="427"/>
      <c r="BF37" s="392">
        <v>757.34803255130714</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353.1380463276459</v>
      </c>
      <c r="G38" s="427"/>
      <c r="H38" s="393">
        <v>371.34889343549543</v>
      </c>
      <c r="I38" s="427"/>
      <c r="J38" s="393">
        <v>359.67301534751238</v>
      </c>
      <c r="K38" s="427"/>
      <c r="L38" s="393">
        <v>336.75708652848215</v>
      </c>
      <c r="M38" s="427"/>
      <c r="N38" s="393">
        <v>345.09425788757181</v>
      </c>
      <c r="O38" s="427"/>
      <c r="P38" s="418">
        <v>1708.4049863731823</v>
      </c>
      <c r="Q38" s="427" t="s">
        <v>358</v>
      </c>
      <c r="R38" s="393">
        <v>2269.8019857372133</v>
      </c>
      <c r="S38" s="427"/>
      <c r="T38" s="393">
        <v>1946.4035921506545</v>
      </c>
      <c r="U38" s="427"/>
      <c r="V38" s="393">
        <v>1824.706237099213</v>
      </c>
      <c r="W38" s="427"/>
      <c r="X38" s="393">
        <v>631.01032107843196</v>
      </c>
      <c r="Y38" s="427"/>
      <c r="Z38" s="393">
        <v>738.47074446026602</v>
      </c>
      <c r="AA38" s="427"/>
      <c r="AB38" s="393">
        <v>612.13289186984184</v>
      </c>
      <c r="AC38" s="427"/>
      <c r="AD38" s="393">
        <v>577.79729862509589</v>
      </c>
      <c r="AE38" s="427"/>
      <c r="AF38" s="393">
        <v>306.25140175187937</v>
      </c>
      <c r="AG38" s="427"/>
      <c r="AH38" s="393">
        <v>375.42293299641062</v>
      </c>
      <c r="AI38" s="427"/>
      <c r="AJ38" s="393">
        <v>454.81765761310152</v>
      </c>
      <c r="AK38" s="427"/>
      <c r="AL38" s="393">
        <v>424.88019700381471</v>
      </c>
      <c r="AM38" s="427"/>
      <c r="AN38" s="393">
        <v>422.59074443187865</v>
      </c>
      <c r="AO38" s="427"/>
      <c r="AP38" s="393">
        <v>348.50890301009895</v>
      </c>
      <c r="AQ38" s="427"/>
      <c r="AR38" s="393">
        <v>347.87868429210164</v>
      </c>
      <c r="AS38" s="427"/>
      <c r="AT38" s="393">
        <v>373.87962255809799</v>
      </c>
      <c r="AU38" s="427"/>
      <c r="AV38" s="393">
        <v>417.2852284341846</v>
      </c>
      <c r="AW38" s="427"/>
      <c r="AX38" s="393">
        <v>403.51512108822965</v>
      </c>
      <c r="AY38" s="427"/>
      <c r="AZ38" s="393">
        <v>382.07794854597313</v>
      </c>
      <c r="BA38" s="427"/>
      <c r="BB38" s="393">
        <v>400.77107300418663</v>
      </c>
      <c r="BC38" s="427"/>
      <c r="BD38" s="393">
        <v>405.91530574564206</v>
      </c>
      <c r="BE38" s="427"/>
      <c r="BF38" s="393">
        <v>21.895569590576478</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1764.4460057845486</v>
      </c>
      <c r="G39" s="427"/>
      <c r="H39" s="393">
        <v>1787.9584206032728</v>
      </c>
      <c r="I39" s="427"/>
      <c r="J39" s="393">
        <v>1719.7873124961311</v>
      </c>
      <c r="K39" s="427"/>
      <c r="L39" s="393">
        <v>1622.7873792227392</v>
      </c>
      <c r="M39" s="427"/>
      <c r="N39" s="393">
        <v>1560.5758861847012</v>
      </c>
      <c r="O39" s="427"/>
      <c r="P39" s="393">
        <v>1607.1858943747923</v>
      </c>
      <c r="Q39" s="427"/>
      <c r="R39" s="393">
        <v>1712.7394955166606</v>
      </c>
      <c r="S39" s="427"/>
      <c r="T39" s="393">
        <v>1682.8369815708256</v>
      </c>
      <c r="U39" s="427"/>
      <c r="V39" s="393">
        <v>1630.2719437458898</v>
      </c>
      <c r="W39" s="427"/>
      <c r="X39" s="393">
        <v>1490.6629409562993</v>
      </c>
      <c r="Y39" s="427"/>
      <c r="Z39" s="393">
        <v>1548.6901026803773</v>
      </c>
      <c r="AA39" s="427"/>
      <c r="AB39" s="393">
        <v>1442.5882871361446</v>
      </c>
      <c r="AC39" s="427"/>
      <c r="AD39" s="393">
        <v>1431.5811336135057</v>
      </c>
      <c r="AE39" s="427"/>
      <c r="AF39" s="393">
        <v>1667.5839612525199</v>
      </c>
      <c r="AG39" s="427"/>
      <c r="AH39" s="393">
        <v>1453.0879472905913</v>
      </c>
      <c r="AI39" s="427"/>
      <c r="AJ39" s="393">
        <v>1406.9438857914927</v>
      </c>
      <c r="AK39" s="427"/>
      <c r="AL39" s="393">
        <v>1318.3337943888164</v>
      </c>
      <c r="AM39" s="427"/>
      <c r="AN39" s="393">
        <v>1470.0673624159513</v>
      </c>
      <c r="AO39" s="427"/>
      <c r="AP39" s="393">
        <v>1497.9516755955631</v>
      </c>
      <c r="AQ39" s="427"/>
      <c r="AR39" s="393">
        <v>1621.0476902170776</v>
      </c>
      <c r="AS39" s="427"/>
      <c r="AT39" s="393">
        <v>1749.5647103164292</v>
      </c>
      <c r="AU39" s="427"/>
      <c r="AV39" s="393">
        <v>1556.4402005695267</v>
      </c>
      <c r="AW39" s="427"/>
      <c r="AX39" s="393">
        <v>1738.2520175068526</v>
      </c>
      <c r="AY39" s="427"/>
      <c r="AZ39" s="393">
        <v>1689.193345449482</v>
      </c>
      <c r="BA39" s="427"/>
      <c r="BB39" s="393">
        <v>1360.7395087948637</v>
      </c>
      <c r="BC39" s="427"/>
      <c r="BD39" s="393">
        <v>1287.3762634372779</v>
      </c>
      <c r="BE39" s="427"/>
      <c r="BF39" s="393">
        <v>735.45246296073071</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1140.9615575767493</v>
      </c>
      <c r="G40" s="427"/>
      <c r="H40" s="392">
        <v>1439.06544834432</v>
      </c>
      <c r="I40" s="427"/>
      <c r="J40" s="392">
        <v>1354.1739189222076</v>
      </c>
      <c r="K40" s="427"/>
      <c r="L40" s="392">
        <v>1369.7768193215618</v>
      </c>
      <c r="M40" s="427"/>
      <c r="N40" s="392">
        <v>1211.6503865625948</v>
      </c>
      <c r="O40" s="427"/>
      <c r="P40" s="392">
        <v>940.49026904400421</v>
      </c>
      <c r="Q40" s="427"/>
      <c r="R40" s="392">
        <v>926.125906987294</v>
      </c>
      <c r="S40" s="427"/>
      <c r="T40" s="392">
        <v>982.35038570025586</v>
      </c>
      <c r="U40" s="427"/>
      <c r="V40" s="392">
        <v>843.06689469236335</v>
      </c>
      <c r="W40" s="427"/>
      <c r="X40" s="392">
        <v>806.48069912548351</v>
      </c>
      <c r="Y40" s="427"/>
      <c r="Z40" s="392">
        <v>906.68858051623772</v>
      </c>
      <c r="AA40" s="427"/>
      <c r="AB40" s="392">
        <v>794.29256384268638</v>
      </c>
      <c r="AC40" s="427"/>
      <c r="AD40" s="392">
        <v>869.27514211201287</v>
      </c>
      <c r="AE40" s="427"/>
      <c r="AF40" s="392">
        <v>1083.1084063681876</v>
      </c>
      <c r="AG40" s="427"/>
      <c r="AH40" s="392">
        <v>1049.1470724847049</v>
      </c>
      <c r="AI40" s="427"/>
      <c r="AJ40" s="392">
        <v>758.64007606814175</v>
      </c>
      <c r="AK40" s="427"/>
      <c r="AL40" s="392">
        <v>513.62343446805551</v>
      </c>
      <c r="AM40" s="427"/>
      <c r="AN40" s="392">
        <v>497.38927204778503</v>
      </c>
      <c r="AO40" s="427"/>
      <c r="AP40" s="392">
        <v>209.28946822396944</v>
      </c>
      <c r="AQ40" s="427"/>
      <c r="AR40" s="392">
        <v>239.84510156435954</v>
      </c>
      <c r="AS40" s="427"/>
      <c r="AT40" s="392">
        <v>269.87808764131751</v>
      </c>
      <c r="AU40" s="427"/>
      <c r="AV40" s="392">
        <v>231.42151830371293</v>
      </c>
      <c r="AW40" s="427"/>
      <c r="AX40" s="392">
        <v>218.52941724624156</v>
      </c>
      <c r="AY40" s="427"/>
      <c r="AZ40" s="392">
        <v>213.4310229776689</v>
      </c>
      <c r="BA40" s="427"/>
      <c r="BB40" s="392">
        <v>193.19375268449417</v>
      </c>
      <c r="BC40" s="427"/>
      <c r="BD40" s="392">
        <v>227.06565393811601</v>
      </c>
      <c r="BE40" s="427"/>
      <c r="BF40" s="392">
        <v>172.38130290788078</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4073.2624712336274</v>
      </c>
      <c r="G41" s="427"/>
      <c r="H41" s="392">
        <v>4103.4009654293186</v>
      </c>
      <c r="I41" s="427"/>
      <c r="J41" s="392">
        <v>4297.4615596209078</v>
      </c>
      <c r="K41" s="427"/>
      <c r="L41" s="392">
        <v>4627.7457067269079</v>
      </c>
      <c r="M41" s="427"/>
      <c r="N41" s="392">
        <v>4437.2149899489832</v>
      </c>
      <c r="O41" s="427"/>
      <c r="P41" s="392">
        <v>3644.8020153325692</v>
      </c>
      <c r="Q41" s="427"/>
      <c r="R41" s="392">
        <v>4211.6711694850565</v>
      </c>
      <c r="S41" s="427"/>
      <c r="T41" s="392">
        <v>4121.8673966950792</v>
      </c>
      <c r="U41" s="427"/>
      <c r="V41" s="392">
        <v>4277.7577716049273</v>
      </c>
      <c r="W41" s="427"/>
      <c r="X41" s="392">
        <v>4703.2403438832853</v>
      </c>
      <c r="Y41" s="427"/>
      <c r="Z41" s="392">
        <v>5441.4330149644229</v>
      </c>
      <c r="AA41" s="427"/>
      <c r="AB41" s="392">
        <v>5112.6447203036187</v>
      </c>
      <c r="AC41" s="427"/>
      <c r="AD41" s="392">
        <v>5366.7053413888552</v>
      </c>
      <c r="AE41" s="427"/>
      <c r="AF41" s="392">
        <v>5475.0323807410678</v>
      </c>
      <c r="AG41" s="427"/>
      <c r="AH41" s="392">
        <v>5425.9909323639513</v>
      </c>
      <c r="AI41" s="427"/>
      <c r="AJ41" s="392">
        <v>5513.5073825130803</v>
      </c>
      <c r="AK41" s="427"/>
      <c r="AL41" s="392">
        <v>5061.0322625506915</v>
      </c>
      <c r="AM41" s="427"/>
      <c r="AN41" s="392">
        <v>1481.5586456026622</v>
      </c>
      <c r="AO41" s="427"/>
      <c r="AP41" s="392">
        <v>1112.3306369422658</v>
      </c>
      <c r="AQ41" s="427"/>
      <c r="AR41" s="392">
        <v>5157.511005538674</v>
      </c>
      <c r="AS41" s="427"/>
      <c r="AT41" s="392">
        <v>4151.9105324792472</v>
      </c>
      <c r="AU41" s="427"/>
      <c r="AV41" s="415">
        <v>5773.9822679305398</v>
      </c>
      <c r="AW41" s="427" t="s">
        <v>358</v>
      </c>
      <c r="AX41" s="392">
        <v>5834.972922455916</v>
      </c>
      <c r="AY41" s="427"/>
      <c r="AZ41" s="392">
        <v>5650.94480798514</v>
      </c>
      <c r="BA41" s="427"/>
      <c r="BB41" s="392">
        <v>5734.5613011041651</v>
      </c>
      <c r="BC41" s="427"/>
      <c r="BD41" s="392">
        <v>5498.5307817841431</v>
      </c>
      <c r="BE41" s="427"/>
      <c r="BF41" s="392">
        <v>6774.6156498776236</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315.37334708330388</v>
      </c>
      <c r="G42" s="427"/>
      <c r="H42" s="393">
        <v>408.95172250186027</v>
      </c>
      <c r="I42" s="427"/>
      <c r="J42" s="393">
        <v>387.21013227324204</v>
      </c>
      <c r="K42" s="427"/>
      <c r="L42" s="393">
        <v>477.25875878910233</v>
      </c>
      <c r="M42" s="427"/>
      <c r="N42" s="393">
        <v>369.79908622857693</v>
      </c>
      <c r="O42" s="427"/>
      <c r="P42" s="393">
        <v>171.77499586880504</v>
      </c>
      <c r="Q42" s="427"/>
      <c r="R42" s="393">
        <v>344.12772100152097</v>
      </c>
      <c r="S42" s="427"/>
      <c r="T42" s="393">
        <v>229.80669200317266</v>
      </c>
      <c r="U42" s="427"/>
      <c r="V42" s="393">
        <v>229.4867260885004</v>
      </c>
      <c r="W42" s="427"/>
      <c r="X42" s="393">
        <v>510.84869717549617</v>
      </c>
      <c r="Y42" s="427"/>
      <c r="Z42" s="393">
        <v>456.7723227677389</v>
      </c>
      <c r="AA42" s="427"/>
      <c r="AB42" s="393">
        <v>582.63865656219048</v>
      </c>
      <c r="AC42" s="427"/>
      <c r="AD42" s="393">
        <v>380.43748053793502</v>
      </c>
      <c r="AE42" s="427"/>
      <c r="AF42" s="393">
        <v>473.84394577518333</v>
      </c>
      <c r="AG42" s="427"/>
      <c r="AH42" s="393">
        <v>471.44323285041912</v>
      </c>
      <c r="AI42" s="427"/>
      <c r="AJ42" s="393">
        <v>326.98277784532849</v>
      </c>
      <c r="AK42" s="427"/>
      <c r="AL42" s="393">
        <v>228.52814983031587</v>
      </c>
      <c r="AM42" s="427"/>
      <c r="AN42" s="393">
        <v>213.31461674446592</v>
      </c>
      <c r="AO42" s="427"/>
      <c r="AP42" s="393">
        <v>187.30328082771717</v>
      </c>
      <c r="AQ42" s="427"/>
      <c r="AR42" s="393">
        <v>205.09835872159394</v>
      </c>
      <c r="AS42" s="427"/>
      <c r="AT42" s="393">
        <v>288.91543433213394</v>
      </c>
      <c r="AU42" s="427"/>
      <c r="AV42" s="393">
        <v>296.79866591856637</v>
      </c>
      <c r="AW42" s="427"/>
      <c r="AX42" s="393">
        <v>213.57488391638603</v>
      </c>
      <c r="AY42" s="427"/>
      <c r="AZ42" s="393">
        <v>219.93140769616892</v>
      </c>
      <c r="BA42" s="427"/>
      <c r="BB42" s="393">
        <v>181.56276430219569</v>
      </c>
      <c r="BC42" s="427"/>
      <c r="BD42" s="393">
        <v>214.63647147822351</v>
      </c>
      <c r="BE42" s="427"/>
      <c r="BF42" s="393">
        <v>222.6032550457268</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1383.3104809738379</v>
      </c>
      <c r="G43" s="427"/>
      <c r="H43" s="393">
        <v>1210.2601753704866</v>
      </c>
      <c r="I43" s="427"/>
      <c r="J43" s="393">
        <v>1856.6331703769354</v>
      </c>
      <c r="K43" s="427"/>
      <c r="L43" s="393">
        <v>1771.2288160127314</v>
      </c>
      <c r="M43" s="427"/>
      <c r="N43" s="393">
        <v>2106.1605116309956</v>
      </c>
      <c r="O43" s="427"/>
      <c r="P43" s="393">
        <v>1637.3674873058756</v>
      </c>
      <c r="Q43" s="427"/>
      <c r="R43" s="393">
        <v>1541.5578512604086</v>
      </c>
      <c r="S43" s="427"/>
      <c r="T43" s="393">
        <v>1341.9508604317016</v>
      </c>
      <c r="U43" s="427"/>
      <c r="V43" s="393">
        <v>1358.664384263928</v>
      </c>
      <c r="W43" s="427"/>
      <c r="X43" s="393">
        <v>1625.3616569731241</v>
      </c>
      <c r="Y43" s="427"/>
      <c r="Z43" s="393">
        <v>1828.0583059030737</v>
      </c>
      <c r="AA43" s="427"/>
      <c r="AB43" s="393">
        <v>1507.0902181539898</v>
      </c>
      <c r="AC43" s="427"/>
      <c r="AD43" s="393">
        <v>1811.8689113284308</v>
      </c>
      <c r="AE43" s="427"/>
      <c r="AF43" s="393">
        <v>576.88051398560617</v>
      </c>
      <c r="AG43" s="427"/>
      <c r="AH43" s="418">
        <v>3612.9783373693658</v>
      </c>
      <c r="AI43" s="427" t="s">
        <v>358</v>
      </c>
      <c r="AJ43" s="393">
        <v>2239.9944379682379</v>
      </c>
      <c r="AK43" s="427"/>
      <c r="AL43" s="393">
        <v>429.80709229748493</v>
      </c>
      <c r="AM43" s="427"/>
      <c r="AN43" s="393">
        <v>412.1031957514769</v>
      </c>
      <c r="AO43" s="427"/>
      <c r="AP43" s="393">
        <v>289.16956898229472</v>
      </c>
      <c r="AQ43" s="427"/>
      <c r="AR43" s="393">
        <v>355.19709972959254</v>
      </c>
      <c r="AS43" s="427"/>
      <c r="AT43" s="393">
        <v>361.69164986235825</v>
      </c>
      <c r="AU43" s="427"/>
      <c r="AV43" s="393">
        <v>950.81101181355336</v>
      </c>
      <c r="AW43" s="427"/>
      <c r="AX43" s="393">
        <v>2598.7331290251427</v>
      </c>
      <c r="AY43" s="427"/>
      <c r="AZ43" s="393">
        <v>1268.621898350671</v>
      </c>
      <c r="BA43" s="427"/>
      <c r="BB43" s="393">
        <v>1047.8549758036356</v>
      </c>
      <c r="BC43" s="427"/>
      <c r="BD43" s="393">
        <v>1598.374604189547</v>
      </c>
      <c r="BE43" s="427"/>
      <c r="BF43" s="418">
        <v>2929.8857088615882</v>
      </c>
      <c r="BG43" s="427" t="s">
        <v>358</v>
      </c>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2374.5786431764855</v>
      </c>
      <c r="G44" s="427"/>
      <c r="H44" s="393">
        <v>2484.1890675569716</v>
      </c>
      <c r="I44" s="427"/>
      <c r="J44" s="393">
        <v>2053.6182569707298</v>
      </c>
      <c r="K44" s="427"/>
      <c r="L44" s="393">
        <v>2379.2581319250744</v>
      </c>
      <c r="M44" s="427"/>
      <c r="N44" s="393">
        <v>1961.2553920894109</v>
      </c>
      <c r="O44" s="427"/>
      <c r="P44" s="393">
        <v>1835.6595321578886</v>
      </c>
      <c r="Q44" s="427"/>
      <c r="R44" s="393">
        <v>2325.9855972231267</v>
      </c>
      <c r="S44" s="427"/>
      <c r="T44" s="393">
        <v>2550.1098442602051</v>
      </c>
      <c r="U44" s="427"/>
      <c r="V44" s="393">
        <v>2689.6066612524987</v>
      </c>
      <c r="W44" s="427"/>
      <c r="X44" s="393">
        <v>2567.0299897346649</v>
      </c>
      <c r="Y44" s="427"/>
      <c r="Z44" s="393">
        <v>3156.6023862936108</v>
      </c>
      <c r="AA44" s="427"/>
      <c r="AB44" s="393">
        <v>3022.9158455874381</v>
      </c>
      <c r="AC44" s="427"/>
      <c r="AD44" s="393">
        <v>3174.3989495224891</v>
      </c>
      <c r="AE44" s="427"/>
      <c r="AF44" s="393">
        <v>4424.3079209802781</v>
      </c>
      <c r="AG44" s="427"/>
      <c r="AH44" s="393">
        <v>1341.5693621441667</v>
      </c>
      <c r="AI44" s="427"/>
      <c r="AJ44" s="393">
        <v>2946.5301666995138</v>
      </c>
      <c r="AK44" s="427"/>
      <c r="AL44" s="393">
        <v>4402.697020422891</v>
      </c>
      <c r="AM44" s="427"/>
      <c r="AN44" s="393">
        <v>856.14083310671924</v>
      </c>
      <c r="AO44" s="427"/>
      <c r="AP44" s="393">
        <v>635.85778713225397</v>
      </c>
      <c r="AQ44" s="427"/>
      <c r="AR44" s="418">
        <v>4597.2155470874877</v>
      </c>
      <c r="AS44" s="427" t="s">
        <v>562</v>
      </c>
      <c r="AT44" s="393">
        <v>3501.3034482847552</v>
      </c>
      <c r="AU44" s="427"/>
      <c r="AV44" s="393">
        <v>4526.3725901984199</v>
      </c>
      <c r="AW44" s="427"/>
      <c r="AX44" s="393">
        <v>3022.6649095143875</v>
      </c>
      <c r="AY44" s="427"/>
      <c r="AZ44" s="393">
        <v>4162.3915019383003</v>
      </c>
      <c r="BA44" s="427"/>
      <c r="BB44" s="393">
        <v>4505.1435609983337</v>
      </c>
      <c r="BC44" s="427"/>
      <c r="BD44" s="393">
        <v>3685.5197061163726</v>
      </c>
      <c r="BE44" s="427"/>
      <c r="BF44" s="393">
        <v>3622.1266859703082</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3120.8758503890422</v>
      </c>
      <c r="G45" s="427"/>
      <c r="H45" s="392">
        <v>3036.9170763458133</v>
      </c>
      <c r="I45" s="427"/>
      <c r="J45" s="392">
        <v>2829.5767984755107</v>
      </c>
      <c r="K45" s="427"/>
      <c r="L45" s="392">
        <v>2715.7055052729529</v>
      </c>
      <c r="M45" s="427"/>
      <c r="N45" s="392">
        <v>2633.3439891908715</v>
      </c>
      <c r="O45" s="427"/>
      <c r="P45" s="392">
        <v>2304.8210081073157</v>
      </c>
      <c r="Q45" s="427"/>
      <c r="R45" s="392">
        <v>2543.358882366651</v>
      </c>
      <c r="S45" s="427"/>
      <c r="T45" s="392">
        <v>2636.3117320966403</v>
      </c>
      <c r="U45" s="427"/>
      <c r="V45" s="392">
        <v>2694.5133240238843</v>
      </c>
      <c r="W45" s="427"/>
      <c r="X45" s="392">
        <v>2755.3396418982452</v>
      </c>
      <c r="Y45" s="427"/>
      <c r="Z45" s="392">
        <v>3296.9243157691153</v>
      </c>
      <c r="AA45" s="427"/>
      <c r="AB45" s="392">
        <v>3082.0662744197348</v>
      </c>
      <c r="AC45" s="427"/>
      <c r="AD45" s="392">
        <v>2817.7953633372863</v>
      </c>
      <c r="AE45" s="427"/>
      <c r="AF45" s="392">
        <v>2661.3727357873399</v>
      </c>
      <c r="AG45" s="427"/>
      <c r="AH45" s="392">
        <v>2601.0210595871631</v>
      </c>
      <c r="AI45" s="427"/>
      <c r="AJ45" s="392">
        <v>2088.1361695126539</v>
      </c>
      <c r="AK45" s="427"/>
      <c r="AL45" s="392">
        <v>1471.457597061642</v>
      </c>
      <c r="AM45" s="427"/>
      <c r="AN45" s="392">
        <v>1390.1027912379675</v>
      </c>
      <c r="AO45" s="427"/>
      <c r="AP45" s="392">
        <v>722.44813725529571</v>
      </c>
      <c r="AQ45" s="427"/>
      <c r="AR45" s="392">
        <v>729.38504208064114</v>
      </c>
      <c r="AS45" s="427"/>
      <c r="AT45" s="392">
        <v>840.36695909500213</v>
      </c>
      <c r="AU45" s="427"/>
      <c r="AV45" s="392">
        <v>850.64045252494498</v>
      </c>
      <c r="AW45" s="427"/>
      <c r="AX45" s="392">
        <v>757.05787475720388</v>
      </c>
      <c r="AY45" s="427"/>
      <c r="AZ45" s="392">
        <v>964.87188487047035</v>
      </c>
      <c r="BA45" s="427"/>
      <c r="BB45" s="392">
        <v>904.9703428428287</v>
      </c>
      <c r="BC45" s="427"/>
      <c r="BD45" s="392">
        <v>688.62879716950226</v>
      </c>
      <c r="BE45" s="427"/>
      <c r="BF45" s="392">
        <v>1028.807097955279</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2823.3173891553315</v>
      </c>
      <c r="G46" s="427"/>
      <c r="H46" s="393">
        <v>2718.3556221364906</v>
      </c>
      <c r="I46" s="427"/>
      <c r="J46" s="393">
        <v>2550.7701277422984</v>
      </c>
      <c r="K46" s="427"/>
      <c r="L46" s="393">
        <v>2462.3610896759747</v>
      </c>
      <c r="M46" s="427"/>
      <c r="N46" s="393">
        <v>2371.3204300247685</v>
      </c>
      <c r="O46" s="427"/>
      <c r="P46" s="393">
        <v>1926.6464494861532</v>
      </c>
      <c r="Q46" s="427"/>
      <c r="R46" s="393">
        <v>2096.2921286129472</v>
      </c>
      <c r="S46" s="427"/>
      <c r="T46" s="393">
        <v>2139.636272862122</v>
      </c>
      <c r="U46" s="427"/>
      <c r="V46" s="393">
        <v>2166.4203251416743</v>
      </c>
      <c r="W46" s="427"/>
      <c r="X46" s="393">
        <v>2249.2455956870117</v>
      </c>
      <c r="Y46" s="427"/>
      <c r="Z46" s="393">
        <v>2646.2243619739456</v>
      </c>
      <c r="AA46" s="427"/>
      <c r="AB46" s="393">
        <v>2236.6216731436857</v>
      </c>
      <c r="AC46" s="427"/>
      <c r="AD46" s="393">
        <v>2227.619205179054</v>
      </c>
      <c r="AE46" s="427"/>
      <c r="AF46" s="393">
        <v>2534.9648747156511</v>
      </c>
      <c r="AG46" s="427"/>
      <c r="AH46" s="393">
        <v>2421.4517898859012</v>
      </c>
      <c r="AI46" s="427"/>
      <c r="AJ46" s="393">
        <v>1984.2301624425083</v>
      </c>
      <c r="AK46" s="427"/>
      <c r="AL46" s="393">
        <v>1361.9655318922298</v>
      </c>
      <c r="AM46" s="427"/>
      <c r="AN46" s="393">
        <v>1295.0817450027771</v>
      </c>
      <c r="AO46" s="427"/>
      <c r="AP46" s="393">
        <v>636.18295357089141</v>
      </c>
      <c r="AQ46" s="427"/>
      <c r="AR46" s="393">
        <v>649.48917906446707</v>
      </c>
      <c r="AS46" s="427"/>
      <c r="AT46" s="393">
        <v>747.38975153035585</v>
      </c>
      <c r="AU46" s="427"/>
      <c r="AV46" s="393">
        <v>733.05546727950889</v>
      </c>
      <c r="AW46" s="427"/>
      <c r="AX46" s="393">
        <v>662.42110894037307</v>
      </c>
      <c r="AY46" s="427"/>
      <c r="AZ46" s="393">
        <v>568.6230188185624</v>
      </c>
      <c r="BA46" s="427"/>
      <c r="BB46" s="393">
        <v>554.20469845556966</v>
      </c>
      <c r="BC46" s="427"/>
      <c r="BD46" s="393">
        <v>587.18390008466793</v>
      </c>
      <c r="BE46" s="427"/>
      <c r="BF46" s="393">
        <v>558.0008352482713</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18.012137662551247</v>
      </c>
      <c r="G47" s="427"/>
      <c r="H47" s="393">
        <v>14.875958661398071</v>
      </c>
      <c r="I47" s="427"/>
      <c r="J47" s="393">
        <v>11.103014465651047</v>
      </c>
      <c r="K47" s="427"/>
      <c r="L47" s="393">
        <v>14.431822153701065</v>
      </c>
      <c r="M47" s="427"/>
      <c r="N47" s="393">
        <v>8.4172791579650497</v>
      </c>
      <c r="O47" s="427"/>
      <c r="P47" s="393">
        <v>181.09646123772364</v>
      </c>
      <c r="Q47" s="427"/>
      <c r="R47" s="393">
        <v>209.11187324484288</v>
      </c>
      <c r="S47" s="427"/>
      <c r="T47" s="393">
        <v>275.30443850309894</v>
      </c>
      <c r="U47" s="427"/>
      <c r="V47" s="393">
        <v>251.56847693830525</v>
      </c>
      <c r="W47" s="427"/>
      <c r="X47" s="393">
        <v>299.32916681917567</v>
      </c>
      <c r="Y47" s="427"/>
      <c r="Z47" s="393">
        <v>240.66270055649187</v>
      </c>
      <c r="AA47" s="427"/>
      <c r="AB47" s="393">
        <v>309.60495200521655</v>
      </c>
      <c r="AC47" s="427"/>
      <c r="AD47" s="393">
        <v>195.77547295411395</v>
      </c>
      <c r="AE47" s="427"/>
      <c r="AF47" s="393">
        <v>10.069902024814978</v>
      </c>
      <c r="AG47" s="427"/>
      <c r="AH47" s="393">
        <v>9.2117773048880291</v>
      </c>
      <c r="AI47" s="427"/>
      <c r="AJ47" s="393">
        <v>9.7026652819531645</v>
      </c>
      <c r="AK47" s="427"/>
      <c r="AL47" s="393">
        <v>8.3806037202214974</v>
      </c>
      <c r="AM47" s="427"/>
      <c r="AN47" s="393">
        <v>3.4948002271789669</v>
      </c>
      <c r="AO47" s="427"/>
      <c r="AP47" s="393">
        <v>4.6885290395280226</v>
      </c>
      <c r="AQ47" s="427"/>
      <c r="AR47" s="393">
        <v>5.283710416777736</v>
      </c>
      <c r="AS47" s="427"/>
      <c r="AT47" s="393">
        <v>7.8394658130396113</v>
      </c>
      <c r="AU47" s="427"/>
      <c r="AV47" s="393">
        <v>6.4916040312691701</v>
      </c>
      <c r="AW47" s="427"/>
      <c r="AX47" s="393">
        <v>6.4459519275714712</v>
      </c>
      <c r="AY47" s="427"/>
      <c r="AZ47" s="393">
        <v>4.470410419019867</v>
      </c>
      <c r="BA47" s="427"/>
      <c r="BB47" s="393">
        <v>5.6223482415822597</v>
      </c>
      <c r="BC47" s="427"/>
      <c r="BD47" s="393">
        <v>5.7324828793543148</v>
      </c>
      <c r="BE47" s="427"/>
      <c r="BF47" s="393">
        <v>6.3746532697033889</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0.8436709898821102</v>
      </c>
      <c r="G48" s="427"/>
      <c r="H48" s="393">
        <v>0.51989870381628422</v>
      </c>
      <c r="I48" s="427"/>
      <c r="J48" s="393">
        <v>1.2007345933551286</v>
      </c>
      <c r="K48" s="427"/>
      <c r="L48" s="393">
        <v>1.0406696588539905</v>
      </c>
      <c r="M48" s="427"/>
      <c r="N48" s="393">
        <v>1.3937671270727128</v>
      </c>
      <c r="O48" s="427"/>
      <c r="P48" s="393">
        <v>20.565205024694166</v>
      </c>
      <c r="Q48" s="427"/>
      <c r="R48" s="393">
        <v>33.68149112862416</v>
      </c>
      <c r="S48" s="427"/>
      <c r="T48" s="393">
        <v>75.324261688626834</v>
      </c>
      <c r="U48" s="427"/>
      <c r="V48" s="393">
        <v>97.369300079129431</v>
      </c>
      <c r="W48" s="427"/>
      <c r="X48" s="393">
        <v>84.873358343360096</v>
      </c>
      <c r="Y48" s="427"/>
      <c r="Z48" s="393">
        <v>253.30016276011563</v>
      </c>
      <c r="AA48" s="427"/>
      <c r="AB48" s="393">
        <v>196.58617936270036</v>
      </c>
      <c r="AC48" s="427"/>
      <c r="AD48" s="393">
        <v>141.89772476280376</v>
      </c>
      <c r="AE48" s="427"/>
      <c r="AF48" s="393">
        <v>0.74446663603475416</v>
      </c>
      <c r="AG48" s="427"/>
      <c r="AH48" s="393">
        <v>1.7650436322093479</v>
      </c>
      <c r="AI48" s="427"/>
      <c r="AJ48" s="393">
        <v>1.3298599272566789</v>
      </c>
      <c r="AK48" s="427"/>
      <c r="AL48" s="393">
        <v>1.6595084257196469</v>
      </c>
      <c r="AM48" s="427"/>
      <c r="AN48" s="393">
        <v>1.5497865522790266</v>
      </c>
      <c r="AO48" s="427"/>
      <c r="AP48" s="393">
        <v>0.86785498541283157</v>
      </c>
      <c r="AQ48" s="427"/>
      <c r="AR48" s="393">
        <v>1.0293914917401634</v>
      </c>
      <c r="AS48" s="427"/>
      <c r="AT48" s="393">
        <v>1.1443821695213086</v>
      </c>
      <c r="AU48" s="427"/>
      <c r="AV48" s="393">
        <v>1.3324732358000611</v>
      </c>
      <c r="AW48" s="427"/>
      <c r="AX48" s="393">
        <v>1.3990969056368214</v>
      </c>
      <c r="AY48" s="427"/>
      <c r="AZ48" s="393">
        <v>1.7390696587076793</v>
      </c>
      <c r="BA48" s="427"/>
      <c r="BB48" s="393">
        <v>1.7911650728285398</v>
      </c>
      <c r="BC48" s="427"/>
      <c r="BD48" s="393">
        <v>1.6649260305418894</v>
      </c>
      <c r="BE48" s="427"/>
      <c r="BF48" s="393">
        <v>1.229060278439269</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217.40639266616898</v>
      </c>
      <c r="G49" s="427"/>
      <c r="H49" s="393">
        <v>237.82300182079962</v>
      </c>
      <c r="I49" s="427"/>
      <c r="J49" s="393">
        <v>198.83978759845243</v>
      </c>
      <c r="K49" s="427"/>
      <c r="L49" s="393">
        <v>163.90877785679871</v>
      </c>
      <c r="M49" s="427"/>
      <c r="N49" s="393">
        <v>177.9744261271355</v>
      </c>
      <c r="O49" s="427"/>
      <c r="P49" s="393">
        <v>124.74933373458275</v>
      </c>
      <c r="Q49" s="427"/>
      <c r="R49" s="393">
        <v>146.55967322034959</v>
      </c>
      <c r="S49" s="427"/>
      <c r="T49" s="393">
        <v>97.254113610339203</v>
      </c>
      <c r="U49" s="427"/>
      <c r="V49" s="393">
        <v>128.16374309495137</v>
      </c>
      <c r="W49" s="427"/>
      <c r="X49" s="393">
        <v>81.681313168033498</v>
      </c>
      <c r="Y49" s="427"/>
      <c r="Z49" s="393">
        <v>99.474955073310085</v>
      </c>
      <c r="AA49" s="427"/>
      <c r="AB49" s="393">
        <v>292.74734217482876</v>
      </c>
      <c r="AC49" s="427"/>
      <c r="AD49" s="393">
        <v>214.42626455755632</v>
      </c>
      <c r="AE49" s="427"/>
      <c r="AF49" s="393">
        <v>80.517523785733999</v>
      </c>
      <c r="AG49" s="427"/>
      <c r="AH49" s="393">
        <v>136.07040732481894</v>
      </c>
      <c r="AI49" s="427"/>
      <c r="AJ49" s="393">
        <v>63.522338299381353</v>
      </c>
      <c r="AK49" s="427"/>
      <c r="AL49" s="393">
        <v>75.14323227058631</v>
      </c>
      <c r="AM49" s="427"/>
      <c r="AN49" s="393">
        <v>63.691991183720113</v>
      </c>
      <c r="AO49" s="427"/>
      <c r="AP49" s="393">
        <v>61.505589499522124</v>
      </c>
      <c r="AQ49" s="427"/>
      <c r="AR49" s="393">
        <v>53.61057928028314</v>
      </c>
      <c r="AS49" s="427"/>
      <c r="AT49" s="393">
        <v>61.578623325046401</v>
      </c>
      <c r="AU49" s="427"/>
      <c r="AV49" s="393">
        <v>88.283478553780697</v>
      </c>
      <c r="AW49" s="427"/>
      <c r="AX49" s="393">
        <v>64.345357889934547</v>
      </c>
      <c r="AY49" s="427"/>
      <c r="AZ49" s="418">
        <v>368.97247147409377</v>
      </c>
      <c r="BA49" s="427" t="s">
        <v>358</v>
      </c>
      <c r="BB49" s="393">
        <v>317.66568485125151</v>
      </c>
      <c r="BC49" s="427"/>
      <c r="BD49" s="393">
        <v>65.08995251251379</v>
      </c>
      <c r="BE49" s="427"/>
      <c r="BF49" s="418">
        <v>440.04800131378602</v>
      </c>
      <c r="BG49" s="427" t="s">
        <v>358</v>
      </c>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61.296259915108841</v>
      </c>
      <c r="G50" s="427"/>
      <c r="H50" s="393">
        <v>65.342595023308519</v>
      </c>
      <c r="I50" s="427"/>
      <c r="J50" s="393">
        <v>67.663134075753419</v>
      </c>
      <c r="K50" s="427"/>
      <c r="L50" s="393">
        <v>73.963145927624566</v>
      </c>
      <c r="M50" s="427"/>
      <c r="N50" s="393">
        <v>74.238086753929991</v>
      </c>
      <c r="O50" s="427"/>
      <c r="P50" s="393">
        <v>51.763558624162016</v>
      </c>
      <c r="Q50" s="427"/>
      <c r="R50" s="393">
        <v>57.713716159887142</v>
      </c>
      <c r="S50" s="427"/>
      <c r="T50" s="393">
        <v>48.792645432453391</v>
      </c>
      <c r="U50" s="427"/>
      <c r="V50" s="393">
        <v>50.991478769824184</v>
      </c>
      <c r="W50" s="427"/>
      <c r="X50" s="393">
        <v>40.210207880664797</v>
      </c>
      <c r="Y50" s="427"/>
      <c r="Z50" s="393">
        <v>57.26213540525216</v>
      </c>
      <c r="AA50" s="427"/>
      <c r="AB50" s="393">
        <v>46.506127733303359</v>
      </c>
      <c r="AC50" s="427"/>
      <c r="AD50" s="393">
        <v>38.076695883758518</v>
      </c>
      <c r="AE50" s="427"/>
      <c r="AF50" s="393">
        <v>35.075968625105418</v>
      </c>
      <c r="AG50" s="427"/>
      <c r="AH50" s="393">
        <v>32.522041439345884</v>
      </c>
      <c r="AI50" s="427"/>
      <c r="AJ50" s="393">
        <v>29.351143561554139</v>
      </c>
      <c r="AK50" s="427"/>
      <c r="AL50" s="393">
        <v>24.308720752884796</v>
      </c>
      <c r="AM50" s="427"/>
      <c r="AN50" s="393">
        <v>26.284468272012301</v>
      </c>
      <c r="AO50" s="427"/>
      <c r="AP50" s="393">
        <v>19.203210159941335</v>
      </c>
      <c r="AQ50" s="427"/>
      <c r="AR50" s="393">
        <v>19.972181827373078</v>
      </c>
      <c r="AS50" s="427"/>
      <c r="AT50" s="393">
        <v>22.414736257038932</v>
      </c>
      <c r="AU50" s="427"/>
      <c r="AV50" s="393">
        <v>21.477429424586131</v>
      </c>
      <c r="AW50" s="427"/>
      <c r="AX50" s="393">
        <v>22.446359093687839</v>
      </c>
      <c r="AY50" s="427"/>
      <c r="AZ50" s="393">
        <v>21.066914500086689</v>
      </c>
      <c r="BA50" s="427"/>
      <c r="BB50" s="393">
        <v>25.686446221596704</v>
      </c>
      <c r="BC50" s="427"/>
      <c r="BD50" s="393">
        <v>28.957535662424387</v>
      </c>
      <c r="BE50" s="427"/>
      <c r="BF50" s="393">
        <v>23.154547845079001</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142.35722497571248</v>
      </c>
      <c r="G51" s="427"/>
      <c r="H51" s="392">
        <v>133.38666845745198</v>
      </c>
      <c r="I51" s="427"/>
      <c r="J51" s="392">
        <v>135.4794087602406</v>
      </c>
      <c r="K51" s="427"/>
      <c r="L51" s="392">
        <v>145.39875307755634</v>
      </c>
      <c r="M51" s="427"/>
      <c r="N51" s="392">
        <v>134.32672490400341</v>
      </c>
      <c r="O51" s="427"/>
      <c r="P51" s="392">
        <v>118.90359655591142</v>
      </c>
      <c r="Q51" s="427"/>
      <c r="R51" s="392">
        <v>147.46384042907232</v>
      </c>
      <c r="S51" s="427"/>
      <c r="T51" s="392">
        <v>125.91636503189157</v>
      </c>
      <c r="U51" s="427"/>
      <c r="V51" s="392">
        <v>113.98794070977027</v>
      </c>
      <c r="W51" s="427"/>
      <c r="X51" s="392">
        <v>103.57872083809974</v>
      </c>
      <c r="Y51" s="427"/>
      <c r="Z51" s="392">
        <v>115.78765889225494</v>
      </c>
      <c r="AA51" s="427"/>
      <c r="AB51" s="392">
        <v>100.12559467763094</v>
      </c>
      <c r="AC51" s="427"/>
      <c r="AD51" s="392">
        <v>80.432388959795318</v>
      </c>
      <c r="AE51" s="427"/>
      <c r="AF51" s="392">
        <v>86.503809633008473</v>
      </c>
      <c r="AG51" s="427"/>
      <c r="AH51" s="392">
        <v>85.952467894620213</v>
      </c>
      <c r="AI51" s="427"/>
      <c r="AJ51" s="392">
        <v>92.32297471197154</v>
      </c>
      <c r="AK51" s="427"/>
      <c r="AL51" s="392">
        <v>84.508272452690903</v>
      </c>
      <c r="AM51" s="427"/>
      <c r="AN51" s="392">
        <v>106.61685054488021</v>
      </c>
      <c r="AO51" s="427"/>
      <c r="AP51" s="392">
        <v>104.12545082378325</v>
      </c>
      <c r="AQ51" s="427"/>
      <c r="AR51" s="392">
        <v>118.99274358455628</v>
      </c>
      <c r="AS51" s="427"/>
      <c r="AT51" s="392">
        <v>120.08259500672077</v>
      </c>
      <c r="AU51" s="427"/>
      <c r="AV51" s="392">
        <v>118.10580979587216</v>
      </c>
      <c r="AW51" s="427"/>
      <c r="AX51" s="392">
        <v>127.46760798380002</v>
      </c>
      <c r="AY51" s="427"/>
      <c r="AZ51" s="392">
        <v>115.37676177613562</v>
      </c>
      <c r="BA51" s="427"/>
      <c r="BB51" s="392">
        <v>129.78027175410224</v>
      </c>
      <c r="BC51" s="427"/>
      <c r="BD51" s="392">
        <v>137.14755753021774</v>
      </c>
      <c r="BE51" s="427"/>
      <c r="BF51" s="392">
        <v>126.72167974935108</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292.99525915756544</v>
      </c>
      <c r="G52" s="427"/>
      <c r="H52" s="392">
        <v>338.74257359155752</v>
      </c>
      <c r="I52" s="427"/>
      <c r="J52" s="392">
        <v>308.98387152073929</v>
      </c>
      <c r="K52" s="427"/>
      <c r="L52" s="392">
        <v>305.26430660537449</v>
      </c>
      <c r="M52" s="427"/>
      <c r="N52" s="392">
        <v>312.65062250938439</v>
      </c>
      <c r="O52" s="427"/>
      <c r="P52" s="392">
        <v>311.82948675030138</v>
      </c>
      <c r="Q52" s="427"/>
      <c r="R52" s="392">
        <v>392.93368798531822</v>
      </c>
      <c r="S52" s="427"/>
      <c r="T52" s="392">
        <v>393.23232130333372</v>
      </c>
      <c r="U52" s="427"/>
      <c r="V52" s="392">
        <v>378.80470726713213</v>
      </c>
      <c r="W52" s="427"/>
      <c r="X52" s="392">
        <v>380.35873079751292</v>
      </c>
      <c r="Y52" s="427"/>
      <c r="Z52" s="392">
        <v>301.54618085861699</v>
      </c>
      <c r="AA52" s="427"/>
      <c r="AB52" s="392">
        <v>268.72580406627316</v>
      </c>
      <c r="AC52" s="427"/>
      <c r="AD52" s="392">
        <v>236.73508698275833</v>
      </c>
      <c r="AE52" s="427"/>
      <c r="AF52" s="392">
        <v>192.81245707977558</v>
      </c>
      <c r="AG52" s="427"/>
      <c r="AH52" s="392">
        <v>238.63158686275045</v>
      </c>
      <c r="AI52" s="427"/>
      <c r="AJ52" s="392">
        <v>184.5472860447282</v>
      </c>
      <c r="AK52" s="427"/>
      <c r="AL52" s="392">
        <v>150.49428807082029</v>
      </c>
      <c r="AM52" s="427"/>
      <c r="AN52" s="392">
        <v>164.17925327157641</v>
      </c>
      <c r="AO52" s="427"/>
      <c r="AP52" s="392">
        <v>73.101118844240148</v>
      </c>
      <c r="AQ52" s="427"/>
      <c r="AR52" s="392">
        <v>79.628266320559561</v>
      </c>
      <c r="AS52" s="427"/>
      <c r="AT52" s="392">
        <v>90.344438365021631</v>
      </c>
      <c r="AU52" s="427"/>
      <c r="AV52" s="392">
        <v>89.238085555163821</v>
      </c>
      <c r="AW52" s="427"/>
      <c r="AX52" s="392">
        <v>104.00316239114457</v>
      </c>
      <c r="AY52" s="427"/>
      <c r="AZ52" s="392">
        <v>99.750320820373204</v>
      </c>
      <c r="BA52" s="427"/>
      <c r="BB52" s="392">
        <v>97.982147225434616</v>
      </c>
      <c r="BC52" s="427"/>
      <c r="BD52" s="392">
        <v>116.9913642826761</v>
      </c>
      <c r="BE52" s="427"/>
      <c r="BF52" s="392">
        <v>117.65237737353834</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34.375611499079561</v>
      </c>
      <c r="G54" s="427"/>
      <c r="H54" s="393">
        <v>45.485385646169995</v>
      </c>
      <c r="I54" s="427"/>
      <c r="J54" s="393">
        <v>36.007840677748078</v>
      </c>
      <c r="K54" s="427"/>
      <c r="L54" s="393">
        <v>32.320493192240413</v>
      </c>
      <c r="M54" s="427"/>
      <c r="N54" s="393">
        <v>34.592666092730198</v>
      </c>
      <c r="O54" s="427"/>
      <c r="P54" s="393">
        <v>32.599646791730514</v>
      </c>
      <c r="Q54" s="427"/>
      <c r="R54" s="393">
        <v>34.015434799289608</v>
      </c>
      <c r="S54" s="427"/>
      <c r="T54" s="393">
        <v>36.516424992856592</v>
      </c>
      <c r="U54" s="427"/>
      <c r="V54" s="393">
        <v>38.505692746837134</v>
      </c>
      <c r="W54" s="427"/>
      <c r="X54" s="393">
        <v>33.196514320140317</v>
      </c>
      <c r="Y54" s="427"/>
      <c r="Z54" s="393">
        <v>40.092368269181115</v>
      </c>
      <c r="AA54" s="427"/>
      <c r="AB54" s="393">
        <v>38.53953546351034</v>
      </c>
      <c r="AC54" s="427"/>
      <c r="AD54" s="393">
        <v>29.49460365712229</v>
      </c>
      <c r="AE54" s="427"/>
      <c r="AF54" s="393">
        <v>31.223568349052478</v>
      </c>
      <c r="AG54" s="427"/>
      <c r="AH54" s="393">
        <v>26.452494614574402</v>
      </c>
      <c r="AI54" s="427"/>
      <c r="AJ54" s="393">
        <v>24.501379174267814</v>
      </c>
      <c r="AK54" s="427"/>
      <c r="AL54" s="393">
        <v>18.959737353379587</v>
      </c>
      <c r="AM54" s="427"/>
      <c r="AN54" s="393">
        <v>22.066740972975463</v>
      </c>
      <c r="AO54" s="427"/>
      <c r="AP54" s="393">
        <v>15.912649603933303</v>
      </c>
      <c r="AQ54" s="427"/>
      <c r="AR54" s="393">
        <v>17.553396821267683</v>
      </c>
      <c r="AS54" s="427"/>
      <c r="AT54" s="393">
        <v>19.693107913753746</v>
      </c>
      <c r="AU54" s="427"/>
      <c r="AV54" s="393">
        <v>12.836180267112157</v>
      </c>
      <c r="AW54" s="427"/>
      <c r="AX54" s="393">
        <v>19.422300870559226</v>
      </c>
      <c r="AY54" s="427"/>
      <c r="AZ54" s="393">
        <v>18.53095439750162</v>
      </c>
      <c r="BA54" s="427"/>
      <c r="BB54" s="393">
        <v>14.423841620253414</v>
      </c>
      <c r="BC54" s="427"/>
      <c r="BD54" s="393">
        <v>18.988952445730529</v>
      </c>
      <c r="BE54" s="427"/>
      <c r="BF54" s="393">
        <v>11.230711322732784</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21.65261104980733</v>
      </c>
      <c r="G55" s="427"/>
      <c r="H55" s="393">
        <v>25.656273799642776</v>
      </c>
      <c r="I55" s="427"/>
      <c r="J55" s="393">
        <v>28.506066451308154</v>
      </c>
      <c r="K55" s="427"/>
      <c r="L55" s="393">
        <v>26.78987922540918</v>
      </c>
      <c r="M55" s="427"/>
      <c r="N55" s="393">
        <v>34.369976964743394</v>
      </c>
      <c r="O55" s="427"/>
      <c r="P55" s="393">
        <v>96.928256888564377</v>
      </c>
      <c r="Q55" s="427"/>
      <c r="R55" s="393">
        <v>138.52996147806681</v>
      </c>
      <c r="S55" s="427"/>
      <c r="T55" s="393">
        <v>162.15001308198509</v>
      </c>
      <c r="U55" s="427"/>
      <c r="V55" s="393">
        <v>139.4706182643109</v>
      </c>
      <c r="W55" s="427"/>
      <c r="X55" s="393">
        <v>164.34715315637422</v>
      </c>
      <c r="Y55" s="427"/>
      <c r="Z55" s="393">
        <v>45.556577466142457</v>
      </c>
      <c r="AA55" s="427"/>
      <c r="AB55" s="393">
        <v>50.519865118156936</v>
      </c>
      <c r="AC55" s="427"/>
      <c r="AD55" s="393">
        <v>39.353214650710768</v>
      </c>
      <c r="AE55" s="427"/>
      <c r="AF55" s="393">
        <v>13.066227349676824</v>
      </c>
      <c r="AG55" s="427"/>
      <c r="AH55" s="393">
        <v>43.700965191921512</v>
      </c>
      <c r="AI55" s="427"/>
      <c r="AJ55" s="393">
        <v>15.037376273457552</v>
      </c>
      <c r="AK55" s="427"/>
      <c r="AL55" s="393">
        <v>10.522561523158945</v>
      </c>
      <c r="AM55" s="427"/>
      <c r="AN55" s="393">
        <v>9.8895970500891099</v>
      </c>
      <c r="AO55" s="427"/>
      <c r="AP55" s="393">
        <v>4.7427813162681804</v>
      </c>
      <c r="AQ55" s="427"/>
      <c r="AR55" s="393">
        <v>5.0072601291745258</v>
      </c>
      <c r="AS55" s="427"/>
      <c r="AT55" s="393">
        <v>5.9974987058026823</v>
      </c>
      <c r="AU55" s="427"/>
      <c r="AV55" s="393">
        <v>5.5734269204967664</v>
      </c>
      <c r="AW55" s="427"/>
      <c r="AX55" s="393">
        <v>6.2205701905002524</v>
      </c>
      <c r="AY55" s="427"/>
      <c r="AZ55" s="393">
        <v>5.8016030164403585</v>
      </c>
      <c r="BA55" s="427"/>
      <c r="BB55" s="393">
        <v>5.9363835322107077</v>
      </c>
      <c r="BC55" s="427"/>
      <c r="BD55" s="393">
        <v>6.2088639354531336</v>
      </c>
      <c r="BE55" s="427"/>
      <c r="BF55" s="393">
        <v>6.7670878981799083</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168.51753010170515</v>
      </c>
      <c r="G56" s="427"/>
      <c r="H56" s="394">
        <v>178.27837797107725</v>
      </c>
      <c r="I56" s="427"/>
      <c r="J56" s="394">
        <v>166.83110360752855</v>
      </c>
      <c r="K56" s="427"/>
      <c r="L56" s="394">
        <v>186.88149482785002</v>
      </c>
      <c r="M56" s="427"/>
      <c r="N56" s="394">
        <v>175.08332891060675</v>
      </c>
      <c r="O56" s="427"/>
      <c r="P56" s="394">
        <v>127.03486083713631</v>
      </c>
      <c r="Q56" s="427"/>
      <c r="R56" s="394">
        <v>150.2401119069938</v>
      </c>
      <c r="S56" s="427"/>
      <c r="T56" s="394">
        <v>144.84989868555024</v>
      </c>
      <c r="U56" s="427"/>
      <c r="V56" s="394">
        <v>148.52118868416605</v>
      </c>
      <c r="W56" s="427"/>
      <c r="X56" s="394">
        <v>131.66137438447601</v>
      </c>
      <c r="Y56" s="427"/>
      <c r="Z56" s="394">
        <v>158.97670128542708</v>
      </c>
      <c r="AA56" s="427"/>
      <c r="AB56" s="394">
        <v>121.08530367967099</v>
      </c>
      <c r="AC56" s="427"/>
      <c r="AD56" s="394">
        <v>100.73141390546084</v>
      </c>
      <c r="AE56" s="427"/>
      <c r="AF56" s="394">
        <v>83.658671766095381</v>
      </c>
      <c r="AG56" s="427"/>
      <c r="AH56" s="394">
        <v>84.060678475612576</v>
      </c>
      <c r="AI56" s="427"/>
      <c r="AJ56" s="394">
        <v>68.329848494614879</v>
      </c>
      <c r="AK56" s="427"/>
      <c r="AL56" s="394">
        <v>48.344891398036552</v>
      </c>
      <c r="AM56" s="427"/>
      <c r="AN56" s="394">
        <v>48.820125227122745</v>
      </c>
      <c r="AO56" s="427"/>
      <c r="AP56" s="394">
        <v>11.531118372230122</v>
      </c>
      <c r="AQ56" s="427"/>
      <c r="AR56" s="394">
        <v>13.041728316920045</v>
      </c>
      <c r="AS56" s="427"/>
      <c r="AT56" s="394">
        <v>14.016354971083485</v>
      </c>
      <c r="AU56" s="427"/>
      <c r="AV56" s="394">
        <v>13.318366175455454</v>
      </c>
      <c r="AW56" s="427"/>
      <c r="AX56" s="394">
        <v>14.349090793095195</v>
      </c>
      <c r="AY56" s="427"/>
      <c r="AZ56" s="394">
        <v>13.553788255583999</v>
      </c>
      <c r="BA56" s="427"/>
      <c r="BB56" s="394">
        <v>16.344308138411247</v>
      </c>
      <c r="BC56" s="427"/>
      <c r="BD56" s="394">
        <v>17.596915383132647</v>
      </c>
      <c r="BE56" s="427"/>
      <c r="BF56" s="394">
        <v>15.287930148450188</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68.449506506973393</v>
      </c>
      <c r="G57" s="427"/>
      <c r="H57" s="394">
        <v>89.322536174667533</v>
      </c>
      <c r="I57" s="427"/>
      <c r="J57" s="394">
        <v>77.638860784154531</v>
      </c>
      <c r="K57" s="427"/>
      <c r="L57" s="394">
        <v>59.272439359874909</v>
      </c>
      <c r="M57" s="427"/>
      <c r="N57" s="394">
        <v>68.604650541304025</v>
      </c>
      <c r="O57" s="427"/>
      <c r="P57" s="394">
        <v>55.26672223287018</v>
      </c>
      <c r="Q57" s="427"/>
      <c r="R57" s="394">
        <v>70.148179800967995</v>
      </c>
      <c r="S57" s="427"/>
      <c r="T57" s="394">
        <v>49.715984542941776</v>
      </c>
      <c r="U57" s="427"/>
      <c r="V57" s="394">
        <v>52.307207571818019</v>
      </c>
      <c r="W57" s="427"/>
      <c r="X57" s="394">
        <v>51.153688936522379</v>
      </c>
      <c r="Y57" s="427"/>
      <c r="Z57" s="394">
        <v>56.92053383786633</v>
      </c>
      <c r="AA57" s="427"/>
      <c r="AB57" s="394">
        <v>58.581099804934887</v>
      </c>
      <c r="AC57" s="427"/>
      <c r="AD57" s="394">
        <v>67.15585476946444</v>
      </c>
      <c r="AE57" s="427"/>
      <c r="AF57" s="394">
        <v>64.863989614950896</v>
      </c>
      <c r="AG57" s="427"/>
      <c r="AH57" s="394">
        <v>84.41744858064196</v>
      </c>
      <c r="AI57" s="427"/>
      <c r="AJ57" s="394">
        <v>76.678682102387967</v>
      </c>
      <c r="AK57" s="427"/>
      <c r="AL57" s="394">
        <v>72.667097796245216</v>
      </c>
      <c r="AM57" s="427"/>
      <c r="AN57" s="394">
        <v>83.402790021389094</v>
      </c>
      <c r="AO57" s="427"/>
      <c r="AP57" s="394">
        <v>40.91456955180854</v>
      </c>
      <c r="AQ57" s="427"/>
      <c r="AR57" s="394">
        <v>44.025881053197303</v>
      </c>
      <c r="AS57" s="427"/>
      <c r="AT57" s="394">
        <v>50.637476774381717</v>
      </c>
      <c r="AU57" s="427"/>
      <c r="AV57" s="394">
        <v>57.510112192099434</v>
      </c>
      <c r="AW57" s="427"/>
      <c r="AX57" s="394">
        <v>64.011200536989904</v>
      </c>
      <c r="AY57" s="427"/>
      <c r="AZ57" s="394">
        <v>61.863975150847224</v>
      </c>
      <c r="BA57" s="427"/>
      <c r="BB57" s="394">
        <v>61.277613934559248</v>
      </c>
      <c r="BC57" s="427"/>
      <c r="BD57" s="394">
        <v>74.196632518359792</v>
      </c>
      <c r="BE57" s="427"/>
      <c r="BF57" s="394">
        <v>84.36664800417546</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803.83384801972386</v>
      </c>
      <c r="G58" s="427"/>
      <c r="H58" s="392">
        <v>427.72508760425956</v>
      </c>
      <c r="I58" s="427"/>
      <c r="J58" s="392">
        <v>394.19119352337032</v>
      </c>
      <c r="K58" s="427"/>
      <c r="L58" s="392">
        <v>349.72432432930498</v>
      </c>
      <c r="M58" s="427"/>
      <c r="N58" s="392">
        <v>340.07237757490077</v>
      </c>
      <c r="O58" s="427"/>
      <c r="P58" s="392">
        <v>202.61775031172598</v>
      </c>
      <c r="Q58" s="427"/>
      <c r="R58" s="392">
        <v>214.67517039898379</v>
      </c>
      <c r="S58" s="427"/>
      <c r="T58" s="392">
        <v>283.68632448612885</v>
      </c>
      <c r="U58" s="427"/>
      <c r="V58" s="392">
        <v>265.99038069138339</v>
      </c>
      <c r="W58" s="427"/>
      <c r="X58" s="392">
        <v>234.58155340431904</v>
      </c>
      <c r="Y58" s="427"/>
      <c r="Z58" s="392">
        <v>296.63548531576532</v>
      </c>
      <c r="AA58" s="427"/>
      <c r="AB58" s="392">
        <v>239.01966665015757</v>
      </c>
      <c r="AC58" s="427"/>
      <c r="AD58" s="392">
        <v>198.28189397949581</v>
      </c>
      <c r="AE58" s="427"/>
      <c r="AF58" s="392">
        <v>163.90414323777011</v>
      </c>
      <c r="AG58" s="427"/>
      <c r="AH58" s="392">
        <v>176.4575478663638</v>
      </c>
      <c r="AI58" s="427"/>
      <c r="AJ58" s="392">
        <v>157.82104913590524</v>
      </c>
      <c r="AK58" s="427"/>
      <c r="AL58" s="392">
        <v>125.70561257132834</v>
      </c>
      <c r="AM58" s="427"/>
      <c r="AN58" s="392">
        <v>125.08336418146327</v>
      </c>
      <c r="AO58" s="427"/>
      <c r="AP58" s="392">
        <v>46.43159841233998</v>
      </c>
      <c r="AQ58" s="427"/>
      <c r="AR58" s="392">
        <v>50.228929748610405</v>
      </c>
      <c r="AS58" s="427"/>
      <c r="AT58" s="392">
        <v>55.888451636890359</v>
      </c>
      <c r="AU58" s="427"/>
      <c r="AV58" s="392">
        <v>56.040400663876838</v>
      </c>
      <c r="AW58" s="427"/>
      <c r="AX58" s="392">
        <v>59.197374699544376</v>
      </c>
      <c r="AY58" s="427"/>
      <c r="AZ58" s="392">
        <v>55.130409291589686</v>
      </c>
      <c r="BA58" s="427"/>
      <c r="BB58" s="392">
        <v>54.157802559465296</v>
      </c>
      <c r="BC58" s="427"/>
      <c r="BD58" s="392">
        <v>56.055458892466838</v>
      </c>
      <c r="BE58" s="427"/>
      <c r="BF58" s="392">
        <v>65.03647578235973</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588.08626146620645</v>
      </c>
      <c r="G59" s="427"/>
      <c r="H59" s="393">
        <v>333.50717614849276</v>
      </c>
      <c r="I59" s="427"/>
      <c r="J59" s="393">
        <v>296.55755891702728</v>
      </c>
      <c r="K59" s="427"/>
      <c r="L59" s="393">
        <v>214.7343832052253</v>
      </c>
      <c r="M59" s="427"/>
      <c r="N59" s="393">
        <v>171.78566349221015</v>
      </c>
      <c r="O59" s="427"/>
      <c r="P59" s="393">
        <v>108.12383173429845</v>
      </c>
      <c r="Q59" s="427"/>
      <c r="R59" s="393">
        <v>123.61860160747739</v>
      </c>
      <c r="S59" s="427"/>
      <c r="T59" s="393">
        <v>182.18353133931785</v>
      </c>
      <c r="U59" s="427"/>
      <c r="V59" s="393">
        <v>177.9505536998073</v>
      </c>
      <c r="W59" s="427"/>
      <c r="X59" s="393">
        <v>153.76444181644823</v>
      </c>
      <c r="Y59" s="427"/>
      <c r="Z59" s="393">
        <v>216.29454987692483</v>
      </c>
      <c r="AA59" s="427"/>
      <c r="AB59" s="393">
        <v>183.3086705446062</v>
      </c>
      <c r="AC59" s="427"/>
      <c r="AD59" s="393">
        <v>138.81533609988986</v>
      </c>
      <c r="AE59" s="427"/>
      <c r="AF59" s="393">
        <v>91.963910385388473</v>
      </c>
      <c r="AG59" s="427"/>
      <c r="AH59" s="393">
        <v>125.66378388214802</v>
      </c>
      <c r="AI59" s="427"/>
      <c r="AJ59" s="393">
        <v>116.65329022952449</v>
      </c>
      <c r="AK59" s="427"/>
      <c r="AL59" s="393">
        <v>86.458207657373535</v>
      </c>
      <c r="AM59" s="427"/>
      <c r="AN59" s="393">
        <v>91.217745796006582</v>
      </c>
      <c r="AO59" s="427"/>
      <c r="AP59" s="393">
        <v>26.441053947649344</v>
      </c>
      <c r="AQ59" s="427"/>
      <c r="AR59" s="393">
        <v>27.945886866558777</v>
      </c>
      <c r="AS59" s="427"/>
      <c r="AT59" s="393">
        <v>30.734612791533543</v>
      </c>
      <c r="AU59" s="427"/>
      <c r="AV59" s="393">
        <v>31.218392923015273</v>
      </c>
      <c r="AW59" s="427"/>
      <c r="AX59" s="393">
        <v>32.777561273340801</v>
      </c>
      <c r="AY59" s="427"/>
      <c r="AZ59" s="393">
        <v>30.631536401129139</v>
      </c>
      <c r="BA59" s="427"/>
      <c r="BB59" s="393">
        <v>39.069090740833381</v>
      </c>
      <c r="BC59" s="427"/>
      <c r="BD59" s="393">
        <v>40.163740177931977</v>
      </c>
      <c r="BE59" s="427"/>
      <c r="BF59" s="393">
        <v>36.047291196094399</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180.74875308376829</v>
      </c>
      <c r="G60" s="427"/>
      <c r="H60" s="393">
        <v>74.521003559294144</v>
      </c>
      <c r="I60" s="427"/>
      <c r="J60" s="393">
        <v>84.591492654795061</v>
      </c>
      <c r="K60" s="427"/>
      <c r="L60" s="393">
        <v>123.50383253434767</v>
      </c>
      <c r="M60" s="427"/>
      <c r="N60" s="393">
        <v>151.73372220725747</v>
      </c>
      <c r="O60" s="427"/>
      <c r="P60" s="393">
        <v>87.539496035837615</v>
      </c>
      <c r="Q60" s="427"/>
      <c r="R60" s="393">
        <v>84.984465354195976</v>
      </c>
      <c r="S60" s="427"/>
      <c r="T60" s="393">
        <v>90.742301622073384</v>
      </c>
      <c r="U60" s="427"/>
      <c r="V60" s="393">
        <v>80.45816206924151</v>
      </c>
      <c r="W60" s="427"/>
      <c r="X60" s="393">
        <v>72.522498228353868</v>
      </c>
      <c r="Y60" s="427"/>
      <c r="Z60" s="393">
        <v>63.875742895572543</v>
      </c>
      <c r="AA60" s="427"/>
      <c r="AB60" s="393">
        <v>36.740695087764287</v>
      </c>
      <c r="AC60" s="427"/>
      <c r="AD60" s="393">
        <v>43.984280231177188</v>
      </c>
      <c r="AE60" s="427"/>
      <c r="AF60" s="393">
        <v>44.61946760301052</v>
      </c>
      <c r="AG60" s="427"/>
      <c r="AH60" s="393">
        <v>30.600500303495494</v>
      </c>
      <c r="AI60" s="427"/>
      <c r="AJ60" s="393">
        <v>20.264442112300344</v>
      </c>
      <c r="AK60" s="427"/>
      <c r="AL60" s="393">
        <v>21.475036153859794</v>
      </c>
      <c r="AM60" s="427"/>
      <c r="AN60" s="393">
        <v>12.513644741631921</v>
      </c>
      <c r="AO60" s="427"/>
      <c r="AP60" s="393">
        <v>6.9721133054298425</v>
      </c>
      <c r="AQ60" s="427"/>
      <c r="AR60" s="393">
        <v>7.3230975491547117</v>
      </c>
      <c r="AS60" s="427"/>
      <c r="AT60" s="393">
        <v>7.9304804837598901</v>
      </c>
      <c r="AU60" s="427"/>
      <c r="AV60" s="393">
        <v>7.9405491034645284</v>
      </c>
      <c r="AW60" s="427"/>
      <c r="AX60" s="393">
        <v>8.0753449883759636</v>
      </c>
      <c r="AY60" s="427"/>
      <c r="AZ60" s="393">
        <v>7.4197061741288115</v>
      </c>
      <c r="BA60" s="427"/>
      <c r="BB60" s="393">
        <v>9.2053205564127527</v>
      </c>
      <c r="BC60" s="427"/>
      <c r="BD60" s="393">
        <v>9.8095199480030253</v>
      </c>
      <c r="BE60" s="427"/>
      <c r="BF60" s="393">
        <v>8.5899304736456763</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34.998833469749123</v>
      </c>
      <c r="G61" s="427"/>
      <c r="H61" s="393">
        <v>19.696907896472695</v>
      </c>
      <c r="I61" s="427"/>
      <c r="J61" s="393">
        <v>13.042141951547972</v>
      </c>
      <c r="K61" s="427"/>
      <c r="L61" s="393">
        <v>11.486108589731971</v>
      </c>
      <c r="M61" s="427"/>
      <c r="N61" s="393">
        <v>16.552991875433122</v>
      </c>
      <c r="O61" s="427"/>
      <c r="P61" s="393">
        <v>6.9544225415899428</v>
      </c>
      <c r="Q61" s="427"/>
      <c r="R61" s="393">
        <v>6.0721034373104379</v>
      </c>
      <c r="S61" s="427"/>
      <c r="T61" s="393">
        <v>10.760491524737658</v>
      </c>
      <c r="U61" s="427"/>
      <c r="V61" s="393">
        <v>7.5816649223345891</v>
      </c>
      <c r="W61" s="427"/>
      <c r="X61" s="393">
        <v>8.2946133595169584</v>
      </c>
      <c r="Y61" s="427"/>
      <c r="Z61" s="393">
        <v>16.465192543267978</v>
      </c>
      <c r="AA61" s="427"/>
      <c r="AB61" s="393">
        <v>18.97030101778709</v>
      </c>
      <c r="AC61" s="427"/>
      <c r="AD61" s="393">
        <v>15.482277648428756</v>
      </c>
      <c r="AE61" s="427"/>
      <c r="AF61" s="393">
        <v>27.320765249371135</v>
      </c>
      <c r="AG61" s="427"/>
      <c r="AH61" s="393">
        <v>20.193263680720257</v>
      </c>
      <c r="AI61" s="427"/>
      <c r="AJ61" s="393">
        <v>20.903316794080396</v>
      </c>
      <c r="AK61" s="427"/>
      <c r="AL61" s="393">
        <v>17.772368760095027</v>
      </c>
      <c r="AM61" s="427"/>
      <c r="AN61" s="393">
        <v>21.35197364382476</v>
      </c>
      <c r="AO61" s="427"/>
      <c r="AP61" s="393">
        <v>13.018431159260796</v>
      </c>
      <c r="AQ61" s="427"/>
      <c r="AR61" s="393">
        <v>14.959945332896917</v>
      </c>
      <c r="AS61" s="427"/>
      <c r="AT61" s="393">
        <v>17.223358361596929</v>
      </c>
      <c r="AU61" s="427"/>
      <c r="AV61" s="393">
        <v>16.881458637397035</v>
      </c>
      <c r="AW61" s="427"/>
      <c r="AX61" s="393">
        <v>18.344468437827608</v>
      </c>
      <c r="AY61" s="427"/>
      <c r="AZ61" s="393">
        <v>17.079166716331734</v>
      </c>
      <c r="BA61" s="427"/>
      <c r="BB61" s="393">
        <v>5.8833912622191606</v>
      </c>
      <c r="BC61" s="427"/>
      <c r="BD61" s="393">
        <v>6.082198766531838</v>
      </c>
      <c r="BE61" s="427"/>
      <c r="BF61" s="393">
        <v>20.399254112619662</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636.52835905736799</v>
      </c>
      <c r="G62" s="427"/>
      <c r="H62" s="392">
        <v>619.59195121701111</v>
      </c>
      <c r="I62" s="427"/>
      <c r="J62" s="392">
        <v>568.33264820523164</v>
      </c>
      <c r="K62" s="427"/>
      <c r="L62" s="392">
        <v>671.20300153831147</v>
      </c>
      <c r="M62" s="427"/>
      <c r="N62" s="392">
        <v>518.9581493835226</v>
      </c>
      <c r="O62" s="427"/>
      <c r="P62" s="392">
        <v>544.21589092958607</v>
      </c>
      <c r="Q62" s="427"/>
      <c r="R62" s="392">
        <v>624.3790134037996</v>
      </c>
      <c r="S62" s="427"/>
      <c r="T62" s="392">
        <v>515.99230557371845</v>
      </c>
      <c r="U62" s="427"/>
      <c r="V62" s="392">
        <v>494.82481851335638</v>
      </c>
      <c r="W62" s="427"/>
      <c r="X62" s="392">
        <v>452.06102657372668</v>
      </c>
      <c r="Y62" s="427"/>
      <c r="Z62" s="392">
        <v>440.36021418065661</v>
      </c>
      <c r="AA62" s="427"/>
      <c r="AB62" s="392">
        <v>348.64883107682493</v>
      </c>
      <c r="AC62" s="427"/>
      <c r="AD62" s="392">
        <v>351.33529573622883</v>
      </c>
      <c r="AE62" s="427"/>
      <c r="AF62" s="392">
        <v>337.94286669083027</v>
      </c>
      <c r="AG62" s="427"/>
      <c r="AH62" s="392">
        <v>331.21985237773987</v>
      </c>
      <c r="AI62" s="427"/>
      <c r="AJ62" s="392">
        <v>258.24591215130903</v>
      </c>
      <c r="AK62" s="427"/>
      <c r="AL62" s="392">
        <v>201.84078537844471</v>
      </c>
      <c r="AM62" s="427"/>
      <c r="AN62" s="392">
        <v>221.29803049823281</v>
      </c>
      <c r="AO62" s="427"/>
      <c r="AP62" s="392">
        <v>99.804284392384019</v>
      </c>
      <c r="AQ62" s="427"/>
      <c r="AR62" s="392">
        <v>85.018425624190016</v>
      </c>
      <c r="AS62" s="427"/>
      <c r="AT62" s="392">
        <v>89.920886559174662</v>
      </c>
      <c r="AU62" s="427"/>
      <c r="AV62" s="392">
        <v>117.24862425654705</v>
      </c>
      <c r="AW62" s="427"/>
      <c r="AX62" s="392">
        <v>104.09924253233389</v>
      </c>
      <c r="AY62" s="427"/>
      <c r="AZ62" s="392">
        <v>99.909008602455984</v>
      </c>
      <c r="BA62" s="427"/>
      <c r="BB62" s="392">
        <v>76.968589132505471</v>
      </c>
      <c r="BC62" s="427"/>
      <c r="BD62" s="392">
        <v>74.151979192033949</v>
      </c>
      <c r="BE62" s="427"/>
      <c r="BF62" s="392">
        <v>77.224715730882991</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262.9242250209943</v>
      </c>
      <c r="G64" s="427"/>
      <c r="H64" s="392">
        <v>298.04508461113267</v>
      </c>
      <c r="I64" s="427"/>
      <c r="J64" s="392">
        <v>304.1477703407844</v>
      </c>
      <c r="K64" s="427"/>
      <c r="L64" s="392">
        <v>325.52541214482028</v>
      </c>
      <c r="M64" s="427"/>
      <c r="N64" s="392">
        <v>419.82955111209219</v>
      </c>
      <c r="O64" s="427"/>
      <c r="P64" s="392">
        <v>1052.7343750443627</v>
      </c>
      <c r="Q64" s="427"/>
      <c r="R64" s="392">
        <v>908.37101650730881</v>
      </c>
      <c r="S64" s="427"/>
      <c r="T64" s="392">
        <v>715.84371836877472</v>
      </c>
      <c r="U64" s="427"/>
      <c r="V64" s="392">
        <v>633.87325482793563</v>
      </c>
      <c r="W64" s="427"/>
      <c r="X64" s="392">
        <v>715.10015311702432</v>
      </c>
      <c r="Y64" s="427"/>
      <c r="Z64" s="392">
        <v>564.42131471979872</v>
      </c>
      <c r="AA64" s="427"/>
      <c r="AB64" s="392">
        <v>260.63059746708802</v>
      </c>
      <c r="AC64" s="427"/>
      <c r="AD64" s="392">
        <v>288.95792845165727</v>
      </c>
      <c r="AE64" s="427"/>
      <c r="AF64" s="392">
        <v>263.50012001858408</v>
      </c>
      <c r="AG64" s="427"/>
      <c r="AH64" s="392">
        <v>389.02837070230709</v>
      </c>
      <c r="AI64" s="427"/>
      <c r="AJ64" s="392">
        <v>242.32132460603563</v>
      </c>
      <c r="AK64" s="427"/>
      <c r="AL64" s="392">
        <v>238.93480682614097</v>
      </c>
      <c r="AM64" s="427"/>
      <c r="AN64" s="392">
        <v>246.2240137290753</v>
      </c>
      <c r="AO64" s="427"/>
      <c r="AP64" s="392">
        <v>218.89078691417507</v>
      </c>
      <c r="AQ64" s="427"/>
      <c r="AR64" s="392">
        <v>235.12191845377862</v>
      </c>
      <c r="AS64" s="427"/>
      <c r="AT64" s="392">
        <v>238.79250686076116</v>
      </c>
      <c r="AU64" s="427"/>
      <c r="AV64" s="392">
        <v>232.04629079040481</v>
      </c>
      <c r="AW64" s="427"/>
      <c r="AX64" s="392">
        <v>260.85857256352625</v>
      </c>
      <c r="AY64" s="427"/>
      <c r="AZ64" s="392">
        <v>221.26674303130233</v>
      </c>
      <c r="BA64" s="427"/>
      <c r="BB64" s="392">
        <v>212.2055893816146</v>
      </c>
      <c r="BC64" s="427"/>
      <c r="BD64" s="392">
        <v>221.52182130132408</v>
      </c>
      <c r="BE64" s="427"/>
      <c r="BF64" s="392">
        <v>264.46078971793651</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56.962748375620968</v>
      </c>
      <c r="G66" s="427"/>
      <c r="H66" s="393">
        <v>66.947092817081526</v>
      </c>
      <c r="I66" s="427"/>
      <c r="J66" s="393">
        <v>77.779227128115153</v>
      </c>
      <c r="K66" s="427"/>
      <c r="L66" s="393">
        <v>88.48520465499864</v>
      </c>
      <c r="M66" s="427"/>
      <c r="N66" s="393">
        <v>82.34516832063963</v>
      </c>
      <c r="O66" s="427"/>
      <c r="P66" s="393">
        <v>540.77545557424105</v>
      </c>
      <c r="Q66" s="427"/>
      <c r="R66" s="393">
        <v>448.71553056142716</v>
      </c>
      <c r="S66" s="427"/>
      <c r="T66" s="393">
        <v>263.2648278823915</v>
      </c>
      <c r="U66" s="427"/>
      <c r="V66" s="393">
        <v>210.29978036382553</v>
      </c>
      <c r="W66" s="427"/>
      <c r="X66" s="393">
        <v>160.57631603222043</v>
      </c>
      <c r="Y66" s="427"/>
      <c r="Z66" s="393">
        <v>123.33148410925349</v>
      </c>
      <c r="AA66" s="427"/>
      <c r="AB66" s="393">
        <v>80.961699211725175</v>
      </c>
      <c r="AC66" s="427"/>
      <c r="AD66" s="393">
        <v>90.04018093272505</v>
      </c>
      <c r="AE66" s="427"/>
      <c r="AF66" s="393">
        <v>82.753627419884111</v>
      </c>
      <c r="AG66" s="427"/>
      <c r="AH66" s="393">
        <v>118.40592457505541</v>
      </c>
      <c r="AI66" s="427"/>
      <c r="AJ66" s="393">
        <v>110.20024645833792</v>
      </c>
      <c r="AK66" s="427"/>
      <c r="AL66" s="393">
        <v>125.55361796074946</v>
      </c>
      <c r="AM66" s="427"/>
      <c r="AN66" s="393">
        <v>119.5359468322976</v>
      </c>
      <c r="AO66" s="427"/>
      <c r="AP66" s="393">
        <v>118.41438965521193</v>
      </c>
      <c r="AQ66" s="427"/>
      <c r="AR66" s="393">
        <v>117.27089637936369</v>
      </c>
      <c r="AS66" s="427"/>
      <c r="AT66" s="393">
        <v>93.57772533450256</v>
      </c>
      <c r="AU66" s="427"/>
      <c r="AV66" s="393">
        <v>94.884215228691744</v>
      </c>
      <c r="AW66" s="427"/>
      <c r="AX66" s="393">
        <v>106.58270300293839</v>
      </c>
      <c r="AY66" s="427"/>
      <c r="AZ66" s="393">
        <v>98.462991437290981</v>
      </c>
      <c r="BA66" s="427"/>
      <c r="BB66" s="393">
        <v>95.035438024582632</v>
      </c>
      <c r="BC66" s="427"/>
      <c r="BD66" s="393">
        <v>98.784958289409872</v>
      </c>
      <c r="BE66" s="427"/>
      <c r="BF66" s="393">
        <v>115.09287258032884</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52.587324904622356</v>
      </c>
      <c r="G67" s="427"/>
      <c r="H67" s="393">
        <v>90.090566862797743</v>
      </c>
      <c r="I67" s="427"/>
      <c r="J67" s="393">
        <v>104.68781375705615</v>
      </c>
      <c r="K67" s="427"/>
      <c r="L67" s="393">
        <v>111.73023624592284</v>
      </c>
      <c r="M67" s="427"/>
      <c r="N67" s="393">
        <v>161.23973330086471</v>
      </c>
      <c r="O67" s="427"/>
      <c r="P67" s="393">
        <v>292.05371853109068</v>
      </c>
      <c r="Q67" s="427"/>
      <c r="R67" s="393">
        <v>295.58207022638516</v>
      </c>
      <c r="S67" s="427"/>
      <c r="T67" s="393">
        <v>301.62827410578899</v>
      </c>
      <c r="U67" s="427"/>
      <c r="V67" s="393">
        <v>281.35654228509702</v>
      </c>
      <c r="W67" s="427"/>
      <c r="X67" s="393">
        <v>335.26639520970025</v>
      </c>
      <c r="Y67" s="427"/>
      <c r="Z67" s="393">
        <v>320.98350740059016</v>
      </c>
      <c r="AA67" s="427"/>
      <c r="AB67" s="393">
        <v>85.947488641798955</v>
      </c>
      <c r="AC67" s="427"/>
      <c r="AD67" s="393">
        <v>84.631967189423719</v>
      </c>
      <c r="AE67" s="427"/>
      <c r="AF67" s="393">
        <v>110.32502917238907</v>
      </c>
      <c r="AG67" s="427"/>
      <c r="AH67" s="393">
        <v>97.848544648110575</v>
      </c>
      <c r="AI67" s="427"/>
      <c r="AJ67" s="393">
        <v>63.438314426881249</v>
      </c>
      <c r="AK67" s="427"/>
      <c r="AL67" s="393">
        <v>57.060904980761094</v>
      </c>
      <c r="AM67" s="427"/>
      <c r="AN67" s="393">
        <v>54.089622498388856</v>
      </c>
      <c r="AO67" s="427"/>
      <c r="AP67" s="393">
        <v>35.879849243677612</v>
      </c>
      <c r="AQ67" s="427"/>
      <c r="AR67" s="393">
        <v>55.326918716864185</v>
      </c>
      <c r="AS67" s="427"/>
      <c r="AT67" s="393">
        <v>67.687015947835434</v>
      </c>
      <c r="AU67" s="427"/>
      <c r="AV67" s="393">
        <v>68.872644771122253</v>
      </c>
      <c r="AW67" s="427"/>
      <c r="AX67" s="393">
        <v>69.877650998355492</v>
      </c>
      <c r="AY67" s="427"/>
      <c r="AZ67" s="393">
        <v>52.05156733517633</v>
      </c>
      <c r="BA67" s="427"/>
      <c r="BB67" s="393">
        <v>47.445030471700434</v>
      </c>
      <c r="BC67" s="427"/>
      <c r="BD67" s="393">
        <v>55.323755902131069</v>
      </c>
      <c r="BE67" s="427"/>
      <c r="BF67" s="393">
        <v>67.560879911346987</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76.074420252489944</v>
      </c>
      <c r="G68" s="427"/>
      <c r="H68" s="394">
        <v>62.00762119919807</v>
      </c>
      <c r="I68" s="427"/>
      <c r="J68" s="394">
        <v>46.675526400341582</v>
      </c>
      <c r="K68" s="427"/>
      <c r="L68" s="394">
        <v>42.111582685317813</v>
      </c>
      <c r="M68" s="427"/>
      <c r="N68" s="394">
        <v>32.726030121168449</v>
      </c>
      <c r="O68" s="427"/>
      <c r="P68" s="394">
        <v>29.496191205426694</v>
      </c>
      <c r="Q68" s="427"/>
      <c r="R68" s="394">
        <v>30.65473116386093</v>
      </c>
      <c r="S68" s="427"/>
      <c r="T68" s="394">
        <v>25.963958727069702</v>
      </c>
      <c r="U68" s="427"/>
      <c r="V68" s="394">
        <v>19.182283890051817</v>
      </c>
      <c r="W68" s="427"/>
      <c r="X68" s="394">
        <v>24.064905574924492</v>
      </c>
      <c r="Y68" s="427"/>
      <c r="Z68" s="394">
        <v>22.916401009800797</v>
      </c>
      <c r="AA68" s="427"/>
      <c r="AB68" s="394">
        <v>17.818692013095415</v>
      </c>
      <c r="AC68" s="427"/>
      <c r="AD68" s="394">
        <v>14.640902244334924</v>
      </c>
      <c r="AE68" s="427"/>
      <c r="AF68" s="394">
        <v>12.177283468970382</v>
      </c>
      <c r="AG68" s="427"/>
      <c r="AH68" s="394">
        <v>13.052830662557579</v>
      </c>
      <c r="AI68" s="427"/>
      <c r="AJ68" s="394">
        <v>13.513297581123538</v>
      </c>
      <c r="AK68" s="427"/>
      <c r="AL68" s="394">
        <v>12.21740970387366</v>
      </c>
      <c r="AM68" s="427"/>
      <c r="AN68" s="394">
        <v>12.765481995786175</v>
      </c>
      <c r="AO68" s="427"/>
      <c r="AP68" s="394">
        <v>9.6577987823941029</v>
      </c>
      <c r="AQ68" s="427"/>
      <c r="AR68" s="394">
        <v>9.8996787829840045</v>
      </c>
      <c r="AS68" s="427"/>
      <c r="AT68" s="394">
        <v>10.500057339718703</v>
      </c>
      <c r="AU68" s="427"/>
      <c r="AV68" s="394">
        <v>10.043846541828792</v>
      </c>
      <c r="AW68" s="427"/>
      <c r="AX68" s="394">
        <v>10.428462450049373</v>
      </c>
      <c r="AY68" s="427"/>
      <c r="AZ68" s="394">
        <v>9.5894654308427025</v>
      </c>
      <c r="BA68" s="427"/>
      <c r="BB68" s="394">
        <v>11.2558683393469</v>
      </c>
      <c r="BC68" s="427"/>
      <c r="BD68" s="394">
        <v>12.076984202966226</v>
      </c>
      <c r="BE68" s="427"/>
      <c r="BF68" s="394">
        <v>11.663640478996768</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55.025475355635706</v>
      </c>
      <c r="G70" s="427"/>
      <c r="H70" s="393">
        <v>46.198954322588698</v>
      </c>
      <c r="I70" s="427"/>
      <c r="J70" s="393">
        <v>42.628179719642951</v>
      </c>
      <c r="K70" s="427"/>
      <c r="L70" s="393">
        <v>45.850608344007419</v>
      </c>
      <c r="M70" s="427"/>
      <c r="N70" s="393">
        <v>90.848826686636031</v>
      </c>
      <c r="O70" s="427"/>
      <c r="P70" s="393">
        <v>27.405743808014932</v>
      </c>
      <c r="Q70" s="427"/>
      <c r="R70" s="393">
        <v>22.951103201020167</v>
      </c>
      <c r="S70" s="427"/>
      <c r="T70" s="393">
        <v>23.042113459048675</v>
      </c>
      <c r="U70" s="427"/>
      <c r="V70" s="393">
        <v>22.055753147924367</v>
      </c>
      <c r="W70" s="427"/>
      <c r="X70" s="393">
        <v>34.732448444665835</v>
      </c>
      <c r="Y70" s="427"/>
      <c r="Z70" s="393">
        <v>20.850246050260711</v>
      </c>
      <c r="AA70" s="427"/>
      <c r="AB70" s="393">
        <v>23.510661177035491</v>
      </c>
      <c r="AC70" s="427"/>
      <c r="AD70" s="393">
        <v>22.924386284343605</v>
      </c>
      <c r="AE70" s="427"/>
      <c r="AF70" s="393">
        <v>27.177939544185083</v>
      </c>
      <c r="AG70" s="427"/>
      <c r="AH70" s="393">
        <v>134.98001290496561</v>
      </c>
      <c r="AI70" s="427"/>
      <c r="AJ70" s="393">
        <v>25.955968038896895</v>
      </c>
      <c r="AK70" s="427"/>
      <c r="AL70" s="393">
        <v>23.909116977112202</v>
      </c>
      <c r="AM70" s="427"/>
      <c r="AN70" s="393">
        <v>33.840101708829941</v>
      </c>
      <c r="AO70" s="427"/>
      <c r="AP70" s="393">
        <v>30.315921430256086</v>
      </c>
      <c r="AQ70" s="427"/>
      <c r="AR70" s="393">
        <v>23.287355121680047</v>
      </c>
      <c r="AS70" s="427"/>
      <c r="AT70" s="393">
        <v>32.726638528353341</v>
      </c>
      <c r="AU70" s="427"/>
      <c r="AV70" s="393">
        <v>23.75698049685516</v>
      </c>
      <c r="AW70" s="427"/>
      <c r="AX70" s="393">
        <v>28.534841419955701</v>
      </c>
      <c r="AY70" s="427"/>
      <c r="AZ70" s="393">
        <v>29.437695756705814</v>
      </c>
      <c r="BA70" s="427"/>
      <c r="BB70" s="393">
        <v>28.535694328399472</v>
      </c>
      <c r="BC70" s="427"/>
      <c r="BD70" s="393">
        <v>31.666878612011931</v>
      </c>
      <c r="BE70" s="427"/>
      <c r="BF70" s="393">
        <v>29.360843831286381</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22.274256132625322</v>
      </c>
      <c r="G71" s="427"/>
      <c r="H71" s="393">
        <v>32.800849409466608</v>
      </c>
      <c r="I71" s="427"/>
      <c r="J71" s="393">
        <v>32.377023335628593</v>
      </c>
      <c r="K71" s="427"/>
      <c r="L71" s="393">
        <v>37.347780214573611</v>
      </c>
      <c r="M71" s="427"/>
      <c r="N71" s="393">
        <v>52.669792682783346</v>
      </c>
      <c r="O71" s="427"/>
      <c r="P71" s="393">
        <v>163.0032659255892</v>
      </c>
      <c r="Q71" s="427"/>
      <c r="R71" s="393">
        <v>110.46758135461539</v>
      </c>
      <c r="S71" s="427"/>
      <c r="T71" s="393">
        <v>101.94454419447594</v>
      </c>
      <c r="U71" s="427"/>
      <c r="V71" s="393">
        <v>100.97889514103683</v>
      </c>
      <c r="W71" s="427"/>
      <c r="X71" s="393">
        <v>160.46008785551319</v>
      </c>
      <c r="Y71" s="427"/>
      <c r="Z71" s="393">
        <v>76.33967614989362</v>
      </c>
      <c r="AA71" s="427"/>
      <c r="AB71" s="393">
        <v>52.39205642343294</v>
      </c>
      <c r="AC71" s="427"/>
      <c r="AD71" s="393">
        <v>76.720491800829961</v>
      </c>
      <c r="AE71" s="427"/>
      <c r="AF71" s="393">
        <v>31.066240413155423</v>
      </c>
      <c r="AG71" s="427"/>
      <c r="AH71" s="393">
        <v>24.741057911617933</v>
      </c>
      <c r="AI71" s="427"/>
      <c r="AJ71" s="393">
        <v>29.213498100796034</v>
      </c>
      <c r="AK71" s="427"/>
      <c r="AL71" s="393">
        <v>20.193757203644537</v>
      </c>
      <c r="AM71" s="427"/>
      <c r="AN71" s="393">
        <v>25.992860693772737</v>
      </c>
      <c r="AO71" s="427"/>
      <c r="AP71" s="393">
        <v>24.622827802635317</v>
      </c>
      <c r="AQ71" s="427"/>
      <c r="AR71" s="393">
        <v>29.337069452886695</v>
      </c>
      <c r="AS71" s="427"/>
      <c r="AT71" s="393">
        <v>34.30106971035115</v>
      </c>
      <c r="AU71" s="427"/>
      <c r="AV71" s="393">
        <v>34.488603751906858</v>
      </c>
      <c r="AW71" s="427"/>
      <c r="AX71" s="393">
        <v>45.434914692227316</v>
      </c>
      <c r="AY71" s="427"/>
      <c r="AZ71" s="393">
        <v>31.725023071286522</v>
      </c>
      <c r="BA71" s="427"/>
      <c r="BB71" s="393">
        <v>29.933558217585158</v>
      </c>
      <c r="BC71" s="427"/>
      <c r="BD71" s="393">
        <v>23.669244294804979</v>
      </c>
      <c r="BE71" s="427"/>
      <c r="BF71" s="393">
        <v>40.782552915977519</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134.6419611721621</v>
      </c>
      <c r="G72" s="427"/>
      <c r="H72" s="392">
        <v>123.94538561322661</v>
      </c>
      <c r="I72" s="427"/>
      <c r="J72" s="392">
        <v>161.06971870301592</v>
      </c>
      <c r="K72" s="427"/>
      <c r="L72" s="392">
        <v>197.68367029804847</v>
      </c>
      <c r="M72" s="427"/>
      <c r="N72" s="392">
        <v>130.96650160901561</v>
      </c>
      <c r="O72" s="427"/>
      <c r="P72" s="392">
        <v>173.88220967644168</v>
      </c>
      <c r="Q72" s="427"/>
      <c r="R72" s="392">
        <v>167.9310694634174</v>
      </c>
      <c r="S72" s="427"/>
      <c r="T72" s="392">
        <v>161.47849374297778</v>
      </c>
      <c r="U72" s="427"/>
      <c r="V72" s="392">
        <v>142.47966934508435</v>
      </c>
      <c r="W72" s="427"/>
      <c r="X72" s="392">
        <v>126.34157008133717</v>
      </c>
      <c r="Y72" s="427"/>
      <c r="Z72" s="392">
        <v>149.57777070069616</v>
      </c>
      <c r="AA72" s="427"/>
      <c r="AB72" s="392">
        <v>149.51996645914375</v>
      </c>
      <c r="AC72" s="427"/>
      <c r="AD72" s="392">
        <v>135.71139979150033</v>
      </c>
      <c r="AE72" s="427"/>
      <c r="AF72" s="392">
        <v>157.87508020069038</v>
      </c>
      <c r="AG72" s="427"/>
      <c r="AH72" s="392">
        <v>156.30167381245829</v>
      </c>
      <c r="AI72" s="427"/>
      <c r="AJ72" s="392">
        <v>168.02364294779693</v>
      </c>
      <c r="AK72" s="427"/>
      <c r="AL72" s="392">
        <v>157.15965963177351</v>
      </c>
      <c r="AM72" s="427"/>
      <c r="AN72" s="392">
        <v>146.0578768403895</v>
      </c>
      <c r="AO72" s="427"/>
      <c r="AP72" s="392">
        <v>130.27217842435104</v>
      </c>
      <c r="AQ72" s="427"/>
      <c r="AR72" s="392">
        <v>123.43571018552748</v>
      </c>
      <c r="AS72" s="427"/>
      <c r="AT72" s="392">
        <v>168.28074592751497</v>
      </c>
      <c r="AU72" s="427"/>
      <c r="AV72" s="392">
        <v>173.61454101742279</v>
      </c>
      <c r="AW72" s="427"/>
      <c r="AX72" s="392">
        <v>182.6528699237079</v>
      </c>
      <c r="AY72" s="427"/>
      <c r="AZ72" s="392">
        <v>215.39018629968962</v>
      </c>
      <c r="BA72" s="427"/>
      <c r="BB72" s="392">
        <v>269.86462936168169</v>
      </c>
      <c r="BC72" s="427"/>
      <c r="BD72" s="392">
        <v>233.81550616393523</v>
      </c>
      <c r="BE72" s="427"/>
      <c r="BF72" s="392">
        <v>239.93736472016579</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29.133160686632749</v>
      </c>
      <c r="G73" s="427"/>
      <c r="H73" s="393">
        <v>14.794707398847361</v>
      </c>
      <c r="I73" s="427"/>
      <c r="J73" s="393">
        <v>20.882044674739078</v>
      </c>
      <c r="K73" s="427"/>
      <c r="L73" s="393">
        <v>19.437552947809728</v>
      </c>
      <c r="M73" s="427"/>
      <c r="N73" s="393">
        <v>17.68829539722574</v>
      </c>
      <c r="O73" s="427"/>
      <c r="P73" s="393">
        <v>16.691895144641467</v>
      </c>
      <c r="Q73" s="427"/>
      <c r="R73" s="393">
        <v>24.049391329781287</v>
      </c>
      <c r="S73" s="427"/>
      <c r="T73" s="393">
        <v>18.438890675400515</v>
      </c>
      <c r="U73" s="427"/>
      <c r="V73" s="393">
        <v>22.14609095092322</v>
      </c>
      <c r="W73" s="427"/>
      <c r="X73" s="393">
        <v>16.626877500280905</v>
      </c>
      <c r="Y73" s="427"/>
      <c r="Z73" s="393">
        <v>19.629181520738481</v>
      </c>
      <c r="AA73" s="427"/>
      <c r="AB73" s="393">
        <v>18.656373370558761</v>
      </c>
      <c r="AC73" s="427"/>
      <c r="AD73" s="393">
        <v>16.008032135362825</v>
      </c>
      <c r="AE73" s="427"/>
      <c r="AF73" s="393">
        <v>39.580648322663592</v>
      </c>
      <c r="AG73" s="427"/>
      <c r="AH73" s="393">
        <v>26.858516959990926</v>
      </c>
      <c r="AI73" s="427"/>
      <c r="AJ73" s="393">
        <v>21.556337216146268</v>
      </c>
      <c r="AK73" s="427"/>
      <c r="AL73" s="393">
        <v>12.83602148557449</v>
      </c>
      <c r="AM73" s="427"/>
      <c r="AN73" s="393">
        <v>15.18889960487367</v>
      </c>
      <c r="AO73" s="427"/>
      <c r="AP73" s="393">
        <v>12.873868594338742</v>
      </c>
      <c r="AQ73" s="427"/>
      <c r="AR73" s="393">
        <v>9.8095412749058397</v>
      </c>
      <c r="AS73" s="427"/>
      <c r="AT73" s="393">
        <v>12.43802258761975</v>
      </c>
      <c r="AU73" s="427"/>
      <c r="AV73" s="393">
        <v>12.661311471349169</v>
      </c>
      <c r="AW73" s="427"/>
      <c r="AX73" s="393">
        <v>18.55902149049394</v>
      </c>
      <c r="AY73" s="427"/>
      <c r="AZ73" s="393">
        <v>33.663461802889394</v>
      </c>
      <c r="BA73" s="427"/>
      <c r="BB73" s="393">
        <v>44.552181069938293</v>
      </c>
      <c r="BC73" s="427"/>
      <c r="BD73" s="393">
        <v>46.61658154653535</v>
      </c>
      <c r="BE73" s="427"/>
      <c r="BF73" s="393">
        <v>36.562439335159333</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6.3656334007585595</v>
      </c>
      <c r="G74" s="427"/>
      <c r="H74" s="393">
        <v>4.4568497905177384</v>
      </c>
      <c r="I74" s="427"/>
      <c r="J74" s="393">
        <v>3.5121289469625618</v>
      </c>
      <c r="K74" s="427"/>
      <c r="L74" s="393">
        <v>4.1133752213123289</v>
      </c>
      <c r="M74" s="427"/>
      <c r="N74" s="393">
        <v>4.2178725765325131</v>
      </c>
      <c r="O74" s="427"/>
      <c r="P74" s="393">
        <v>5.0859271168005806</v>
      </c>
      <c r="Q74" s="427"/>
      <c r="R74" s="393">
        <v>3.635317154533436</v>
      </c>
      <c r="S74" s="427"/>
      <c r="T74" s="393">
        <v>4.2945850781854569</v>
      </c>
      <c r="U74" s="427"/>
      <c r="V74" s="393">
        <v>4.0484289080203553</v>
      </c>
      <c r="W74" s="427"/>
      <c r="X74" s="393">
        <v>3.7090404785570845</v>
      </c>
      <c r="Y74" s="427"/>
      <c r="Z74" s="393">
        <v>6.0093703611254554</v>
      </c>
      <c r="AA74" s="427"/>
      <c r="AB74" s="393">
        <v>8.2581064351351934</v>
      </c>
      <c r="AC74" s="427"/>
      <c r="AD74" s="393">
        <v>11.990354298145173</v>
      </c>
      <c r="AE74" s="427"/>
      <c r="AF74" s="393">
        <v>16.260751252991472</v>
      </c>
      <c r="AG74" s="427"/>
      <c r="AH74" s="393">
        <v>12.876059504969499</v>
      </c>
      <c r="AI74" s="427"/>
      <c r="AJ74" s="393">
        <v>19.016113143461123</v>
      </c>
      <c r="AK74" s="427"/>
      <c r="AL74" s="393">
        <v>24.193864154467704</v>
      </c>
      <c r="AM74" s="427"/>
      <c r="AN74" s="393">
        <v>28.676499140520889</v>
      </c>
      <c r="AO74" s="427"/>
      <c r="AP74" s="393">
        <v>23.731271886606788</v>
      </c>
      <c r="AQ74" s="427"/>
      <c r="AR74" s="393">
        <v>24.487500150684646</v>
      </c>
      <c r="AS74" s="427"/>
      <c r="AT74" s="393">
        <v>35.000611105493604</v>
      </c>
      <c r="AU74" s="427"/>
      <c r="AV74" s="393">
        <v>34.642082194293167</v>
      </c>
      <c r="AW74" s="427"/>
      <c r="AX74" s="393">
        <v>29.592078485000428</v>
      </c>
      <c r="AY74" s="427"/>
      <c r="AZ74" s="393">
        <v>26.711011780150709</v>
      </c>
      <c r="BA74" s="427"/>
      <c r="BB74" s="393">
        <v>28.375673703303175</v>
      </c>
      <c r="BC74" s="427"/>
      <c r="BD74" s="393">
        <v>30.290124259243029</v>
      </c>
      <c r="BE74" s="427"/>
      <c r="BF74" s="393">
        <v>26.597677231721494</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41.122246043863129</v>
      </c>
      <c r="G75" s="427"/>
      <c r="H75" s="393">
        <v>27.399128504680856</v>
      </c>
      <c r="I75" s="427"/>
      <c r="J75" s="393">
        <v>36.414653760323837</v>
      </c>
      <c r="K75" s="427"/>
      <c r="L75" s="393">
        <v>37.195325483917742</v>
      </c>
      <c r="M75" s="427"/>
      <c r="N75" s="393">
        <v>26.041537219783475</v>
      </c>
      <c r="O75" s="427"/>
      <c r="P75" s="393">
        <v>16.50861123646974</v>
      </c>
      <c r="Q75" s="427"/>
      <c r="R75" s="393">
        <v>19.59318495135803</v>
      </c>
      <c r="S75" s="427"/>
      <c r="T75" s="393">
        <v>15.924945573733904</v>
      </c>
      <c r="U75" s="427"/>
      <c r="V75" s="393">
        <v>16.448421126792582</v>
      </c>
      <c r="W75" s="427"/>
      <c r="X75" s="393">
        <v>15.762307230501545</v>
      </c>
      <c r="Y75" s="427"/>
      <c r="Z75" s="393">
        <v>15.93180965296211</v>
      </c>
      <c r="AA75" s="427"/>
      <c r="AB75" s="393">
        <v>10.301616156384796</v>
      </c>
      <c r="AC75" s="427"/>
      <c r="AD75" s="393">
        <v>10.00675817716065</v>
      </c>
      <c r="AE75" s="427"/>
      <c r="AF75" s="393">
        <v>9.3072906876777832</v>
      </c>
      <c r="AG75" s="427"/>
      <c r="AH75" s="393">
        <v>8.8551243254470293</v>
      </c>
      <c r="AI75" s="427"/>
      <c r="AJ75" s="393">
        <v>7.5192509047235658</v>
      </c>
      <c r="AK75" s="427"/>
      <c r="AL75" s="393">
        <v>7.4807394959645661</v>
      </c>
      <c r="AM75" s="427"/>
      <c r="AN75" s="393">
        <v>7.3227685689932382</v>
      </c>
      <c r="AO75" s="427"/>
      <c r="AP75" s="393">
        <v>4.0249287271193186</v>
      </c>
      <c r="AQ75" s="427"/>
      <c r="AR75" s="393">
        <v>4.2137845275705699</v>
      </c>
      <c r="AS75" s="427"/>
      <c r="AT75" s="393">
        <v>4.9919962899683989</v>
      </c>
      <c r="AU75" s="427"/>
      <c r="AV75" s="393">
        <v>5.0407991927134743</v>
      </c>
      <c r="AW75" s="427"/>
      <c r="AX75" s="393">
        <v>5.4861401044149831</v>
      </c>
      <c r="AY75" s="427"/>
      <c r="AZ75" s="393">
        <v>4.9603613903636505</v>
      </c>
      <c r="BA75" s="427"/>
      <c r="BB75" s="393">
        <v>5.457683461885571</v>
      </c>
      <c r="BC75" s="427"/>
      <c r="BD75" s="393">
        <v>5.0966897652696979</v>
      </c>
      <c r="BE75" s="427"/>
      <c r="BF75" s="393">
        <v>3.5005583535386129</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58.02092104090768</v>
      </c>
      <c r="G76" s="427"/>
      <c r="H76" s="393">
        <v>77.294699919180644</v>
      </c>
      <c r="I76" s="427"/>
      <c r="J76" s="393">
        <v>100.26089132099044</v>
      </c>
      <c r="K76" s="427"/>
      <c r="L76" s="393">
        <v>136.93741664500865</v>
      </c>
      <c r="M76" s="427"/>
      <c r="N76" s="393">
        <v>83.018796415473872</v>
      </c>
      <c r="O76" s="427"/>
      <c r="P76" s="393">
        <v>135.59577617852989</v>
      </c>
      <c r="Q76" s="427"/>
      <c r="R76" s="393">
        <v>120.65317602774465</v>
      </c>
      <c r="S76" s="427"/>
      <c r="T76" s="393">
        <v>122.8200724156579</v>
      </c>
      <c r="U76" s="427"/>
      <c r="V76" s="393">
        <v>99.836728359348172</v>
      </c>
      <c r="W76" s="427"/>
      <c r="X76" s="393">
        <v>90.243344871997635</v>
      </c>
      <c r="Y76" s="427"/>
      <c r="Z76" s="393">
        <v>108.00740916587011</v>
      </c>
      <c r="AA76" s="427"/>
      <c r="AB76" s="393">
        <v>112.30387049706498</v>
      </c>
      <c r="AC76" s="427"/>
      <c r="AD76" s="393">
        <v>97.70625518083169</v>
      </c>
      <c r="AE76" s="427"/>
      <c r="AF76" s="393">
        <v>92.726389937357553</v>
      </c>
      <c r="AG76" s="427"/>
      <c r="AH76" s="393">
        <v>107.71197302205084</v>
      </c>
      <c r="AI76" s="427"/>
      <c r="AJ76" s="393">
        <v>119.93194168346596</v>
      </c>
      <c r="AK76" s="427"/>
      <c r="AL76" s="393">
        <v>112.64903449576674</v>
      </c>
      <c r="AM76" s="427"/>
      <c r="AN76" s="393">
        <v>94.869709526001685</v>
      </c>
      <c r="AO76" s="427"/>
      <c r="AP76" s="393">
        <v>89.642109216286201</v>
      </c>
      <c r="AQ76" s="427"/>
      <c r="AR76" s="393">
        <v>84.924884232366423</v>
      </c>
      <c r="AS76" s="427"/>
      <c r="AT76" s="393">
        <v>115.85011594443321</v>
      </c>
      <c r="AU76" s="427"/>
      <c r="AV76" s="393">
        <v>121.270348159067</v>
      </c>
      <c r="AW76" s="427"/>
      <c r="AX76" s="393">
        <v>129.01562984379854</v>
      </c>
      <c r="AY76" s="427"/>
      <c r="AZ76" s="393">
        <v>150.05535132628589</v>
      </c>
      <c r="BA76" s="427"/>
      <c r="BB76" s="393">
        <v>191.47909112655466</v>
      </c>
      <c r="BC76" s="427"/>
      <c r="BD76" s="393">
        <v>151.81211059288714</v>
      </c>
      <c r="BE76" s="427"/>
      <c r="BF76" s="393">
        <v>173.27668979974635</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421.73089567911819</v>
      </c>
      <c r="G77" s="427"/>
      <c r="H77" s="392">
        <v>314.59053042285575</v>
      </c>
      <c r="I77" s="427"/>
      <c r="J77" s="392">
        <v>427.47597396839922</v>
      </c>
      <c r="K77" s="427"/>
      <c r="L77" s="392">
        <v>473.08660870168029</v>
      </c>
      <c r="M77" s="427"/>
      <c r="N77" s="392">
        <v>503.63473143070479</v>
      </c>
      <c r="O77" s="427"/>
      <c r="P77" s="392">
        <v>455.66526645736377</v>
      </c>
      <c r="Q77" s="427"/>
      <c r="R77" s="392">
        <v>529.61164323254729</v>
      </c>
      <c r="S77" s="427"/>
      <c r="T77" s="392">
        <v>452.91023884328115</v>
      </c>
      <c r="U77" s="427"/>
      <c r="V77" s="392">
        <v>463.00399226990521</v>
      </c>
      <c r="W77" s="427"/>
      <c r="X77" s="392">
        <v>393.30242801344338</v>
      </c>
      <c r="Y77" s="427"/>
      <c r="Z77" s="392">
        <v>467.30125813019646</v>
      </c>
      <c r="AA77" s="427"/>
      <c r="AB77" s="392">
        <v>393.03688409192381</v>
      </c>
      <c r="AC77" s="427"/>
      <c r="AD77" s="392">
        <v>334.24845680841099</v>
      </c>
      <c r="AE77" s="427"/>
      <c r="AF77" s="392">
        <v>299.1394648933906</v>
      </c>
      <c r="AG77" s="427"/>
      <c r="AH77" s="392">
        <v>356.92574926585706</v>
      </c>
      <c r="AI77" s="427"/>
      <c r="AJ77" s="392">
        <v>356.88068959204503</v>
      </c>
      <c r="AK77" s="427"/>
      <c r="AL77" s="392">
        <v>285.36794231879003</v>
      </c>
      <c r="AM77" s="427"/>
      <c r="AN77" s="392">
        <v>290.634249301578</v>
      </c>
      <c r="AO77" s="427"/>
      <c r="AP77" s="392">
        <v>174.76885180774804</v>
      </c>
      <c r="AQ77" s="427"/>
      <c r="AR77" s="392">
        <v>184.15349107829715</v>
      </c>
      <c r="AS77" s="427"/>
      <c r="AT77" s="392">
        <v>199.5096872031701</v>
      </c>
      <c r="AU77" s="427"/>
      <c r="AV77" s="392">
        <v>200.79827137478864</v>
      </c>
      <c r="AW77" s="427"/>
      <c r="AX77" s="392">
        <v>203.19662048703842</v>
      </c>
      <c r="AY77" s="427"/>
      <c r="AZ77" s="392">
        <v>191.73697400221539</v>
      </c>
      <c r="BA77" s="427"/>
      <c r="BB77" s="392">
        <v>235.32854634919431</v>
      </c>
      <c r="BC77" s="427"/>
      <c r="BD77" s="392">
        <v>249.91790805004356</v>
      </c>
      <c r="BE77" s="427"/>
      <c r="BF77" s="392">
        <v>223.38348623426893</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286.18939388368636</v>
      </c>
      <c r="G78" s="427"/>
      <c r="H78" s="392">
        <v>274.30085805323205</v>
      </c>
      <c r="I78" s="427"/>
      <c r="J78" s="392">
        <v>293.05281196737445</v>
      </c>
      <c r="K78" s="427"/>
      <c r="L78" s="392">
        <v>291.71077970722087</v>
      </c>
      <c r="M78" s="427"/>
      <c r="N78" s="392">
        <v>296.74834505371376</v>
      </c>
      <c r="O78" s="427"/>
      <c r="P78" s="392">
        <v>241.32646958487243</v>
      </c>
      <c r="Q78" s="427"/>
      <c r="R78" s="392">
        <v>305.41536224626589</v>
      </c>
      <c r="S78" s="427"/>
      <c r="T78" s="392">
        <v>282.27810924146638</v>
      </c>
      <c r="U78" s="427"/>
      <c r="V78" s="392">
        <v>280.5540172523846</v>
      </c>
      <c r="W78" s="427"/>
      <c r="X78" s="392">
        <v>216.62761856134776</v>
      </c>
      <c r="Y78" s="427"/>
      <c r="Z78" s="392">
        <v>250.32995501971934</v>
      </c>
      <c r="AA78" s="427"/>
      <c r="AB78" s="392">
        <v>204.98239404013435</v>
      </c>
      <c r="AC78" s="427"/>
      <c r="AD78" s="392">
        <v>185.89038039046034</v>
      </c>
      <c r="AE78" s="427"/>
      <c r="AF78" s="392">
        <v>188.71735698826569</v>
      </c>
      <c r="AG78" s="427"/>
      <c r="AH78" s="392">
        <v>206.2171625608093</v>
      </c>
      <c r="AI78" s="427"/>
      <c r="AJ78" s="392">
        <v>214.64823892260611</v>
      </c>
      <c r="AK78" s="427"/>
      <c r="AL78" s="392">
        <v>201.26299335957441</v>
      </c>
      <c r="AM78" s="427"/>
      <c r="AN78" s="392">
        <v>221.60558263297105</v>
      </c>
      <c r="AO78" s="427"/>
      <c r="AP78" s="392">
        <v>182.7770675282334</v>
      </c>
      <c r="AQ78" s="427"/>
      <c r="AR78" s="392">
        <v>192.27817442098103</v>
      </c>
      <c r="AS78" s="427"/>
      <c r="AT78" s="392">
        <v>206.77323746690047</v>
      </c>
      <c r="AU78" s="427"/>
      <c r="AV78" s="392">
        <v>203.83195756125355</v>
      </c>
      <c r="AW78" s="427"/>
      <c r="AX78" s="392">
        <v>207.99198457887627</v>
      </c>
      <c r="AY78" s="427"/>
      <c r="AZ78" s="392">
        <v>195.25078855014112</v>
      </c>
      <c r="BA78" s="427"/>
      <c r="BB78" s="392">
        <v>231.97469203329592</v>
      </c>
      <c r="BC78" s="427"/>
      <c r="BD78" s="392">
        <v>248.53918645264136</v>
      </c>
      <c r="BE78" s="427"/>
      <c r="BF78" s="392">
        <v>234.78925948246001</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414.07560105711758</v>
      </c>
      <c r="G79" s="427"/>
      <c r="H79" s="392">
        <v>499.77965717778102</v>
      </c>
      <c r="I79" s="427"/>
      <c r="J79" s="392">
        <v>390.42027062662362</v>
      </c>
      <c r="K79" s="427"/>
      <c r="L79" s="392">
        <v>370.68157304223877</v>
      </c>
      <c r="M79" s="427"/>
      <c r="N79" s="392">
        <v>358.82061710943179</v>
      </c>
      <c r="O79" s="427"/>
      <c r="P79" s="392">
        <v>302.44426521237295</v>
      </c>
      <c r="Q79" s="427"/>
      <c r="R79" s="392">
        <v>359.18531821509202</v>
      </c>
      <c r="S79" s="427"/>
      <c r="T79" s="392">
        <v>299.97818662379763</v>
      </c>
      <c r="U79" s="427"/>
      <c r="V79" s="392">
        <v>268.0190858426069</v>
      </c>
      <c r="W79" s="427"/>
      <c r="X79" s="392">
        <v>208.20971829939023</v>
      </c>
      <c r="Y79" s="427"/>
      <c r="Z79" s="392">
        <v>218.21257501284896</v>
      </c>
      <c r="AA79" s="427"/>
      <c r="AB79" s="392">
        <v>184.16951909424893</v>
      </c>
      <c r="AC79" s="427"/>
      <c r="AD79" s="392">
        <v>200.05840156935321</v>
      </c>
      <c r="AE79" s="427"/>
      <c r="AF79" s="392">
        <v>187.33593393427415</v>
      </c>
      <c r="AG79" s="427"/>
      <c r="AH79" s="392">
        <v>188.22303890235281</v>
      </c>
      <c r="AI79" s="427"/>
      <c r="AJ79" s="392">
        <v>189.31504805979506</v>
      </c>
      <c r="AK79" s="427"/>
      <c r="AL79" s="392">
        <v>167.30123832552397</v>
      </c>
      <c r="AM79" s="427"/>
      <c r="AN79" s="392">
        <v>183.013000089343</v>
      </c>
      <c r="AO79" s="427"/>
      <c r="AP79" s="392">
        <v>138.30798257703958</v>
      </c>
      <c r="AQ79" s="427"/>
      <c r="AR79" s="392">
        <v>150.55482834402207</v>
      </c>
      <c r="AS79" s="427"/>
      <c r="AT79" s="392">
        <v>163.37467655690372</v>
      </c>
      <c r="AU79" s="427"/>
      <c r="AV79" s="392">
        <v>163.97719745555594</v>
      </c>
      <c r="AW79" s="427"/>
      <c r="AX79" s="392">
        <v>172.90387283150727</v>
      </c>
      <c r="AY79" s="427"/>
      <c r="AZ79" s="392">
        <v>157.64576139496154</v>
      </c>
      <c r="BA79" s="427"/>
      <c r="BB79" s="392">
        <v>187.49486634341429</v>
      </c>
      <c r="BC79" s="427"/>
      <c r="BD79" s="392">
        <v>200.07402244210331</v>
      </c>
      <c r="BE79" s="427"/>
      <c r="BF79" s="392">
        <v>193.61930977812182</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342.39636721820989</v>
      </c>
      <c r="G80" s="427"/>
      <c r="H80" s="393">
        <v>360.64160841512944</v>
      </c>
      <c r="I80" s="427"/>
      <c r="J80" s="393">
        <v>311.18513056446193</v>
      </c>
      <c r="K80" s="427"/>
      <c r="L80" s="393">
        <v>278.11024343874232</v>
      </c>
      <c r="M80" s="427"/>
      <c r="N80" s="393">
        <v>277.85204103783707</v>
      </c>
      <c r="O80" s="427"/>
      <c r="P80" s="393">
        <v>252.66175976960187</v>
      </c>
      <c r="Q80" s="427"/>
      <c r="R80" s="393">
        <v>299.15960002634301</v>
      </c>
      <c r="S80" s="427"/>
      <c r="T80" s="393">
        <v>248.8432490375593</v>
      </c>
      <c r="U80" s="427"/>
      <c r="V80" s="393">
        <v>226.64290578123169</v>
      </c>
      <c r="W80" s="427"/>
      <c r="X80" s="393">
        <v>176.85950846727408</v>
      </c>
      <c r="Y80" s="427"/>
      <c r="Z80" s="393">
        <v>174.84744901213307</v>
      </c>
      <c r="AA80" s="427"/>
      <c r="AB80" s="393">
        <v>146.10244853221801</v>
      </c>
      <c r="AC80" s="427"/>
      <c r="AD80" s="393">
        <v>163.12033661657861</v>
      </c>
      <c r="AE80" s="427"/>
      <c r="AF80" s="393">
        <v>161.16825215709883</v>
      </c>
      <c r="AG80" s="427"/>
      <c r="AH80" s="393">
        <v>160.83688864947416</v>
      </c>
      <c r="AI80" s="427"/>
      <c r="AJ80" s="393">
        <v>159.40095537407075</v>
      </c>
      <c r="AK80" s="427"/>
      <c r="AL80" s="393">
        <v>137.60033554719919</v>
      </c>
      <c r="AM80" s="427"/>
      <c r="AN80" s="393">
        <v>149.67450294844267</v>
      </c>
      <c r="AO80" s="427"/>
      <c r="AP80" s="393">
        <v>107.01116385784302</v>
      </c>
      <c r="AQ80" s="427"/>
      <c r="AR80" s="393">
        <v>116.79596432550535</v>
      </c>
      <c r="AS80" s="427"/>
      <c r="AT80" s="393">
        <v>125.59290076751844</v>
      </c>
      <c r="AU80" s="427"/>
      <c r="AV80" s="393">
        <v>125.15723990835134</v>
      </c>
      <c r="AW80" s="427"/>
      <c r="AX80" s="393">
        <v>132.2775340099316</v>
      </c>
      <c r="AY80" s="427"/>
      <c r="AZ80" s="393">
        <v>120.60072650598623</v>
      </c>
      <c r="BA80" s="427"/>
      <c r="BB80" s="393">
        <v>142.16571481475023</v>
      </c>
      <c r="BC80" s="427"/>
      <c r="BD80" s="393">
        <v>151.52146936118353</v>
      </c>
      <c r="BE80" s="427"/>
      <c r="BF80" s="393">
        <v>147.4402682600265</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71.679233838907692</v>
      </c>
      <c r="G81" s="427"/>
      <c r="H81" s="393">
        <v>139.13804876265158</v>
      </c>
      <c r="I81" s="427"/>
      <c r="J81" s="393">
        <v>79.235140062161719</v>
      </c>
      <c r="K81" s="427"/>
      <c r="L81" s="393">
        <v>92.571329603496451</v>
      </c>
      <c r="M81" s="427"/>
      <c r="N81" s="393">
        <v>80.968576071594725</v>
      </c>
      <c r="O81" s="427"/>
      <c r="P81" s="393">
        <v>49.782505442771097</v>
      </c>
      <c r="Q81" s="427"/>
      <c r="R81" s="393">
        <v>60.025718188749011</v>
      </c>
      <c r="S81" s="427"/>
      <c r="T81" s="393">
        <v>51.134937586238301</v>
      </c>
      <c r="U81" s="427"/>
      <c r="V81" s="393">
        <v>41.37618006137523</v>
      </c>
      <c r="W81" s="427"/>
      <c r="X81" s="393">
        <v>31.350209832116157</v>
      </c>
      <c r="Y81" s="427"/>
      <c r="Z81" s="393">
        <v>43.36512600071589</v>
      </c>
      <c r="AA81" s="427"/>
      <c r="AB81" s="393">
        <v>38.067070562030928</v>
      </c>
      <c r="AC81" s="427"/>
      <c r="AD81" s="393">
        <v>36.938064952774589</v>
      </c>
      <c r="AE81" s="427"/>
      <c r="AF81" s="393">
        <v>26.167681777175311</v>
      </c>
      <c r="AG81" s="427"/>
      <c r="AH81" s="393">
        <v>27.386150252878661</v>
      </c>
      <c r="AI81" s="427"/>
      <c r="AJ81" s="393">
        <v>29.914092685724313</v>
      </c>
      <c r="AK81" s="427"/>
      <c r="AL81" s="393">
        <v>29.700902778324782</v>
      </c>
      <c r="AM81" s="427"/>
      <c r="AN81" s="393">
        <v>33.338497140900337</v>
      </c>
      <c r="AO81" s="427"/>
      <c r="AP81" s="393">
        <v>31.296818719196555</v>
      </c>
      <c r="AQ81" s="427"/>
      <c r="AR81" s="393">
        <v>33.758864018516725</v>
      </c>
      <c r="AS81" s="427"/>
      <c r="AT81" s="393">
        <v>37.781775789385279</v>
      </c>
      <c r="AU81" s="427"/>
      <c r="AV81" s="393">
        <v>38.819957547204588</v>
      </c>
      <c r="AW81" s="427"/>
      <c r="AX81" s="393">
        <v>40.626338821575672</v>
      </c>
      <c r="AY81" s="427"/>
      <c r="AZ81" s="393">
        <v>37.045034888975295</v>
      </c>
      <c r="BA81" s="427"/>
      <c r="BB81" s="393">
        <v>45.329151528664042</v>
      </c>
      <c r="BC81" s="427"/>
      <c r="BD81" s="393">
        <v>48.552553080919786</v>
      </c>
      <c r="BE81" s="427"/>
      <c r="BF81" s="393">
        <v>46.179041518095303</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150.37499757252061</v>
      </c>
      <c r="G82" s="427"/>
      <c r="H82" s="392">
        <v>198.98261061021498</v>
      </c>
      <c r="I82" s="427"/>
      <c r="J82" s="392">
        <v>193.97905563790431</v>
      </c>
      <c r="K82" s="427"/>
      <c r="L82" s="392">
        <v>171.93798642710493</v>
      </c>
      <c r="M82" s="427"/>
      <c r="N82" s="392">
        <v>185.14854550874986</v>
      </c>
      <c r="O82" s="427"/>
      <c r="P82" s="392">
        <v>118.7955138408559</v>
      </c>
      <c r="Q82" s="427"/>
      <c r="R82" s="392">
        <v>137.05569505147437</v>
      </c>
      <c r="S82" s="427"/>
      <c r="T82" s="392">
        <v>136.94718055465623</v>
      </c>
      <c r="U82" s="427"/>
      <c r="V82" s="392">
        <v>108.82289787444709</v>
      </c>
      <c r="W82" s="427"/>
      <c r="X82" s="392">
        <v>85.438945182418848</v>
      </c>
      <c r="Y82" s="427"/>
      <c r="Z82" s="392">
        <v>133.20477217343378</v>
      </c>
      <c r="AA82" s="427"/>
      <c r="AB82" s="392">
        <v>120.57745461280621</v>
      </c>
      <c r="AC82" s="427"/>
      <c r="AD82" s="392">
        <v>118.24290225101817</v>
      </c>
      <c r="AE82" s="427"/>
      <c r="AF82" s="392">
        <v>58.62650348220366</v>
      </c>
      <c r="AG82" s="427"/>
      <c r="AH82" s="392">
        <v>92.894053302539646</v>
      </c>
      <c r="AI82" s="427"/>
      <c r="AJ82" s="392">
        <v>82.243888016272905</v>
      </c>
      <c r="AK82" s="427"/>
      <c r="AL82" s="392">
        <v>70.512655839675048</v>
      </c>
      <c r="AM82" s="427"/>
      <c r="AN82" s="392">
        <v>75.258648954418703</v>
      </c>
      <c r="AO82" s="427"/>
      <c r="AP82" s="392">
        <v>31.548193840964156</v>
      </c>
      <c r="AQ82" s="427"/>
      <c r="AR82" s="392">
        <v>35.432618858478328</v>
      </c>
      <c r="AS82" s="427"/>
      <c r="AT82" s="392">
        <v>38.916410862290348</v>
      </c>
      <c r="AU82" s="427"/>
      <c r="AV82" s="392">
        <v>38.463136913293326</v>
      </c>
      <c r="AW82" s="427"/>
      <c r="AX82" s="392">
        <v>40.690008382192566</v>
      </c>
      <c r="AY82" s="427"/>
      <c r="AZ82" s="392">
        <v>38.093557925283889</v>
      </c>
      <c r="BA82" s="427"/>
      <c r="BB82" s="392">
        <v>42.496899240509649</v>
      </c>
      <c r="BC82" s="427"/>
      <c r="BD82" s="392">
        <v>45.211954795208754</v>
      </c>
      <c r="BE82" s="427"/>
      <c r="BF82" s="392">
        <v>39.771555407102376</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78.334125932437232</v>
      </c>
      <c r="G83" s="427"/>
      <c r="H83" s="393">
        <v>117.52509581725067</v>
      </c>
      <c r="I83" s="427"/>
      <c r="J83" s="393">
        <v>117.09218597571056</v>
      </c>
      <c r="K83" s="427"/>
      <c r="L83" s="393">
        <v>103.49540387748594</v>
      </c>
      <c r="M83" s="427"/>
      <c r="N83" s="393">
        <v>104.95620477109128</v>
      </c>
      <c r="O83" s="427"/>
      <c r="P83" s="393">
        <v>61.426460395067956</v>
      </c>
      <c r="Q83" s="427"/>
      <c r="R83" s="393">
        <v>79.922998493358818</v>
      </c>
      <c r="S83" s="427"/>
      <c r="T83" s="393">
        <v>81.508755407414071</v>
      </c>
      <c r="U83" s="427"/>
      <c r="V83" s="393">
        <v>60.342469779182004</v>
      </c>
      <c r="W83" s="427"/>
      <c r="X83" s="393">
        <v>43.342942134614709</v>
      </c>
      <c r="Y83" s="427"/>
      <c r="Z83" s="393">
        <v>76.834067586952472</v>
      </c>
      <c r="AA83" s="427"/>
      <c r="AB83" s="393">
        <v>66.172630140164074</v>
      </c>
      <c r="AC83" s="427"/>
      <c r="AD83" s="393">
        <v>76.471750091329909</v>
      </c>
      <c r="AE83" s="427"/>
      <c r="AF83" s="393">
        <v>45.347913971364441</v>
      </c>
      <c r="AG83" s="427"/>
      <c r="AH83" s="393">
        <v>80.421121125596244</v>
      </c>
      <c r="AI83" s="427"/>
      <c r="AJ83" s="393">
        <v>70.33558970060308</v>
      </c>
      <c r="AK83" s="427"/>
      <c r="AL83" s="393">
        <v>58.377215567423967</v>
      </c>
      <c r="AM83" s="427"/>
      <c r="AN83" s="393">
        <v>60.823511152937556</v>
      </c>
      <c r="AO83" s="427"/>
      <c r="AP83" s="393">
        <v>20.699449179216678</v>
      </c>
      <c r="AQ83" s="427"/>
      <c r="AR83" s="393">
        <v>24.036472589483669</v>
      </c>
      <c r="AS83" s="427"/>
      <c r="AT83" s="393">
        <v>25.459546364745012</v>
      </c>
      <c r="AU83" s="427"/>
      <c r="AV83" s="393">
        <v>25.185750464391575</v>
      </c>
      <c r="AW83" s="427"/>
      <c r="AX83" s="393">
        <v>26.47035738446597</v>
      </c>
      <c r="AY83" s="427"/>
      <c r="AZ83" s="393">
        <v>24.175757157348446</v>
      </c>
      <c r="BA83" s="427"/>
      <c r="BB83" s="393">
        <v>28.167960956335595</v>
      </c>
      <c r="BC83" s="427"/>
      <c r="BD83" s="393">
        <v>30.002871517268836</v>
      </c>
      <c r="BE83" s="427"/>
      <c r="BF83" s="393">
        <v>25.539087616548883</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72.040871640083381</v>
      </c>
      <c r="G84" s="427"/>
      <c r="H84" s="393">
        <v>81.45751479296429</v>
      </c>
      <c r="I84" s="427"/>
      <c r="J84" s="393">
        <v>76.886869662193732</v>
      </c>
      <c r="K84" s="427"/>
      <c r="L84" s="393">
        <v>68.442582549618976</v>
      </c>
      <c r="M84" s="427"/>
      <c r="N84" s="393">
        <v>80.192340737658597</v>
      </c>
      <c r="O84" s="427"/>
      <c r="P84" s="393">
        <v>57.369053445787941</v>
      </c>
      <c r="Q84" s="427"/>
      <c r="R84" s="393">
        <v>57.132696558115562</v>
      </c>
      <c r="S84" s="427"/>
      <c r="T84" s="393">
        <v>55.438425147242164</v>
      </c>
      <c r="U84" s="427"/>
      <c r="V84" s="393">
        <v>48.48042809526509</v>
      </c>
      <c r="W84" s="427"/>
      <c r="X84" s="393">
        <v>42.096003047804146</v>
      </c>
      <c r="Y84" s="427"/>
      <c r="Z84" s="393">
        <v>56.370704586481317</v>
      </c>
      <c r="AA84" s="427"/>
      <c r="AB84" s="393">
        <v>54.40482447264214</v>
      </c>
      <c r="AC84" s="427"/>
      <c r="AD84" s="393">
        <v>41.771152159688256</v>
      </c>
      <c r="AE84" s="427"/>
      <c r="AF84" s="393">
        <v>13.278589510839218</v>
      </c>
      <c r="AG84" s="427"/>
      <c r="AH84" s="393">
        <v>12.472932176943402</v>
      </c>
      <c r="AI84" s="427"/>
      <c r="AJ84" s="393">
        <v>11.908298315669823</v>
      </c>
      <c r="AK84" s="427"/>
      <c r="AL84" s="393">
        <v>12.135440272251083</v>
      </c>
      <c r="AM84" s="427"/>
      <c r="AN84" s="393">
        <v>14.43513780148114</v>
      </c>
      <c r="AO84" s="427"/>
      <c r="AP84" s="393">
        <v>10.848744661747478</v>
      </c>
      <c r="AQ84" s="427"/>
      <c r="AR84" s="393">
        <v>11.396146268994658</v>
      </c>
      <c r="AS84" s="427"/>
      <c r="AT84" s="393">
        <v>13.456864497545336</v>
      </c>
      <c r="AU84" s="427"/>
      <c r="AV84" s="393">
        <v>13.277386448901753</v>
      </c>
      <c r="AW84" s="427"/>
      <c r="AX84" s="393">
        <v>14.219650997726596</v>
      </c>
      <c r="AY84" s="427"/>
      <c r="AZ84" s="393">
        <v>13.917800767935445</v>
      </c>
      <c r="BA84" s="427"/>
      <c r="BB84" s="393">
        <v>14.328938284174056</v>
      </c>
      <c r="BC84" s="427"/>
      <c r="BD84" s="393">
        <v>15.209083277939916</v>
      </c>
      <c r="BE84" s="427"/>
      <c r="BF84" s="393">
        <v>14.232467790553493</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76.393514059587204</v>
      </c>
      <c r="G85" s="427"/>
      <c r="H85" s="392">
        <v>94.646510433358912</v>
      </c>
      <c r="I85" s="427"/>
      <c r="J85" s="392">
        <v>83.051326345291898</v>
      </c>
      <c r="K85" s="427"/>
      <c r="L85" s="392">
        <v>75.016917776426169</v>
      </c>
      <c r="M85" s="427"/>
      <c r="N85" s="392">
        <v>62.749471249613848</v>
      </c>
      <c r="O85" s="427"/>
      <c r="P85" s="392">
        <v>71.421221478697831</v>
      </c>
      <c r="Q85" s="427"/>
      <c r="R85" s="392">
        <v>84.95574070931896</v>
      </c>
      <c r="S85" s="427"/>
      <c r="T85" s="392">
        <v>74.064058357978908</v>
      </c>
      <c r="U85" s="427"/>
      <c r="V85" s="392">
        <v>73.719832093716946</v>
      </c>
      <c r="W85" s="427"/>
      <c r="X85" s="392">
        <v>86.264556925940312</v>
      </c>
      <c r="Y85" s="427"/>
      <c r="Z85" s="392">
        <v>94.957612981136293</v>
      </c>
      <c r="AA85" s="427"/>
      <c r="AB85" s="392">
        <v>75.296861249062033</v>
      </c>
      <c r="AC85" s="427"/>
      <c r="AD85" s="392">
        <v>65.569649707561354</v>
      </c>
      <c r="AE85" s="427"/>
      <c r="AF85" s="392">
        <v>88.08057259784448</v>
      </c>
      <c r="AG85" s="427"/>
      <c r="AH85" s="392">
        <v>82.679292483978628</v>
      </c>
      <c r="AI85" s="427"/>
      <c r="AJ85" s="392">
        <v>86.091141581061152</v>
      </c>
      <c r="AK85" s="427"/>
      <c r="AL85" s="392">
        <v>93.439280150098398</v>
      </c>
      <c r="AM85" s="427"/>
      <c r="AN85" s="392">
        <v>96.727936199093236</v>
      </c>
      <c r="AO85" s="427"/>
      <c r="AP85" s="392">
        <v>82.725662147403497</v>
      </c>
      <c r="AQ85" s="427"/>
      <c r="AR85" s="392">
        <v>87.071051752884216</v>
      </c>
      <c r="AS85" s="427"/>
      <c r="AT85" s="392">
        <v>89.375940719620701</v>
      </c>
      <c r="AU85" s="427"/>
      <c r="AV85" s="392">
        <v>95.68989989693155</v>
      </c>
      <c r="AW85" s="427"/>
      <c r="AX85" s="392">
        <v>95.316766873836315</v>
      </c>
      <c r="AY85" s="427"/>
      <c r="AZ85" s="392">
        <v>84.051205497777744</v>
      </c>
      <c r="BA85" s="427"/>
      <c r="BB85" s="392">
        <v>68.687615217138202</v>
      </c>
      <c r="BC85" s="427"/>
      <c r="BD85" s="392">
        <v>58.620974597315097</v>
      </c>
      <c r="BE85" s="427"/>
      <c r="BF85" s="392">
        <v>78.024259254385498</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23.473945225075237</v>
      </c>
      <c r="G86" s="427"/>
      <c r="H86" s="393">
        <v>15.862520547416246</v>
      </c>
      <c r="I86" s="427"/>
      <c r="J86" s="393">
        <v>23.772153469896821</v>
      </c>
      <c r="K86" s="427"/>
      <c r="L86" s="393">
        <v>15.67110657028347</v>
      </c>
      <c r="M86" s="427"/>
      <c r="N86" s="393">
        <v>20.21761556805787</v>
      </c>
      <c r="O86" s="427"/>
      <c r="P86" s="393">
        <v>20.527386663337936</v>
      </c>
      <c r="Q86" s="427"/>
      <c r="R86" s="393">
        <v>26.565011478296469</v>
      </c>
      <c r="S86" s="427"/>
      <c r="T86" s="393">
        <v>19.962000722968369</v>
      </c>
      <c r="U86" s="427"/>
      <c r="V86" s="393">
        <v>22.064870148843198</v>
      </c>
      <c r="W86" s="427"/>
      <c r="X86" s="393">
        <v>36.143212615324799</v>
      </c>
      <c r="Y86" s="427"/>
      <c r="Z86" s="393">
        <v>38.406281809616416</v>
      </c>
      <c r="AA86" s="427"/>
      <c r="AB86" s="393">
        <v>28.369179128484024</v>
      </c>
      <c r="AC86" s="427"/>
      <c r="AD86" s="393">
        <v>22.142976205007127</v>
      </c>
      <c r="AE86" s="427"/>
      <c r="AF86" s="393">
        <v>11.324935493896962</v>
      </c>
      <c r="AG86" s="427"/>
      <c r="AH86" s="393">
        <v>12.893271850768198</v>
      </c>
      <c r="AI86" s="427"/>
      <c r="AJ86" s="393">
        <v>17.110583741873615</v>
      </c>
      <c r="AK86" s="427"/>
      <c r="AL86" s="393">
        <v>17.856291565920394</v>
      </c>
      <c r="AM86" s="427"/>
      <c r="AN86" s="393">
        <v>20.55421530763201</v>
      </c>
      <c r="AO86" s="427"/>
      <c r="AP86" s="393">
        <v>16.436427803887568</v>
      </c>
      <c r="AQ86" s="427"/>
      <c r="AR86" s="393">
        <v>16.499765805952531</v>
      </c>
      <c r="AS86" s="427"/>
      <c r="AT86" s="393">
        <v>18.752492494263915</v>
      </c>
      <c r="AU86" s="427"/>
      <c r="AV86" s="393">
        <v>22.876513929398616</v>
      </c>
      <c r="AW86" s="427"/>
      <c r="AX86" s="393">
        <v>24.780439089361401</v>
      </c>
      <c r="AY86" s="427"/>
      <c r="AZ86" s="393">
        <v>22.352074000418018</v>
      </c>
      <c r="BA86" s="427"/>
      <c r="BB86" s="393">
        <v>27.213569815314816</v>
      </c>
      <c r="BC86" s="427"/>
      <c r="BD86" s="393">
        <v>29.113569200856148</v>
      </c>
      <c r="BE86" s="427"/>
      <c r="BF86" s="393">
        <v>21.784092118997677</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19.736358993330143</v>
      </c>
      <c r="G87" s="427"/>
      <c r="H87" s="393">
        <v>19.479046894702023</v>
      </c>
      <c r="I87" s="427"/>
      <c r="J87" s="393">
        <v>13.282326308779842</v>
      </c>
      <c r="K87" s="427"/>
      <c r="L87" s="393">
        <v>14.692912867492714</v>
      </c>
      <c r="M87" s="427"/>
      <c r="N87" s="393">
        <v>13.072863536224384</v>
      </c>
      <c r="O87" s="427"/>
      <c r="P87" s="393">
        <v>27.055067479631681</v>
      </c>
      <c r="Q87" s="427"/>
      <c r="R87" s="393">
        <v>32.551152261550243</v>
      </c>
      <c r="S87" s="427"/>
      <c r="T87" s="393">
        <v>29.209219745429955</v>
      </c>
      <c r="U87" s="427"/>
      <c r="V87" s="393">
        <v>31.229873469831379</v>
      </c>
      <c r="W87" s="427"/>
      <c r="X87" s="393">
        <v>26.512465929753798</v>
      </c>
      <c r="Y87" s="427"/>
      <c r="Z87" s="393">
        <v>31.661149712347346</v>
      </c>
      <c r="AA87" s="427"/>
      <c r="AB87" s="393">
        <v>27.481585320285642</v>
      </c>
      <c r="AC87" s="427"/>
      <c r="AD87" s="393">
        <v>25.628612631985963</v>
      </c>
      <c r="AE87" s="427"/>
      <c r="AF87" s="393">
        <v>21.808381854569671</v>
      </c>
      <c r="AG87" s="427"/>
      <c r="AH87" s="393">
        <v>12.283899649974682</v>
      </c>
      <c r="AI87" s="427"/>
      <c r="AJ87" s="393">
        <v>8.6705087441543451</v>
      </c>
      <c r="AK87" s="427"/>
      <c r="AL87" s="393">
        <v>7.5177987453710671</v>
      </c>
      <c r="AM87" s="427"/>
      <c r="AN87" s="393">
        <v>8.1417353315619874</v>
      </c>
      <c r="AO87" s="427"/>
      <c r="AP87" s="393">
        <v>5.4341639265431985</v>
      </c>
      <c r="AQ87" s="427"/>
      <c r="AR87" s="393">
        <v>5.4597581864903191</v>
      </c>
      <c r="AS87" s="427"/>
      <c r="AT87" s="393">
        <v>6.0431282785196414</v>
      </c>
      <c r="AU87" s="427"/>
      <c r="AV87" s="393">
        <v>6.1814998040201621</v>
      </c>
      <c r="AW87" s="427"/>
      <c r="AX87" s="393">
        <v>6.5585846194171902</v>
      </c>
      <c r="AY87" s="427"/>
      <c r="AZ87" s="393">
        <v>6.0290667388151586</v>
      </c>
      <c r="BA87" s="427"/>
      <c r="BB87" s="393">
        <v>4.0962616371031517</v>
      </c>
      <c r="BC87" s="427"/>
      <c r="BD87" s="393">
        <v>4.2359210001000456</v>
      </c>
      <c r="BE87" s="427"/>
      <c r="BF87" s="393">
        <v>6.5820596268862133</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33.183209841181814</v>
      </c>
      <c r="G88" s="427"/>
      <c r="H88" s="393">
        <v>59.304942991240637</v>
      </c>
      <c r="I88" s="427"/>
      <c r="J88" s="393">
        <v>45.996846566615226</v>
      </c>
      <c r="K88" s="427"/>
      <c r="L88" s="393">
        <v>44.652898338649976</v>
      </c>
      <c r="M88" s="427"/>
      <c r="N88" s="393">
        <v>29.458992145331592</v>
      </c>
      <c r="O88" s="427"/>
      <c r="P88" s="393">
        <v>23.83876733572821</v>
      </c>
      <c r="Q88" s="427"/>
      <c r="R88" s="393">
        <v>25.839576969472247</v>
      </c>
      <c r="S88" s="427"/>
      <c r="T88" s="393">
        <v>24.89283788958058</v>
      </c>
      <c r="U88" s="427"/>
      <c r="V88" s="393">
        <v>20.425088475042372</v>
      </c>
      <c r="W88" s="427"/>
      <c r="X88" s="393">
        <v>23.608878380861711</v>
      </c>
      <c r="Y88" s="427"/>
      <c r="Z88" s="393">
        <v>24.890181459172545</v>
      </c>
      <c r="AA88" s="427"/>
      <c r="AB88" s="393">
        <v>19.44609680029237</v>
      </c>
      <c r="AC88" s="427"/>
      <c r="AD88" s="393">
        <v>17.798060870568271</v>
      </c>
      <c r="AE88" s="427"/>
      <c r="AF88" s="393">
        <v>54.947255249377839</v>
      </c>
      <c r="AG88" s="427"/>
      <c r="AH88" s="393">
        <v>57.502120983235741</v>
      </c>
      <c r="AI88" s="427"/>
      <c r="AJ88" s="393">
        <v>60.310049095033186</v>
      </c>
      <c r="AK88" s="427"/>
      <c r="AL88" s="393">
        <v>68.06518983880693</v>
      </c>
      <c r="AM88" s="427"/>
      <c r="AN88" s="393">
        <v>68.03198555989924</v>
      </c>
      <c r="AO88" s="427"/>
      <c r="AP88" s="393">
        <v>60.85507041697273</v>
      </c>
      <c r="AQ88" s="427"/>
      <c r="AR88" s="393">
        <v>65.111527760441362</v>
      </c>
      <c r="AS88" s="427"/>
      <c r="AT88" s="393">
        <v>64.58031994683715</v>
      </c>
      <c r="AU88" s="427"/>
      <c r="AV88" s="393">
        <v>66.631886163512775</v>
      </c>
      <c r="AW88" s="427"/>
      <c r="AX88" s="393">
        <v>63.977743165057724</v>
      </c>
      <c r="AY88" s="427"/>
      <c r="AZ88" s="393">
        <v>55.670064758544562</v>
      </c>
      <c r="BA88" s="427"/>
      <c r="BB88" s="393">
        <v>37.377783764720235</v>
      </c>
      <c r="BC88" s="427"/>
      <c r="BD88" s="393">
        <v>25.271484396358897</v>
      </c>
      <c r="BE88" s="427"/>
      <c r="BF88" s="393">
        <v>49.658107508501608</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4.6613644198197052E-2</v>
      </c>
      <c r="G89" s="427"/>
      <c r="H89" s="392">
        <v>4.6413687309356605E-2</v>
      </c>
      <c r="I89" s="427"/>
      <c r="J89" s="392">
        <v>4.9125266784069026E-2</v>
      </c>
      <c r="K89" s="427"/>
      <c r="L89" s="392">
        <v>5.1229141229141233E-2</v>
      </c>
      <c r="M89" s="427"/>
      <c r="N89" s="392">
        <v>5.4261792518522645E-2</v>
      </c>
      <c r="O89" s="427"/>
      <c r="P89" s="392">
        <v>5.5890448363356715E-2</v>
      </c>
      <c r="Q89" s="427"/>
      <c r="R89" s="392">
        <v>5.8376988744263295E-2</v>
      </c>
      <c r="S89" s="427"/>
      <c r="T89" s="392">
        <v>5.9537460576721622E-2</v>
      </c>
      <c r="U89" s="427"/>
      <c r="V89" s="392">
        <v>6.0422050843423489E-2</v>
      </c>
      <c r="W89" s="427"/>
      <c r="X89" s="392">
        <v>5.971295961091954E-2</v>
      </c>
      <c r="Y89" s="427"/>
      <c r="Z89" s="392">
        <v>5.9426371827513973E-2</v>
      </c>
      <c r="AA89" s="427"/>
      <c r="AB89" s="392">
        <v>5.9443954488967297E-2</v>
      </c>
      <c r="AC89" s="427"/>
      <c r="AD89" s="392">
        <v>5.9664319204466493E-2</v>
      </c>
      <c r="AE89" s="427"/>
      <c r="AF89" s="392">
        <v>6.5173815039484814E-2</v>
      </c>
      <c r="AG89" s="427"/>
      <c r="AH89" s="392">
        <v>7.6072762241767358E-2</v>
      </c>
      <c r="AI89" s="427"/>
      <c r="AJ89" s="392">
        <v>6.4154199063490194E-2</v>
      </c>
      <c r="AK89" s="427"/>
      <c r="AL89" s="392">
        <v>5.9543535209203489E-2</v>
      </c>
      <c r="AM89" s="427"/>
      <c r="AN89" s="392">
        <v>5.9462719685489357E-2</v>
      </c>
      <c r="AO89" s="427"/>
      <c r="AP89" s="392">
        <v>0</v>
      </c>
      <c r="AQ89" s="427"/>
      <c r="AR89" s="392">
        <v>5.9761120684705578E-2</v>
      </c>
      <c r="AS89" s="427"/>
      <c r="AT89" s="392">
        <v>6.9732066242365554E-2</v>
      </c>
      <c r="AU89" s="427"/>
      <c r="AV89" s="392">
        <v>4.5242894187628578E-2</v>
      </c>
      <c r="AW89" s="427"/>
      <c r="AX89" s="392">
        <v>3.3224745017873342E-2</v>
      </c>
      <c r="AY89" s="427"/>
      <c r="AZ89" s="392">
        <v>4.8297469666277122</v>
      </c>
      <c r="BA89" s="427"/>
      <c r="BB89" s="392">
        <v>5.7858096272659925</v>
      </c>
      <c r="BC89" s="427"/>
      <c r="BD89" s="392">
        <v>6.2297999991681916</v>
      </c>
      <c r="BE89" s="427"/>
      <c r="BF89" s="392">
        <v>4.6954343323336518</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6.1250215693323076E-2</v>
      </c>
      <c r="AQ90" s="427"/>
      <c r="AR90" s="392">
        <v>6.2953836093246285E-2</v>
      </c>
      <c r="AS90" s="427"/>
      <c r="AT90" s="392">
        <v>7.8093855511883137E-2</v>
      </c>
      <c r="AU90" s="427"/>
      <c r="AV90" s="392">
        <v>5.8467200027282479E-2</v>
      </c>
      <c r="AW90" s="427"/>
      <c r="AX90" s="392">
        <v>7.0891386368187398E-2</v>
      </c>
      <c r="AY90" s="427"/>
      <c r="AZ90" s="392">
        <v>6.0496029430655837E-2</v>
      </c>
      <c r="BA90" s="427"/>
      <c r="BB90" s="392">
        <v>6.3194606950819979E-2</v>
      </c>
      <c r="BC90" s="427"/>
      <c r="BD90" s="392">
        <v>5.6743109519500429E-2</v>
      </c>
      <c r="BE90" s="427"/>
      <c r="BF90" s="392">
        <v>5.0396268411824943E-2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84840.810768645199</v>
      </c>
      <c r="G91" s="426"/>
      <c r="H91" s="381">
        <v>78455.001444151349</v>
      </c>
      <c r="I91" s="426"/>
      <c r="J91" s="381">
        <v>66943.573043076482</v>
      </c>
      <c r="K91" s="426"/>
      <c r="L91" s="381">
        <v>68636.130961735791</v>
      </c>
      <c r="M91" s="426"/>
      <c r="N91" s="381">
        <v>63439.399508797862</v>
      </c>
      <c r="O91" s="426"/>
      <c r="P91" s="381">
        <v>64539.868788093656</v>
      </c>
      <c r="Q91" s="426"/>
      <c r="R91" s="381">
        <v>65076.551102351936</v>
      </c>
      <c r="S91" s="426"/>
      <c r="T91" s="381">
        <v>50603.146090300972</v>
      </c>
      <c r="U91" s="426"/>
      <c r="V91" s="381">
        <v>53648.494956663504</v>
      </c>
      <c r="W91" s="426"/>
      <c r="X91" s="381">
        <v>53664.11475974835</v>
      </c>
      <c r="Y91" s="426"/>
      <c r="Z91" s="381">
        <v>64409.539664786615</v>
      </c>
      <c r="AA91" s="426"/>
      <c r="AB91" s="381">
        <v>61083.82554904023</v>
      </c>
      <c r="AC91" s="426"/>
      <c r="AD91" s="381">
        <v>62291.162413960301</v>
      </c>
      <c r="AE91" s="426"/>
      <c r="AF91" s="381">
        <v>56355.26897939336</v>
      </c>
      <c r="AG91" s="426"/>
      <c r="AH91" s="381">
        <v>52260.165382031344</v>
      </c>
      <c r="AI91" s="426"/>
      <c r="AJ91" s="381">
        <v>56757.758424434025</v>
      </c>
      <c r="AK91" s="426"/>
      <c r="AL91" s="381">
        <v>52926.256501215146</v>
      </c>
      <c r="AM91" s="426"/>
      <c r="AN91" s="381">
        <v>58023.568623495841</v>
      </c>
      <c r="AO91" s="426"/>
      <c r="AP91" s="381">
        <v>53209.082360091081</v>
      </c>
      <c r="AQ91" s="426"/>
      <c r="AR91" s="416">
        <v>34373.723362096534</v>
      </c>
      <c r="AS91" s="426" t="s">
        <v>365</v>
      </c>
      <c r="AT91" s="416">
        <v>44974.829799674713</v>
      </c>
      <c r="AU91" s="426" t="s">
        <v>365</v>
      </c>
      <c r="AV91" s="381">
        <v>48164.309903976929</v>
      </c>
      <c r="AW91" s="426"/>
      <c r="AX91" s="381">
        <v>49425.520670642341</v>
      </c>
      <c r="AY91" s="426"/>
      <c r="AZ91" s="381">
        <v>39740.866404961489</v>
      </c>
      <c r="BA91" s="426"/>
      <c r="BB91" s="381">
        <v>41176.003928496713</v>
      </c>
      <c r="BC91" s="426"/>
      <c r="BD91" s="381">
        <v>40878.505047930143</v>
      </c>
      <c r="BE91" s="426"/>
      <c r="BF91" s="381">
        <v>43286.55318198241</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17036.063097263308</v>
      </c>
      <c r="G92" s="427"/>
      <c r="H92" s="397">
        <v>16349.218972320945</v>
      </c>
      <c r="I92" s="427"/>
      <c r="J92" s="397">
        <v>16554.441861168303</v>
      </c>
      <c r="K92" s="427"/>
      <c r="L92" s="397">
        <v>16711.766207945639</v>
      </c>
      <c r="M92" s="427"/>
      <c r="N92" s="397">
        <v>15550.14798514735</v>
      </c>
      <c r="O92" s="427"/>
      <c r="P92" s="397">
        <v>12948.439094910493</v>
      </c>
      <c r="Q92" s="427"/>
      <c r="R92" s="397">
        <v>14401.866264983506</v>
      </c>
      <c r="S92" s="427"/>
      <c r="T92" s="397">
        <v>12945.428605841464</v>
      </c>
      <c r="U92" s="427"/>
      <c r="V92" s="397">
        <v>12832.361475291556</v>
      </c>
      <c r="W92" s="427"/>
      <c r="X92" s="397">
        <v>11344.876623485698</v>
      </c>
      <c r="Y92" s="427"/>
      <c r="Z92" s="397">
        <v>11010.608219108615</v>
      </c>
      <c r="AA92" s="427"/>
      <c r="AB92" s="397">
        <v>8732.8507838773821</v>
      </c>
      <c r="AC92" s="427"/>
      <c r="AD92" s="397">
        <v>8337.7785764233358</v>
      </c>
      <c r="AE92" s="427"/>
      <c r="AF92" s="397">
        <v>7669.2893665878455</v>
      </c>
      <c r="AG92" s="427"/>
      <c r="AH92" s="397">
        <v>7245.9531167926825</v>
      </c>
      <c r="AI92" s="427"/>
      <c r="AJ92" s="397">
        <v>6670.3020477209157</v>
      </c>
      <c r="AK92" s="427"/>
      <c r="AL92" s="397">
        <v>4760.8111031994868</v>
      </c>
      <c r="AM92" s="427"/>
      <c r="AN92" s="397">
        <v>4774.3209457340954</v>
      </c>
      <c r="AO92" s="427"/>
      <c r="AP92" s="397">
        <v>4939.6896768012057</v>
      </c>
      <c r="AQ92" s="427"/>
      <c r="AR92" s="397">
        <v>4243.0298325792792</v>
      </c>
      <c r="AS92" s="427"/>
      <c r="AT92" s="397">
        <v>4254.5218136540552</v>
      </c>
      <c r="AU92" s="427"/>
      <c r="AV92" s="397">
        <v>3246.2972848370646</v>
      </c>
      <c r="AW92" s="427"/>
      <c r="AX92" s="397">
        <v>4118.9134029417091</v>
      </c>
      <c r="AY92" s="427"/>
      <c r="AZ92" s="397">
        <v>3215.4698127311181</v>
      </c>
      <c r="BA92" s="427"/>
      <c r="BB92" s="397">
        <v>3146.8925100561669</v>
      </c>
      <c r="BC92" s="427"/>
      <c r="BD92" s="397">
        <v>2772.5068038839327</v>
      </c>
      <c r="BE92" s="427"/>
      <c r="BF92" s="397">
        <v>2910.8162632382405</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63022.66651169239</v>
      </c>
      <c r="G93" s="427"/>
      <c r="H93" s="397">
        <v>57308.378984185678</v>
      </c>
      <c r="I93" s="427"/>
      <c r="J93" s="397">
        <v>45578.622694747675</v>
      </c>
      <c r="K93" s="427"/>
      <c r="L93" s="397">
        <v>47106.651673686509</v>
      </c>
      <c r="M93" s="427"/>
      <c r="N93" s="397">
        <v>43422.686771959794</v>
      </c>
      <c r="O93" s="427"/>
      <c r="P93" s="397">
        <v>47118.046962101078</v>
      </c>
      <c r="Q93" s="427"/>
      <c r="R93" s="397">
        <v>46163.985055113146</v>
      </c>
      <c r="S93" s="427"/>
      <c r="T93" s="397">
        <v>33139.505730061588</v>
      </c>
      <c r="U93" s="427"/>
      <c r="V93" s="397">
        <v>36306.344789346447</v>
      </c>
      <c r="W93" s="427"/>
      <c r="X93" s="397">
        <v>37736.889393069017</v>
      </c>
      <c r="Y93" s="427"/>
      <c r="Z93" s="397">
        <v>48681.323485126173</v>
      </c>
      <c r="AA93" s="427"/>
      <c r="AB93" s="397">
        <v>47562.143160875581</v>
      </c>
      <c r="AC93" s="427"/>
      <c r="AD93" s="397">
        <v>49204.610571386496</v>
      </c>
      <c r="AE93" s="427"/>
      <c r="AF93" s="397">
        <v>43769.775659445848</v>
      </c>
      <c r="AG93" s="427"/>
      <c r="AH93" s="397">
        <v>40324.358031889293</v>
      </c>
      <c r="AI93" s="427"/>
      <c r="AJ93" s="397">
        <v>46364.713585713114</v>
      </c>
      <c r="AK93" s="427"/>
      <c r="AL93" s="397">
        <v>43400.591636475663</v>
      </c>
      <c r="AM93" s="427"/>
      <c r="AN93" s="397">
        <v>47390.072171265158</v>
      </c>
      <c r="AO93" s="427"/>
      <c r="AP93" s="397">
        <v>44158.206303953048</v>
      </c>
      <c r="AQ93" s="427"/>
      <c r="AR93" s="417">
        <v>26232.296855379092</v>
      </c>
      <c r="AS93" s="427" t="s">
        <v>365</v>
      </c>
      <c r="AT93" s="417">
        <v>36239.183601439428</v>
      </c>
      <c r="AU93" s="427" t="s">
        <v>365</v>
      </c>
      <c r="AV93" s="397">
        <v>39543.890538572996</v>
      </c>
      <c r="AW93" s="427"/>
      <c r="AX93" s="397">
        <v>38766.380892789668</v>
      </c>
      <c r="AY93" s="427"/>
      <c r="AZ93" s="397">
        <v>30158.647597624906</v>
      </c>
      <c r="BA93" s="427"/>
      <c r="BB93" s="397">
        <v>31822.725526908474</v>
      </c>
      <c r="BC93" s="427"/>
      <c r="BD93" s="397">
        <v>31620.387201824124</v>
      </c>
      <c r="BE93" s="427"/>
      <c r="BF93" s="397">
        <v>34728.777367255476</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4782.0811596894946</v>
      </c>
      <c r="G94" s="429"/>
      <c r="H94" s="385">
        <v>4797.4034876447322</v>
      </c>
      <c r="I94" s="429"/>
      <c r="J94" s="385">
        <v>4810.5084871605004</v>
      </c>
      <c r="K94" s="429"/>
      <c r="L94" s="385">
        <v>4817.7130801036355</v>
      </c>
      <c r="M94" s="429"/>
      <c r="N94" s="385">
        <v>4466.5647516907175</v>
      </c>
      <c r="O94" s="429"/>
      <c r="P94" s="385">
        <v>4473.3827310820834</v>
      </c>
      <c r="Q94" s="429"/>
      <c r="R94" s="385">
        <v>4510.6997822552803</v>
      </c>
      <c r="S94" s="429"/>
      <c r="T94" s="385">
        <v>4518.211754397922</v>
      </c>
      <c r="U94" s="429"/>
      <c r="V94" s="385">
        <v>4509.7886920255005</v>
      </c>
      <c r="W94" s="429"/>
      <c r="X94" s="385">
        <v>4582.3487431936364</v>
      </c>
      <c r="Y94" s="429"/>
      <c r="Z94" s="385">
        <v>4717.6079605518253</v>
      </c>
      <c r="AA94" s="429"/>
      <c r="AB94" s="385">
        <v>4788.8316042872657</v>
      </c>
      <c r="AC94" s="429"/>
      <c r="AD94" s="385">
        <v>4748.7732661504733</v>
      </c>
      <c r="AE94" s="429"/>
      <c r="AF94" s="385">
        <v>4916.2039533596717</v>
      </c>
      <c r="AG94" s="429"/>
      <c r="AH94" s="385">
        <v>4689.8542333493679</v>
      </c>
      <c r="AI94" s="429"/>
      <c r="AJ94" s="385">
        <v>3722.7427910000001</v>
      </c>
      <c r="AK94" s="429"/>
      <c r="AL94" s="385">
        <v>4764.853761540001</v>
      </c>
      <c r="AM94" s="429"/>
      <c r="AN94" s="385">
        <v>5859.1755064965873</v>
      </c>
      <c r="AO94" s="429"/>
      <c r="AP94" s="385">
        <v>4111.1863793368275</v>
      </c>
      <c r="AQ94" s="429"/>
      <c r="AR94" s="385">
        <v>3898.3966741381637</v>
      </c>
      <c r="AS94" s="429"/>
      <c r="AT94" s="385">
        <v>4481.1243845812296</v>
      </c>
      <c r="AU94" s="429"/>
      <c r="AV94" s="385">
        <v>5374.122080566869</v>
      </c>
      <c r="AW94" s="429"/>
      <c r="AX94" s="385">
        <v>6540.2263749109597</v>
      </c>
      <c r="AY94" s="429"/>
      <c r="AZ94" s="385">
        <v>6366.7489946054666</v>
      </c>
      <c r="BA94" s="429"/>
      <c r="BB94" s="385">
        <v>6206.3858915320761</v>
      </c>
      <c r="BC94" s="429"/>
      <c r="BD94" s="385">
        <v>6485.6110422220863</v>
      </c>
      <c r="BE94" s="429"/>
      <c r="BF94" s="385">
        <v>5646.9595514886942</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170641.94394840277</v>
      </c>
      <c r="G95" s="427"/>
      <c r="H95" s="397">
        <v>163939.62322598734</v>
      </c>
      <c r="I95" s="427"/>
      <c r="J95" s="397">
        <v>151065.71382440245</v>
      </c>
      <c r="K95" s="427"/>
      <c r="L95" s="397">
        <v>151739.69997133812</v>
      </c>
      <c r="M95" s="427"/>
      <c r="N95" s="397">
        <v>144403.01062754364</v>
      </c>
      <c r="O95" s="427"/>
      <c r="P95" s="397">
        <v>144363.03457674067</v>
      </c>
      <c r="Q95" s="427"/>
      <c r="R95" s="397">
        <v>145718.30077740474</v>
      </c>
      <c r="S95" s="427"/>
      <c r="T95" s="397">
        <v>132729.20109610003</v>
      </c>
      <c r="U95" s="427"/>
      <c r="V95" s="397">
        <v>132194.48552149959</v>
      </c>
      <c r="W95" s="427"/>
      <c r="X95" s="397">
        <v>132563.92588571523</v>
      </c>
      <c r="Y95" s="427"/>
      <c r="Z95" s="397">
        <v>141027.33393847151</v>
      </c>
      <c r="AA95" s="427"/>
      <c r="AB95" s="397">
        <v>135184.62289864192</v>
      </c>
      <c r="AC95" s="427"/>
      <c r="AD95" s="397">
        <v>129386.34328244688</v>
      </c>
      <c r="AE95" s="427"/>
      <c r="AF95" s="397">
        <v>125516.55871442577</v>
      </c>
      <c r="AG95" s="427"/>
      <c r="AH95" s="397">
        <v>117418.88213102907</v>
      </c>
      <c r="AI95" s="427"/>
      <c r="AJ95" s="397">
        <v>117262.99822393335</v>
      </c>
      <c r="AK95" s="427"/>
      <c r="AL95" s="397">
        <v>114564.88974533841</v>
      </c>
      <c r="AM95" s="427"/>
      <c r="AN95" s="397">
        <v>112793.9547124268</v>
      </c>
      <c r="AO95" s="427"/>
      <c r="AP95" s="397">
        <v>108160.09790817625</v>
      </c>
      <c r="AQ95" s="427"/>
      <c r="AR95" s="397">
        <v>90794.602533266414</v>
      </c>
      <c r="AS95" s="427"/>
      <c r="AT95" s="397">
        <v>104861.43012265686</v>
      </c>
      <c r="AU95" s="427"/>
      <c r="AV95" s="397">
        <v>104708.68443673711</v>
      </c>
      <c r="AW95" s="427"/>
      <c r="AX95" s="397">
        <v>103402.40839818234</v>
      </c>
      <c r="AY95" s="427"/>
      <c r="AZ95" s="397">
        <v>94792.471076697635</v>
      </c>
      <c r="BA95" s="427"/>
      <c r="BB95" s="397">
        <v>91967.274878169002</v>
      </c>
      <c r="BC95" s="427"/>
      <c r="BD95" s="397">
        <v>88357.298339834335</v>
      </c>
      <c r="BE95" s="427"/>
      <c r="BF95" s="397">
        <v>91463.371983407618</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4.8652366499999999</v>
      </c>
      <c r="AW99" s="427"/>
      <c r="AX99" s="393">
        <v>4.7934524249999999</v>
      </c>
      <c r="AY99" s="427"/>
      <c r="AZ99" s="393">
        <v>2.8211733000000003</v>
      </c>
      <c r="BA99" s="427"/>
      <c r="BB99" s="393">
        <v>4.1016294000000002</v>
      </c>
      <c r="BC99" s="427"/>
      <c r="BD99" s="393">
        <v>3.8566124999999998</v>
      </c>
      <c r="BE99" s="427"/>
      <c r="BF99" s="393">
        <v>4.4207774999999998</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0.23066773108241151</v>
      </c>
      <c r="G100" s="427"/>
      <c r="H100" s="393">
        <v>0.25066351008425669</v>
      </c>
      <c r="I100" s="427"/>
      <c r="J100" s="393">
        <v>0.22271676880164293</v>
      </c>
      <c r="K100" s="427"/>
      <c r="L100" s="393">
        <v>0.19710278906484829</v>
      </c>
      <c r="M100" s="427"/>
      <c r="N100" s="393">
        <v>0.21078809159148021</v>
      </c>
      <c r="O100" s="427"/>
      <c r="P100" s="393">
        <v>0.26573876448149691</v>
      </c>
      <c r="Q100" s="427"/>
      <c r="R100" s="393">
        <v>0.27742683431430759</v>
      </c>
      <c r="S100" s="427"/>
      <c r="T100" s="393">
        <v>0.29986912192023907</v>
      </c>
      <c r="U100" s="427"/>
      <c r="V100" s="393">
        <v>0.29012658348152398</v>
      </c>
      <c r="W100" s="427"/>
      <c r="X100" s="393">
        <v>0.21069849053328701</v>
      </c>
      <c r="Y100" s="427"/>
      <c r="Z100" s="393">
        <v>0.22787390530235385</v>
      </c>
      <c r="AA100" s="427"/>
      <c r="AB100" s="393">
        <v>0.26452485237259526</v>
      </c>
      <c r="AC100" s="427"/>
      <c r="AD100" s="393">
        <v>0.20801862815448602</v>
      </c>
      <c r="AE100" s="427"/>
      <c r="AF100" s="393">
        <v>0.24080885868428892</v>
      </c>
      <c r="AG100" s="427"/>
      <c r="AH100" s="393">
        <v>0.2494386605108759</v>
      </c>
      <c r="AI100" s="427"/>
      <c r="AJ100" s="393">
        <v>0.32643382217833</v>
      </c>
      <c r="AK100" s="427"/>
      <c r="AL100" s="393">
        <v>0.29637577568115148</v>
      </c>
      <c r="AM100" s="427"/>
      <c r="AN100" s="393">
        <v>0.30449965766832732</v>
      </c>
      <c r="AO100" s="427"/>
      <c r="AP100" s="393">
        <v>0.32249104174212462</v>
      </c>
      <c r="AQ100" s="427"/>
      <c r="AR100" s="393">
        <v>0.35396589470757267</v>
      </c>
      <c r="AS100" s="427"/>
      <c r="AT100" s="393">
        <v>0.37236692997568549</v>
      </c>
      <c r="AU100" s="427"/>
      <c r="AV100" s="393">
        <v>0.49205075953321198</v>
      </c>
      <c r="AW100" s="427"/>
      <c r="AX100" s="393">
        <v>0.44345566985277302</v>
      </c>
      <c r="AY100" s="427"/>
      <c r="AZ100" s="393">
        <v>0.45149137355448893</v>
      </c>
      <c r="BA100" s="427"/>
      <c r="BB100" s="393">
        <v>0.38561961954717594</v>
      </c>
      <c r="BC100" s="427"/>
      <c r="BD100" s="418">
        <v>0.17230390122753811</v>
      </c>
      <c r="BE100" s="427" t="s">
        <v>572</v>
      </c>
      <c r="BF100" s="418">
        <v>0.28114665135</v>
      </c>
      <c r="BG100" s="427" t="s">
        <v>572</v>
      </c>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34.157051106168574</v>
      </c>
      <c r="G103" s="427"/>
      <c r="H103" s="393">
        <v>29.100265849595111</v>
      </c>
      <c r="I103" s="427"/>
      <c r="J103" s="393">
        <v>17.339371984500325</v>
      </c>
      <c r="K103" s="427"/>
      <c r="L103" s="393">
        <v>24.230915636296533</v>
      </c>
      <c r="M103" s="427"/>
      <c r="N103" s="418">
        <v>5.1192400586540145</v>
      </c>
      <c r="O103" s="427" t="s">
        <v>565</v>
      </c>
      <c r="P103" s="418">
        <v>1.4544888069721913E-2</v>
      </c>
      <c r="Q103" s="427" t="s">
        <v>567</v>
      </c>
      <c r="R103" s="418">
        <v>15.82677970073458</v>
      </c>
      <c r="S103" s="427" t="s">
        <v>565</v>
      </c>
      <c r="T103" s="393">
        <v>17.07716240284088</v>
      </c>
      <c r="U103" s="427"/>
      <c r="V103" s="393">
        <v>12.936540307136072</v>
      </c>
      <c r="W103" s="427"/>
      <c r="X103" s="418">
        <v>5.0465841738916541</v>
      </c>
      <c r="Y103" s="427" t="s">
        <v>565</v>
      </c>
      <c r="Z103" s="418">
        <v>0.42294668270478913</v>
      </c>
      <c r="AA103" s="427" t="s">
        <v>567</v>
      </c>
      <c r="AB103" s="418">
        <v>18.105467356670253</v>
      </c>
      <c r="AC103" s="427" t="s">
        <v>565</v>
      </c>
      <c r="AD103" s="393">
        <v>19.358737903326315</v>
      </c>
      <c r="AE103" s="427"/>
      <c r="AF103" s="393">
        <v>20.668703126400001</v>
      </c>
      <c r="AG103" s="427"/>
      <c r="AH103" s="393">
        <v>18.938194343246323</v>
      </c>
      <c r="AI103" s="427"/>
      <c r="AJ103" s="393">
        <v>19.948383017536159</v>
      </c>
      <c r="AK103" s="427"/>
      <c r="AL103" s="393">
        <v>17.702744814720003</v>
      </c>
      <c r="AM103" s="427"/>
      <c r="AN103" s="418">
        <v>6.172052947200001</v>
      </c>
      <c r="AO103" s="427" t="s">
        <v>565</v>
      </c>
      <c r="AP103" s="418">
        <v>9.7206228100800001</v>
      </c>
      <c r="AQ103" s="427" t="s">
        <v>565</v>
      </c>
      <c r="AR103" s="393">
        <v>11.300809455935999</v>
      </c>
      <c r="AS103" s="427"/>
      <c r="AT103" s="418">
        <v>17.00834011902694</v>
      </c>
      <c r="AU103" s="427" t="s">
        <v>565</v>
      </c>
      <c r="AV103" s="418">
        <v>2.8930332060000006</v>
      </c>
      <c r="AW103" s="427" t="s">
        <v>565</v>
      </c>
      <c r="AX103" s="393">
        <v>2.8519436610000004</v>
      </c>
      <c r="AY103" s="427"/>
      <c r="AZ103" s="393">
        <v>2.8519436610000004</v>
      </c>
      <c r="BA103" s="427"/>
      <c r="BB103" s="393">
        <v>2.5400284559999999</v>
      </c>
      <c r="BC103" s="427"/>
      <c r="BD103" s="393">
        <v>3.2446575000000002</v>
      </c>
      <c r="BE103" s="427"/>
      <c r="BF103" s="393">
        <v>3.5139825</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0.31446373639473885</v>
      </c>
      <c r="G104" s="427"/>
      <c r="H104" s="393">
        <v>0.34171768618040177</v>
      </c>
      <c r="I104" s="427"/>
      <c r="J104" s="393">
        <v>0.30361942491272326</v>
      </c>
      <c r="K104" s="427"/>
      <c r="L104" s="393">
        <v>0.26869866764713057</v>
      </c>
      <c r="M104" s="427"/>
      <c r="N104" s="393">
        <v>0.28735865520034776</v>
      </c>
      <c r="O104" s="427"/>
      <c r="P104" s="393">
        <v>0.36228541680241388</v>
      </c>
      <c r="Q104" s="427"/>
      <c r="R104" s="393">
        <v>0.37822628451656415</v>
      </c>
      <c r="S104" s="427"/>
      <c r="T104" s="393">
        <v>0.40882515361514044</v>
      </c>
      <c r="U104" s="427"/>
      <c r="V104" s="393">
        <v>0.39552144362685326</v>
      </c>
      <c r="W104" s="427"/>
      <c r="X104" s="393">
        <v>0.28718971170027185</v>
      </c>
      <c r="Y104" s="427"/>
      <c r="Z104" s="418">
        <v>6.9664683620404663E-2</v>
      </c>
      <c r="AA104" s="427" t="s">
        <v>1284</v>
      </c>
      <c r="AB104" s="393">
        <v>8.866101151995566E-2</v>
      </c>
      <c r="AC104" s="427"/>
      <c r="AD104" s="393">
        <v>0.10700598625550305</v>
      </c>
      <c r="AE104" s="427"/>
      <c r="AF104" s="393">
        <v>0.13619780420079708</v>
      </c>
      <c r="AG104" s="427"/>
      <c r="AH104" s="393">
        <v>0.13641936997425969</v>
      </c>
      <c r="AI104" s="427"/>
      <c r="AJ104" s="393">
        <v>0.13677372743085103</v>
      </c>
      <c r="AK104" s="427"/>
      <c r="AL104" s="393">
        <v>0.10662683677166483</v>
      </c>
      <c r="AM104" s="427"/>
      <c r="AN104" s="393">
        <v>0.11886850914392308</v>
      </c>
      <c r="AO104" s="427"/>
      <c r="AP104" s="393">
        <v>0.10493094799244822</v>
      </c>
      <c r="AQ104" s="427"/>
      <c r="AR104" s="393">
        <v>8.818056552173674E-2</v>
      </c>
      <c r="AS104" s="427"/>
      <c r="AT104" s="393">
        <v>0.10561321064275345</v>
      </c>
      <c r="AU104" s="427"/>
      <c r="AV104" s="393">
        <v>0.1111630236516933</v>
      </c>
      <c r="AW104" s="427"/>
      <c r="AX104" s="393">
        <v>8.8963071377056085E-2</v>
      </c>
      <c r="AY104" s="427"/>
      <c r="AZ104" s="393">
        <v>8.2160400531622699E-2</v>
      </c>
      <c r="BA104" s="427"/>
      <c r="BB104" s="393">
        <v>6.5161572736793114E-2</v>
      </c>
      <c r="BC104" s="427"/>
      <c r="BD104" s="393">
        <v>3.7278167954546748E-2</v>
      </c>
      <c r="BE104" s="427"/>
      <c r="BF104" s="418">
        <v>7.3426581080999989E-2</v>
      </c>
      <c r="BG104" s="427" t="s">
        <v>749</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0.76889243694744369</v>
      </c>
      <c r="G105" s="427"/>
      <c r="H105" s="397">
        <v>0.83554503362125865</v>
      </c>
      <c r="I105" s="427"/>
      <c r="J105" s="397">
        <v>0.74238922926167861</v>
      </c>
      <c r="K105" s="427"/>
      <c r="L105" s="397">
        <v>0.65700929688374687</v>
      </c>
      <c r="M105" s="427"/>
      <c r="N105" s="397">
        <v>0.70262697196304269</v>
      </c>
      <c r="O105" s="427"/>
      <c r="P105" s="397">
        <v>0.88579588154329525</v>
      </c>
      <c r="Q105" s="427"/>
      <c r="R105" s="397">
        <v>0.92475611438986094</v>
      </c>
      <c r="S105" s="427"/>
      <c r="T105" s="397">
        <v>0.99956373971276169</v>
      </c>
      <c r="U105" s="427"/>
      <c r="V105" s="397">
        <v>0.96708861161538817</v>
      </c>
      <c r="W105" s="427"/>
      <c r="X105" s="397">
        <v>0.70232830165982851</v>
      </c>
      <c r="Y105" s="427"/>
      <c r="Z105" s="397">
        <v>0.75957968438500933</v>
      </c>
      <c r="AA105" s="427"/>
      <c r="AB105" s="397">
        <v>0.88174950793253049</v>
      </c>
      <c r="AC105" s="427"/>
      <c r="AD105" s="397">
        <v>0.69339542723245373</v>
      </c>
      <c r="AE105" s="427"/>
      <c r="AF105" s="397">
        <v>0.80269619558320449</v>
      </c>
      <c r="AG105" s="427"/>
      <c r="AH105" s="397">
        <v>0.83146220169010721</v>
      </c>
      <c r="AI105" s="427"/>
      <c r="AJ105" s="397">
        <v>1.0881127406028348</v>
      </c>
      <c r="AK105" s="427"/>
      <c r="AL105" s="397">
        <v>0.98791925220503496</v>
      </c>
      <c r="AM105" s="427"/>
      <c r="AN105" s="397">
        <v>1.0149988588268253</v>
      </c>
      <c r="AO105" s="427"/>
      <c r="AP105" s="397">
        <v>1.0749701391326705</v>
      </c>
      <c r="AQ105" s="427"/>
      <c r="AR105" s="397">
        <v>1.1798863156878905</v>
      </c>
      <c r="AS105" s="427"/>
      <c r="AT105" s="397">
        <v>1.2412230998630966</v>
      </c>
      <c r="AU105" s="427"/>
      <c r="AV105" s="397">
        <v>17.857624698419272</v>
      </c>
      <c r="AW105" s="427"/>
      <c r="AX105" s="397">
        <v>17.456360316197411</v>
      </c>
      <c r="AY105" s="427"/>
      <c r="AZ105" s="397">
        <v>10.908882245176278</v>
      </c>
      <c r="BA105" s="427"/>
      <c r="BB105" s="397">
        <v>14.957496731776249</v>
      </c>
      <c r="BC105" s="427"/>
      <c r="BD105" s="397">
        <v>13.429721337421524</v>
      </c>
      <c r="BE105" s="427"/>
      <c r="BF105" s="397">
        <v>1020.5179731157572</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170676.95368795117</v>
      </c>
      <c r="G106" s="427"/>
      <c r="H106" s="392">
        <v>163969.65009104667</v>
      </c>
      <c r="I106" s="427"/>
      <c r="J106" s="392">
        <v>151083.87648827239</v>
      </c>
      <c r="K106" s="427"/>
      <c r="L106" s="392">
        <v>151764.65949214986</v>
      </c>
      <c r="M106" s="427"/>
      <c r="N106" s="392">
        <v>144408.90906513782</v>
      </c>
      <c r="O106" s="427"/>
      <c r="P106" s="392">
        <v>144364.0314641626</v>
      </c>
      <c r="Q106" s="427"/>
      <c r="R106" s="392">
        <v>145735.15311267006</v>
      </c>
      <c r="S106" s="427"/>
      <c r="T106" s="392">
        <v>132747.38677827426</v>
      </c>
      <c r="U106" s="427"/>
      <c r="V106" s="392">
        <v>132208.49454527849</v>
      </c>
      <c r="W106" s="427"/>
      <c r="X106" s="392">
        <v>132569.75128941194</v>
      </c>
      <c r="Y106" s="427"/>
      <c r="Z106" s="392">
        <v>141028.35825561691</v>
      </c>
      <c r="AA106" s="427"/>
      <c r="AB106" s="392">
        <v>135203.4342516656</v>
      </c>
      <c r="AC106" s="427"/>
      <c r="AD106" s="392">
        <v>129406.29440313551</v>
      </c>
      <c r="AE106" s="427"/>
      <c r="AF106" s="392">
        <v>125537.92550269332</v>
      </c>
      <c r="AG106" s="427"/>
      <c r="AH106" s="392">
        <v>117438.53876828348</v>
      </c>
      <c r="AI106" s="427"/>
      <c r="AJ106" s="392">
        <v>117283.84505959674</v>
      </c>
      <c r="AK106" s="427"/>
      <c r="AL106" s="392">
        <v>114583.39066046644</v>
      </c>
      <c r="AM106" s="427"/>
      <c r="AN106" s="392">
        <v>112800.9561330843</v>
      </c>
      <c r="AO106" s="427"/>
      <c r="AP106" s="392">
        <v>108170.67594103173</v>
      </c>
      <c r="AQ106" s="427"/>
      <c r="AR106" s="392">
        <v>90806.817443708875</v>
      </c>
      <c r="AS106" s="427"/>
      <c r="AT106" s="392">
        <v>104879.41293215644</v>
      </c>
      <c r="AU106" s="427"/>
      <c r="AV106" s="392">
        <v>104724.18897025564</v>
      </c>
      <c r="AW106" s="427"/>
      <c r="AX106" s="392">
        <v>103417.56875713606</v>
      </c>
      <c r="AY106" s="427"/>
      <c r="AZ106" s="392">
        <v>94803.041398330795</v>
      </c>
      <c r="BA106" s="427"/>
      <c r="BB106" s="392">
        <v>91980.350315909978</v>
      </c>
      <c r="BC106" s="427"/>
      <c r="BD106" s="392">
        <v>88369.981080438476</v>
      </c>
      <c r="BE106" s="427"/>
      <c r="BF106" s="392">
        <v>92482.775441453079</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7393"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7394"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7395"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7396"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7">
    <tabColor theme="9" tint="0.39997558519241921"/>
  </sheetPr>
  <dimension ref="A1:CT144"/>
  <sheetViews>
    <sheetView showGridLines="0" showOutlineSymbols="0" zoomScale="80" zoomScaleNormal="80" zoomScaleSheetLayoutView="100" workbookViewId="0">
      <pane xSplit="5" ySplit="4" topLeftCell="S20" activePane="bottomRight" state="frozen"/>
      <selection activeCell="AN63" sqref="AN63"/>
      <selection pane="topRight" activeCell="AN63" sqref="AN63"/>
      <selection pane="bottomLeft" activeCell="AN63" sqref="AN63"/>
      <selection pane="bottomRight" activeCell="AQ43" sqref="AQ43"/>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1"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1041</v>
      </c>
      <c r="E2" s="9" t="s">
        <v>1042</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654</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9624.7259657690574</v>
      </c>
      <c r="G5" s="426"/>
      <c r="H5" s="368">
        <v>9322.9274897099604</v>
      </c>
      <c r="I5" s="426"/>
      <c r="J5" s="368">
        <v>8781.4348939133288</v>
      </c>
      <c r="K5" s="426"/>
      <c r="L5" s="368">
        <v>9091.9464711136825</v>
      </c>
      <c r="M5" s="426"/>
      <c r="N5" s="368">
        <v>8586.5714032717988</v>
      </c>
      <c r="O5" s="426"/>
      <c r="P5" s="368">
        <v>7292.4443158042059</v>
      </c>
      <c r="Q5" s="426"/>
      <c r="R5" s="368">
        <v>8249.9581030427144</v>
      </c>
      <c r="S5" s="426"/>
      <c r="T5" s="368">
        <v>7747.6587030257542</v>
      </c>
      <c r="U5" s="426"/>
      <c r="V5" s="368">
        <v>7968.2523187699353</v>
      </c>
      <c r="W5" s="426"/>
      <c r="X5" s="368">
        <v>7722.1474265286852</v>
      </c>
      <c r="Y5" s="426"/>
      <c r="Z5" s="368">
        <v>8892.6175948370455</v>
      </c>
      <c r="AA5" s="426"/>
      <c r="AB5" s="368">
        <v>7653.527334334437</v>
      </c>
      <c r="AC5" s="426"/>
      <c r="AD5" s="368">
        <v>7384.6971332900102</v>
      </c>
      <c r="AE5" s="426"/>
      <c r="AF5" s="368">
        <v>7106.5006143042738</v>
      </c>
      <c r="AG5" s="426"/>
      <c r="AH5" s="368">
        <v>6528.8714211256229</v>
      </c>
      <c r="AI5" s="426"/>
      <c r="AJ5" s="368">
        <v>5204.6558050760123</v>
      </c>
      <c r="AK5" s="426"/>
      <c r="AL5" s="368">
        <v>3472.5248495498467</v>
      </c>
      <c r="AM5" s="426"/>
      <c r="AN5" s="368">
        <v>3317.5968467438088</v>
      </c>
      <c r="AO5" s="426"/>
      <c r="AP5" s="368">
        <v>518.4837754132509</v>
      </c>
      <c r="AQ5" s="426"/>
      <c r="AR5" s="368">
        <v>409.6896832342407</v>
      </c>
      <c r="AS5" s="426"/>
      <c r="AT5" s="368">
        <v>571.18278663355363</v>
      </c>
      <c r="AU5" s="426"/>
      <c r="AV5" s="368">
        <v>478.78457499255433</v>
      </c>
      <c r="AW5" s="426"/>
      <c r="AX5" s="368">
        <v>579.91769477758839</v>
      </c>
      <c r="AY5" s="426"/>
      <c r="AZ5" s="368">
        <v>499.49488679018606</v>
      </c>
      <c r="BA5" s="426"/>
      <c r="BB5" s="368">
        <v>575.46966746785745</v>
      </c>
      <c r="BC5" s="426"/>
      <c r="BD5" s="368">
        <v>481.66772128055095</v>
      </c>
      <c r="BE5" s="426"/>
      <c r="BF5" s="368">
        <v>517.6499253596777</v>
      </c>
      <c r="BG5" s="426"/>
      <c r="BH5" s="368" t="s">
        <v>700</v>
      </c>
      <c r="BI5" s="388"/>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00000000000001" customHeight="1">
      <c r="A6" s="33"/>
      <c r="B6" s="199" t="str">
        <f>Parameters!Q5</f>
        <v>A</v>
      </c>
      <c r="C6" s="200"/>
      <c r="D6" s="564" t="str">
        <f>Parameters!S5</f>
        <v>Agriculture, forestry and fishing</v>
      </c>
      <c r="E6" s="565"/>
      <c r="F6" s="369">
        <v>347.29904069138524</v>
      </c>
      <c r="G6" s="427"/>
      <c r="H6" s="392">
        <v>312.8333290443893</v>
      </c>
      <c r="I6" s="427"/>
      <c r="J6" s="392">
        <v>315.17602189584147</v>
      </c>
      <c r="K6" s="427"/>
      <c r="L6" s="392">
        <v>317.43745807831988</v>
      </c>
      <c r="M6" s="427"/>
      <c r="N6" s="392">
        <v>270.19679069925149</v>
      </c>
      <c r="O6" s="427"/>
      <c r="P6" s="392">
        <v>238.98377740874582</v>
      </c>
      <c r="Q6" s="427"/>
      <c r="R6" s="392">
        <v>298.89039194183084</v>
      </c>
      <c r="S6" s="427"/>
      <c r="T6" s="392">
        <v>297.71164801299057</v>
      </c>
      <c r="U6" s="427"/>
      <c r="V6" s="392">
        <v>307.96306792330131</v>
      </c>
      <c r="W6" s="427"/>
      <c r="X6" s="392">
        <v>286.23650315818475</v>
      </c>
      <c r="Y6" s="427"/>
      <c r="Z6" s="392">
        <v>305.47045000298709</v>
      </c>
      <c r="AA6" s="427"/>
      <c r="AB6" s="392">
        <v>252.31980480810174</v>
      </c>
      <c r="AC6" s="427"/>
      <c r="AD6" s="392">
        <v>246.37943094572879</v>
      </c>
      <c r="AE6" s="427"/>
      <c r="AF6" s="392">
        <v>231.76151977158173</v>
      </c>
      <c r="AG6" s="427"/>
      <c r="AH6" s="392">
        <v>222.27769508971051</v>
      </c>
      <c r="AI6" s="427"/>
      <c r="AJ6" s="392">
        <v>141.54597334973892</v>
      </c>
      <c r="AK6" s="427"/>
      <c r="AL6" s="392">
        <v>97.222352188495762</v>
      </c>
      <c r="AM6" s="427"/>
      <c r="AN6" s="392">
        <v>98.001237651146454</v>
      </c>
      <c r="AO6" s="427"/>
      <c r="AP6" s="392">
        <v>12.762456879405136</v>
      </c>
      <c r="AQ6" s="427"/>
      <c r="AR6" s="392">
        <v>11.076203512737065</v>
      </c>
      <c r="AS6" s="427"/>
      <c r="AT6" s="392">
        <v>15.250235438327085</v>
      </c>
      <c r="AU6" s="427"/>
      <c r="AV6" s="392">
        <v>10.902747075126937</v>
      </c>
      <c r="AW6" s="427"/>
      <c r="AX6" s="392">
        <v>14.916725431901211</v>
      </c>
      <c r="AY6" s="427"/>
      <c r="AZ6" s="392">
        <v>11.987840605086767</v>
      </c>
      <c r="BA6" s="427"/>
      <c r="BB6" s="392">
        <v>15.017074135261204</v>
      </c>
      <c r="BC6" s="427"/>
      <c r="BD6" s="392">
        <v>12.616049460417051</v>
      </c>
      <c r="BE6" s="427"/>
      <c r="BF6" s="392">
        <v>13.547572107841253</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247.51689604881088</v>
      </c>
      <c r="G7" s="427"/>
      <c r="H7" s="393">
        <v>237.52348280871266</v>
      </c>
      <c r="I7" s="427"/>
      <c r="J7" s="393">
        <v>240.15116690018093</v>
      </c>
      <c r="K7" s="427"/>
      <c r="L7" s="393">
        <v>245.58874182290549</v>
      </c>
      <c r="M7" s="427"/>
      <c r="N7" s="393">
        <v>198.28110432340054</v>
      </c>
      <c r="O7" s="427"/>
      <c r="P7" s="393">
        <v>183.37333370828082</v>
      </c>
      <c r="Q7" s="427"/>
      <c r="R7" s="393">
        <v>238.67599937532583</v>
      </c>
      <c r="S7" s="427"/>
      <c r="T7" s="393">
        <v>238.84141396512814</v>
      </c>
      <c r="U7" s="427"/>
      <c r="V7" s="393">
        <v>248.24881172871261</v>
      </c>
      <c r="W7" s="427"/>
      <c r="X7" s="393">
        <v>224.90703437831851</v>
      </c>
      <c r="Y7" s="427"/>
      <c r="Z7" s="393">
        <v>236.36367391817805</v>
      </c>
      <c r="AA7" s="427"/>
      <c r="AB7" s="393">
        <v>193.46175666679207</v>
      </c>
      <c r="AC7" s="427"/>
      <c r="AD7" s="393">
        <v>189.08213188836649</v>
      </c>
      <c r="AE7" s="427"/>
      <c r="AF7" s="393">
        <v>175.54665653176693</v>
      </c>
      <c r="AG7" s="427"/>
      <c r="AH7" s="393">
        <v>168.61776324971024</v>
      </c>
      <c r="AI7" s="427"/>
      <c r="AJ7" s="393">
        <v>104.21461762935293</v>
      </c>
      <c r="AK7" s="427"/>
      <c r="AL7" s="393">
        <v>74.3044906270502</v>
      </c>
      <c r="AM7" s="427"/>
      <c r="AN7" s="393">
        <v>74.693263049217066</v>
      </c>
      <c r="AO7" s="427"/>
      <c r="AP7" s="418">
        <v>8.5378031976876194</v>
      </c>
      <c r="AQ7" s="427" t="s">
        <v>1284</v>
      </c>
      <c r="AR7" s="393">
        <v>7.3846095246717098</v>
      </c>
      <c r="AS7" s="427"/>
      <c r="AT7" s="393">
        <v>9.9283554722047231</v>
      </c>
      <c r="AU7" s="427"/>
      <c r="AV7" s="393">
        <v>7.0192778521194699</v>
      </c>
      <c r="AW7" s="427"/>
      <c r="AX7" s="393">
        <v>9.2310454715515942</v>
      </c>
      <c r="AY7" s="427"/>
      <c r="AZ7" s="393">
        <v>8.1385024890102606</v>
      </c>
      <c r="BA7" s="427"/>
      <c r="BB7" s="393">
        <v>10.001012050698515</v>
      </c>
      <c r="BC7" s="427"/>
      <c r="BD7" s="393">
        <v>8.8980142386389396</v>
      </c>
      <c r="BE7" s="427"/>
      <c r="BF7" s="393">
        <v>9.5945787138242764</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99.273112465610239</v>
      </c>
      <c r="G8" s="427"/>
      <c r="H8" s="393">
        <v>74.703106560925974</v>
      </c>
      <c r="I8" s="427"/>
      <c r="J8" s="393">
        <v>74.66670042532435</v>
      </c>
      <c r="K8" s="427"/>
      <c r="L8" s="393">
        <v>71.520559856646585</v>
      </c>
      <c r="M8" s="427"/>
      <c r="N8" s="393">
        <v>71.519359956339855</v>
      </c>
      <c r="O8" s="427"/>
      <c r="P8" s="393">
        <v>55.434554052493048</v>
      </c>
      <c r="Q8" s="427"/>
      <c r="R8" s="393">
        <v>59.84573744581116</v>
      </c>
      <c r="S8" s="427"/>
      <c r="T8" s="393">
        <v>58.557001942375734</v>
      </c>
      <c r="U8" s="427"/>
      <c r="V8" s="393">
        <v>59.497315899128694</v>
      </c>
      <c r="W8" s="427"/>
      <c r="X8" s="393">
        <v>61.108646068004035</v>
      </c>
      <c r="Y8" s="427"/>
      <c r="Z8" s="393">
        <v>68.887490751360502</v>
      </c>
      <c r="AA8" s="427"/>
      <c r="AB8" s="393">
        <v>58.500071760765216</v>
      </c>
      <c r="AC8" s="427"/>
      <c r="AD8" s="393">
        <v>56.755205789333722</v>
      </c>
      <c r="AE8" s="427"/>
      <c r="AF8" s="393">
        <v>55.689717999409027</v>
      </c>
      <c r="AG8" s="427"/>
      <c r="AH8" s="393">
        <v>53.48222815305315</v>
      </c>
      <c r="AI8" s="427"/>
      <c r="AJ8" s="393">
        <v>37.233794913737782</v>
      </c>
      <c r="AK8" s="427"/>
      <c r="AL8" s="393">
        <v>22.816642233836795</v>
      </c>
      <c r="AM8" s="427"/>
      <c r="AN8" s="393">
        <v>23.204607100997912</v>
      </c>
      <c r="AO8" s="427"/>
      <c r="AP8" s="418">
        <v>4.1923553432327738</v>
      </c>
      <c r="AQ8" s="427" t="s">
        <v>1284</v>
      </c>
      <c r="AR8" s="393">
        <v>3.6568020996871007</v>
      </c>
      <c r="AS8" s="427"/>
      <c r="AT8" s="393">
        <v>5.2854648381731586</v>
      </c>
      <c r="AU8" s="427"/>
      <c r="AV8" s="393">
        <v>3.8541224674024197</v>
      </c>
      <c r="AW8" s="427"/>
      <c r="AX8" s="393">
        <v>5.6375444284620659</v>
      </c>
      <c r="AY8" s="427"/>
      <c r="AZ8" s="393">
        <v>3.807582968559267</v>
      </c>
      <c r="BA8" s="427"/>
      <c r="BB8" s="393">
        <v>4.9698629296782606</v>
      </c>
      <c r="BC8" s="427"/>
      <c r="BD8" s="393">
        <v>3.6764501538501673</v>
      </c>
      <c r="BE8" s="427"/>
      <c r="BF8" s="393">
        <v>3.9109341130055775</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0.5090321769641355</v>
      </c>
      <c r="G9" s="427"/>
      <c r="H9" s="393">
        <v>0.60673967475062995</v>
      </c>
      <c r="I9" s="427"/>
      <c r="J9" s="393">
        <v>0.35815457033618359</v>
      </c>
      <c r="K9" s="427"/>
      <c r="L9" s="393">
        <v>0.32815639876784364</v>
      </c>
      <c r="M9" s="427"/>
      <c r="N9" s="393">
        <v>0.39632641951114256</v>
      </c>
      <c r="O9" s="427"/>
      <c r="P9" s="393">
        <v>0.17588964797195045</v>
      </c>
      <c r="Q9" s="427"/>
      <c r="R9" s="393">
        <v>0.36865512069383977</v>
      </c>
      <c r="S9" s="427"/>
      <c r="T9" s="393">
        <v>0.31323210548670527</v>
      </c>
      <c r="U9" s="427"/>
      <c r="V9" s="393">
        <v>0.21694029546002194</v>
      </c>
      <c r="W9" s="427"/>
      <c r="X9" s="393">
        <v>0.22082271186216862</v>
      </c>
      <c r="Y9" s="427"/>
      <c r="Z9" s="393">
        <v>0.21928533344859519</v>
      </c>
      <c r="AA9" s="427"/>
      <c r="AB9" s="393">
        <v>0.35797638054443143</v>
      </c>
      <c r="AC9" s="427"/>
      <c r="AD9" s="393">
        <v>0.5420932680285736</v>
      </c>
      <c r="AE9" s="427"/>
      <c r="AF9" s="393">
        <v>0.52514524040576693</v>
      </c>
      <c r="AG9" s="427"/>
      <c r="AH9" s="393">
        <v>0.17770368694713698</v>
      </c>
      <c r="AI9" s="427"/>
      <c r="AJ9" s="393">
        <v>9.7560806648203172E-2</v>
      </c>
      <c r="AK9" s="427"/>
      <c r="AL9" s="393">
        <v>0.10121932760876488</v>
      </c>
      <c r="AM9" s="427"/>
      <c r="AN9" s="393">
        <v>0.10336750093148601</v>
      </c>
      <c r="AO9" s="427"/>
      <c r="AP9" s="393">
        <v>3.2298338484743241E-2</v>
      </c>
      <c r="AQ9" s="427"/>
      <c r="AR9" s="393">
        <v>3.4791888378255469E-2</v>
      </c>
      <c r="AS9" s="427"/>
      <c r="AT9" s="393">
        <v>3.6415127949202646E-2</v>
      </c>
      <c r="AU9" s="427"/>
      <c r="AV9" s="393">
        <v>2.9346755605046553E-2</v>
      </c>
      <c r="AW9" s="427"/>
      <c r="AX9" s="393">
        <v>4.8135531887550272E-2</v>
      </c>
      <c r="AY9" s="427"/>
      <c r="AZ9" s="393">
        <v>4.1755147517240097E-2</v>
      </c>
      <c r="BA9" s="427"/>
      <c r="BB9" s="393">
        <v>4.6199154884428592E-2</v>
      </c>
      <c r="BC9" s="427"/>
      <c r="BD9" s="393">
        <v>4.158506792794385E-2</v>
      </c>
      <c r="BE9" s="427"/>
      <c r="BF9" s="393">
        <v>4.2059281011398893E-2</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82.705078350438228</v>
      </c>
      <c r="G10" s="427"/>
      <c r="H10" s="392">
        <v>69.27214123628471</v>
      </c>
      <c r="I10" s="427"/>
      <c r="J10" s="392">
        <v>65.223125623924247</v>
      </c>
      <c r="K10" s="427"/>
      <c r="L10" s="392">
        <v>65.624911423921176</v>
      </c>
      <c r="M10" s="427"/>
      <c r="N10" s="392">
        <v>70.484406703592256</v>
      </c>
      <c r="O10" s="427"/>
      <c r="P10" s="392">
        <v>50.832906844017252</v>
      </c>
      <c r="Q10" s="427"/>
      <c r="R10" s="392">
        <v>54.331319535601054</v>
      </c>
      <c r="S10" s="427"/>
      <c r="T10" s="392">
        <v>43.058429844170547</v>
      </c>
      <c r="U10" s="427"/>
      <c r="V10" s="392">
        <v>47.055691655988696</v>
      </c>
      <c r="W10" s="427"/>
      <c r="X10" s="392">
        <v>38.956090761200734</v>
      </c>
      <c r="Y10" s="427"/>
      <c r="Z10" s="392">
        <v>44.151824511390416</v>
      </c>
      <c r="AA10" s="427"/>
      <c r="AB10" s="392">
        <v>30.543093712609931</v>
      </c>
      <c r="AC10" s="427"/>
      <c r="AD10" s="392">
        <v>37.276029439065283</v>
      </c>
      <c r="AE10" s="427"/>
      <c r="AF10" s="392">
        <v>36.039988938995258</v>
      </c>
      <c r="AG10" s="427"/>
      <c r="AH10" s="392">
        <v>36.715611085816093</v>
      </c>
      <c r="AI10" s="427"/>
      <c r="AJ10" s="392">
        <v>24.3193236201395</v>
      </c>
      <c r="AK10" s="427"/>
      <c r="AL10" s="392">
        <v>16.966714970596751</v>
      </c>
      <c r="AM10" s="427"/>
      <c r="AN10" s="392">
        <v>15.821479467017896</v>
      </c>
      <c r="AO10" s="427"/>
      <c r="AP10" s="392">
        <v>0.7818891700679621</v>
      </c>
      <c r="AQ10" s="427"/>
      <c r="AR10" s="392">
        <v>0.29579824220936185</v>
      </c>
      <c r="AS10" s="427"/>
      <c r="AT10" s="392">
        <v>0.55661110571688954</v>
      </c>
      <c r="AU10" s="427"/>
      <c r="AV10" s="392">
        <v>0.37175806145029083</v>
      </c>
      <c r="AW10" s="427"/>
      <c r="AX10" s="392">
        <v>0.36891296938490586</v>
      </c>
      <c r="AY10" s="427"/>
      <c r="AZ10" s="392">
        <v>0.25115922690770881</v>
      </c>
      <c r="BA10" s="427"/>
      <c r="BB10" s="392">
        <v>0.38630814608778047</v>
      </c>
      <c r="BC10" s="427"/>
      <c r="BD10" s="392">
        <v>0.27814345075423774</v>
      </c>
      <c r="BE10" s="427"/>
      <c r="BF10" s="392">
        <v>0.30159185486157158</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1135.1524207672892</v>
      </c>
      <c r="G11" s="427"/>
      <c r="H11" s="392">
        <v>1056.4103639272871</v>
      </c>
      <c r="I11" s="427"/>
      <c r="J11" s="392">
        <v>995.67643280253242</v>
      </c>
      <c r="K11" s="427"/>
      <c r="L11" s="392">
        <v>1093.274947735546</v>
      </c>
      <c r="M11" s="427"/>
      <c r="N11" s="392">
        <v>954.75987077654293</v>
      </c>
      <c r="O11" s="427"/>
      <c r="P11" s="392">
        <v>932.24647524455725</v>
      </c>
      <c r="Q11" s="427"/>
      <c r="R11" s="392">
        <v>1154.9233098235366</v>
      </c>
      <c r="S11" s="427"/>
      <c r="T11" s="392">
        <v>1054.8244408352123</v>
      </c>
      <c r="U11" s="427"/>
      <c r="V11" s="392">
        <v>1192.4623065169146</v>
      </c>
      <c r="W11" s="427"/>
      <c r="X11" s="392">
        <v>1225.9018183270214</v>
      </c>
      <c r="Y11" s="427"/>
      <c r="Z11" s="392">
        <v>1442.1714235852294</v>
      </c>
      <c r="AA11" s="427"/>
      <c r="AB11" s="392">
        <v>1244.2719999680417</v>
      </c>
      <c r="AC11" s="427"/>
      <c r="AD11" s="392">
        <v>1128.2640220388275</v>
      </c>
      <c r="AE11" s="427"/>
      <c r="AF11" s="392">
        <v>985.48004697966212</v>
      </c>
      <c r="AG11" s="427"/>
      <c r="AH11" s="392">
        <v>838.01516434887469</v>
      </c>
      <c r="AI11" s="427"/>
      <c r="AJ11" s="392">
        <v>786.63719077127871</v>
      </c>
      <c r="AK11" s="427"/>
      <c r="AL11" s="392">
        <v>569.94489301144677</v>
      </c>
      <c r="AM11" s="427"/>
      <c r="AN11" s="392">
        <v>525.3878858446194</v>
      </c>
      <c r="AO11" s="427"/>
      <c r="AP11" s="392">
        <v>29.266182726230785</v>
      </c>
      <c r="AQ11" s="427"/>
      <c r="AR11" s="392">
        <v>28.509707479758085</v>
      </c>
      <c r="AS11" s="427"/>
      <c r="AT11" s="392">
        <v>38.684990415358243</v>
      </c>
      <c r="AU11" s="427"/>
      <c r="AV11" s="392">
        <v>30.946802639849921</v>
      </c>
      <c r="AW11" s="427"/>
      <c r="AX11" s="392">
        <v>42.347393406477664</v>
      </c>
      <c r="AY11" s="427"/>
      <c r="AZ11" s="392">
        <v>35.820985733012868</v>
      </c>
      <c r="BA11" s="427"/>
      <c r="BB11" s="392">
        <v>42.295300254610908</v>
      </c>
      <c r="BC11" s="427"/>
      <c r="BD11" s="392">
        <v>38.190860386796686</v>
      </c>
      <c r="BE11" s="427"/>
      <c r="BF11" s="392">
        <v>40.92145311663073</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125.80509694587333</v>
      </c>
      <c r="G12" s="427"/>
      <c r="H12" s="394">
        <v>106.62280861952054</v>
      </c>
      <c r="I12" s="427"/>
      <c r="J12" s="394">
        <v>82.0547306757379</v>
      </c>
      <c r="K12" s="427"/>
      <c r="L12" s="394">
        <v>103.46584426012238</v>
      </c>
      <c r="M12" s="427"/>
      <c r="N12" s="394">
        <v>142.83858380702941</v>
      </c>
      <c r="O12" s="427"/>
      <c r="P12" s="394">
        <v>88.578076222993658</v>
      </c>
      <c r="Q12" s="427"/>
      <c r="R12" s="394">
        <v>113.65411035910178</v>
      </c>
      <c r="S12" s="427"/>
      <c r="T12" s="394">
        <v>93.01329757397346</v>
      </c>
      <c r="U12" s="427"/>
      <c r="V12" s="394">
        <v>102.55934701884101</v>
      </c>
      <c r="W12" s="427"/>
      <c r="X12" s="394">
        <v>109.77306035205937</v>
      </c>
      <c r="Y12" s="427"/>
      <c r="Z12" s="394">
        <v>123.97976179852127</v>
      </c>
      <c r="AA12" s="427"/>
      <c r="AB12" s="394">
        <v>106.15893727208264</v>
      </c>
      <c r="AC12" s="427"/>
      <c r="AD12" s="394">
        <v>87.42860267619065</v>
      </c>
      <c r="AE12" s="427"/>
      <c r="AF12" s="394">
        <v>78.363080343337884</v>
      </c>
      <c r="AG12" s="427"/>
      <c r="AH12" s="394">
        <v>83.512874535338185</v>
      </c>
      <c r="AI12" s="427"/>
      <c r="AJ12" s="394">
        <v>60.677350695367927</v>
      </c>
      <c r="AK12" s="427"/>
      <c r="AL12" s="394">
        <v>44.19595418077904</v>
      </c>
      <c r="AM12" s="427"/>
      <c r="AN12" s="394">
        <v>41.258906334898164</v>
      </c>
      <c r="AO12" s="427"/>
      <c r="AP12" s="421">
        <v>4.7864785077649881</v>
      </c>
      <c r="AQ12" s="427" t="s">
        <v>1284</v>
      </c>
      <c r="AR12" s="394">
        <v>3.8532515525064777</v>
      </c>
      <c r="AS12" s="427"/>
      <c r="AT12" s="394">
        <v>6.74217698841671</v>
      </c>
      <c r="AU12" s="427"/>
      <c r="AV12" s="394">
        <v>4.2794416392178629</v>
      </c>
      <c r="AW12" s="427"/>
      <c r="AX12" s="394">
        <v>5.5187287052571046</v>
      </c>
      <c r="AY12" s="427"/>
      <c r="AZ12" s="394">
        <v>4.5620425566871514</v>
      </c>
      <c r="BA12" s="427"/>
      <c r="BB12" s="394">
        <v>6.1762423631846763</v>
      </c>
      <c r="BC12" s="427"/>
      <c r="BD12" s="394">
        <v>4.2735240455120476</v>
      </c>
      <c r="BE12" s="427"/>
      <c r="BF12" s="394">
        <v>4.7094079138005434</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142.29249191912248</v>
      </c>
      <c r="G13" s="427"/>
      <c r="H13" s="394">
        <v>144.18286948528527</v>
      </c>
      <c r="I13" s="427"/>
      <c r="J13" s="394">
        <v>136.99193630293672</v>
      </c>
      <c r="K13" s="427"/>
      <c r="L13" s="394">
        <v>131.40204843840525</v>
      </c>
      <c r="M13" s="427"/>
      <c r="N13" s="394">
        <v>24.81453115111572</v>
      </c>
      <c r="O13" s="427"/>
      <c r="P13" s="421">
        <v>114.01786194275012</v>
      </c>
      <c r="Q13" s="427" t="s">
        <v>743</v>
      </c>
      <c r="R13" s="394">
        <v>109.70950682768182</v>
      </c>
      <c r="S13" s="427"/>
      <c r="T13" s="394">
        <v>106.4311954971129</v>
      </c>
      <c r="U13" s="427"/>
      <c r="V13" s="394">
        <v>112.62055853354721</v>
      </c>
      <c r="W13" s="427"/>
      <c r="X13" s="394">
        <v>98.628746650426564</v>
      </c>
      <c r="Y13" s="427"/>
      <c r="Z13" s="394">
        <v>117.79809998162122</v>
      </c>
      <c r="AA13" s="427"/>
      <c r="AB13" s="394">
        <v>90.149051913720356</v>
      </c>
      <c r="AC13" s="427"/>
      <c r="AD13" s="394">
        <v>80.77400757366847</v>
      </c>
      <c r="AE13" s="427"/>
      <c r="AF13" s="394">
        <v>51.884550666678948</v>
      </c>
      <c r="AG13" s="427"/>
      <c r="AH13" s="394">
        <v>42.722818937419341</v>
      </c>
      <c r="AI13" s="427"/>
      <c r="AJ13" s="394">
        <v>40.364298520954144</v>
      </c>
      <c r="AK13" s="427"/>
      <c r="AL13" s="394">
        <v>22.665351203568939</v>
      </c>
      <c r="AM13" s="427"/>
      <c r="AN13" s="394">
        <v>20.021937346344604</v>
      </c>
      <c r="AO13" s="427"/>
      <c r="AP13" s="394">
        <v>1.3876256243583602</v>
      </c>
      <c r="AQ13" s="427"/>
      <c r="AR13" s="394">
        <v>1.4633673340634568</v>
      </c>
      <c r="AS13" s="427"/>
      <c r="AT13" s="394">
        <v>1.8273424536841714</v>
      </c>
      <c r="AU13" s="427"/>
      <c r="AV13" s="394">
        <v>1.5099449549625483</v>
      </c>
      <c r="AW13" s="427"/>
      <c r="AX13" s="394">
        <v>2.1389840920437164</v>
      </c>
      <c r="AY13" s="427"/>
      <c r="AZ13" s="394">
        <v>1.7452983172190195</v>
      </c>
      <c r="BA13" s="427"/>
      <c r="BB13" s="394">
        <v>1.9905632277458079</v>
      </c>
      <c r="BC13" s="427"/>
      <c r="BD13" s="394">
        <v>1.9063648374981375</v>
      </c>
      <c r="BE13" s="427"/>
      <c r="BF13" s="394">
        <v>2.0139113582401338</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28.610123317763883</v>
      </c>
      <c r="G15" s="427"/>
      <c r="H15" s="393">
        <v>27.892144620952568</v>
      </c>
      <c r="I15" s="427"/>
      <c r="J15" s="393">
        <v>24.102035576406386</v>
      </c>
      <c r="K15" s="427"/>
      <c r="L15" s="393">
        <v>20.48736159369275</v>
      </c>
      <c r="M15" s="427"/>
      <c r="N15" s="393">
        <v>33.23210525779691</v>
      </c>
      <c r="O15" s="427"/>
      <c r="P15" s="393">
        <v>23.410293943064655</v>
      </c>
      <c r="Q15" s="427"/>
      <c r="R15" s="393">
        <v>30.378753833455992</v>
      </c>
      <c r="S15" s="427"/>
      <c r="T15" s="393">
        <v>30.699910617418183</v>
      </c>
      <c r="U15" s="427"/>
      <c r="V15" s="393">
        <v>37.838535786895385</v>
      </c>
      <c r="W15" s="427"/>
      <c r="X15" s="393">
        <v>41.360001641349648</v>
      </c>
      <c r="Y15" s="427"/>
      <c r="Z15" s="393">
        <v>51.526573985429309</v>
      </c>
      <c r="AA15" s="427"/>
      <c r="AB15" s="393">
        <v>47.760801626710794</v>
      </c>
      <c r="AC15" s="427"/>
      <c r="AD15" s="393">
        <v>41.921074791031387</v>
      </c>
      <c r="AE15" s="427"/>
      <c r="AF15" s="393">
        <v>39.226616623716097</v>
      </c>
      <c r="AG15" s="427"/>
      <c r="AH15" s="393">
        <v>40.312034706132934</v>
      </c>
      <c r="AI15" s="427"/>
      <c r="AJ15" s="393">
        <v>39.416869430908704</v>
      </c>
      <c r="AK15" s="427"/>
      <c r="AL15" s="393">
        <v>27.59747170936156</v>
      </c>
      <c r="AM15" s="427"/>
      <c r="AN15" s="393">
        <v>26.428431619768219</v>
      </c>
      <c r="AO15" s="427"/>
      <c r="AP15" s="418">
        <v>4.3633223619721146</v>
      </c>
      <c r="AQ15" s="427" t="s">
        <v>1284</v>
      </c>
      <c r="AR15" s="393">
        <v>3.8674347306071772</v>
      </c>
      <c r="AS15" s="427"/>
      <c r="AT15" s="393">
        <v>4.9105097254306642</v>
      </c>
      <c r="AU15" s="427"/>
      <c r="AV15" s="393">
        <v>5.4825018633837468</v>
      </c>
      <c r="AW15" s="427"/>
      <c r="AX15" s="393">
        <v>5.7832176368367829</v>
      </c>
      <c r="AY15" s="427"/>
      <c r="AZ15" s="393">
        <v>5.1311179889896357</v>
      </c>
      <c r="BA15" s="427"/>
      <c r="BB15" s="393">
        <v>5.9451637388069587</v>
      </c>
      <c r="BC15" s="427"/>
      <c r="BD15" s="393">
        <v>5.3816210314163637</v>
      </c>
      <c r="BE15" s="427"/>
      <c r="BF15" s="393">
        <v>5.8955808032548012</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47.558395813096318</v>
      </c>
      <c r="G16" s="427"/>
      <c r="H16" s="393">
        <v>36.806688546665285</v>
      </c>
      <c r="I16" s="427"/>
      <c r="J16" s="393">
        <v>43.352633934783945</v>
      </c>
      <c r="K16" s="427"/>
      <c r="L16" s="393">
        <v>46.945975199337568</v>
      </c>
      <c r="M16" s="427"/>
      <c r="N16" s="393">
        <v>20.307421985000577</v>
      </c>
      <c r="O16" s="427"/>
      <c r="P16" s="393">
        <v>40.470453664619008</v>
      </c>
      <c r="Q16" s="427"/>
      <c r="R16" s="393">
        <v>54.217956431190153</v>
      </c>
      <c r="S16" s="427"/>
      <c r="T16" s="393">
        <v>46.200549046030815</v>
      </c>
      <c r="U16" s="427"/>
      <c r="V16" s="393">
        <v>36.770947426814026</v>
      </c>
      <c r="W16" s="427"/>
      <c r="X16" s="393">
        <v>35.247766850452891</v>
      </c>
      <c r="Y16" s="427"/>
      <c r="Z16" s="393">
        <v>42.954473822231549</v>
      </c>
      <c r="AA16" s="427"/>
      <c r="AB16" s="393">
        <v>38.574374103716544</v>
      </c>
      <c r="AC16" s="427"/>
      <c r="AD16" s="393">
        <v>33.396294608143165</v>
      </c>
      <c r="AE16" s="427"/>
      <c r="AF16" s="393">
        <v>27.287574272884431</v>
      </c>
      <c r="AG16" s="427"/>
      <c r="AH16" s="393">
        <v>30.957619218122566</v>
      </c>
      <c r="AI16" s="427"/>
      <c r="AJ16" s="393">
        <v>18.578357559610165</v>
      </c>
      <c r="AK16" s="427"/>
      <c r="AL16" s="393">
        <v>11.766789758729235</v>
      </c>
      <c r="AM16" s="427"/>
      <c r="AN16" s="393">
        <v>14.170192033129799</v>
      </c>
      <c r="AO16" s="427"/>
      <c r="AP16" s="393">
        <v>0.18197822585382781</v>
      </c>
      <c r="AQ16" s="427"/>
      <c r="AR16" s="393">
        <v>0.19400875407210449</v>
      </c>
      <c r="AS16" s="427"/>
      <c r="AT16" s="393">
        <v>0.25171715005585776</v>
      </c>
      <c r="AU16" s="427"/>
      <c r="AV16" s="393">
        <v>0.18886258849790155</v>
      </c>
      <c r="AW16" s="427"/>
      <c r="AX16" s="393">
        <v>0.3073889419947845</v>
      </c>
      <c r="AY16" s="427"/>
      <c r="AZ16" s="393">
        <v>0.2474018383185404</v>
      </c>
      <c r="BA16" s="427"/>
      <c r="BB16" s="393">
        <v>0.27619699451002583</v>
      </c>
      <c r="BC16" s="427"/>
      <c r="BD16" s="393">
        <v>0.28349868728114952</v>
      </c>
      <c r="BE16" s="427"/>
      <c r="BF16" s="393">
        <v>0.29271873721359215</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36.360918662908176</v>
      </c>
      <c r="G17" s="427"/>
      <c r="H17" s="393">
        <v>35.319483824523736</v>
      </c>
      <c r="I17" s="427"/>
      <c r="J17" s="393">
        <v>23.574921651528303</v>
      </c>
      <c r="K17" s="427"/>
      <c r="L17" s="393">
        <v>21.867528612090915</v>
      </c>
      <c r="M17" s="427"/>
      <c r="N17" s="393">
        <v>30.160854654150747</v>
      </c>
      <c r="O17" s="427"/>
      <c r="P17" s="393">
        <v>21.428227840445423</v>
      </c>
      <c r="Q17" s="427"/>
      <c r="R17" s="393">
        <v>22.340960807997504</v>
      </c>
      <c r="S17" s="427"/>
      <c r="T17" s="393">
        <v>19.54935974455524</v>
      </c>
      <c r="U17" s="427"/>
      <c r="V17" s="393">
        <v>19.789668215880553</v>
      </c>
      <c r="W17" s="427"/>
      <c r="X17" s="393">
        <v>16.815473461819185</v>
      </c>
      <c r="Y17" s="427"/>
      <c r="Z17" s="393">
        <v>18.150005158836535</v>
      </c>
      <c r="AA17" s="427"/>
      <c r="AB17" s="393">
        <v>17.5799045843223</v>
      </c>
      <c r="AC17" s="427"/>
      <c r="AD17" s="393">
        <v>14.868759518468096</v>
      </c>
      <c r="AE17" s="427"/>
      <c r="AF17" s="393">
        <v>13.477081981888549</v>
      </c>
      <c r="AG17" s="427"/>
      <c r="AH17" s="393">
        <v>12.458767469109294</v>
      </c>
      <c r="AI17" s="427"/>
      <c r="AJ17" s="393">
        <v>11.072230471051199</v>
      </c>
      <c r="AK17" s="427"/>
      <c r="AL17" s="393">
        <v>6.5037725500157855</v>
      </c>
      <c r="AM17" s="427"/>
      <c r="AN17" s="393">
        <v>5.5634192204716788</v>
      </c>
      <c r="AO17" s="427"/>
      <c r="AP17" s="393">
        <v>0.81016051165093406</v>
      </c>
      <c r="AQ17" s="427"/>
      <c r="AR17" s="393">
        <v>0.81570886299982559</v>
      </c>
      <c r="AS17" s="427"/>
      <c r="AT17" s="393">
        <v>1.0651185960268705</v>
      </c>
      <c r="AU17" s="427"/>
      <c r="AV17" s="393">
        <v>0.80924251378276491</v>
      </c>
      <c r="AW17" s="427"/>
      <c r="AX17" s="393">
        <v>1.2107897599055366</v>
      </c>
      <c r="AY17" s="427"/>
      <c r="AZ17" s="393">
        <v>1.18844189465272</v>
      </c>
      <c r="BA17" s="427"/>
      <c r="BB17" s="393">
        <v>1.1312319124660768</v>
      </c>
      <c r="BC17" s="427"/>
      <c r="BD17" s="393">
        <v>1.1347108737891916</v>
      </c>
      <c r="BE17" s="427"/>
      <c r="BF17" s="393">
        <v>1.2031610091797786</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39.858465062404534</v>
      </c>
      <c r="G18" s="427"/>
      <c r="H18" s="394">
        <v>44.813711926604036</v>
      </c>
      <c r="I18" s="427"/>
      <c r="J18" s="394">
        <v>44.205961760341303</v>
      </c>
      <c r="K18" s="427"/>
      <c r="L18" s="394">
        <v>67.977284970869576</v>
      </c>
      <c r="M18" s="427"/>
      <c r="N18" s="394">
        <v>45.278449982161959</v>
      </c>
      <c r="O18" s="427"/>
      <c r="P18" s="394">
        <v>29.045772317343445</v>
      </c>
      <c r="Q18" s="427"/>
      <c r="R18" s="394">
        <v>37.756754429667993</v>
      </c>
      <c r="S18" s="427"/>
      <c r="T18" s="394">
        <v>34.578225892003879</v>
      </c>
      <c r="U18" s="427"/>
      <c r="V18" s="394">
        <v>38.158966348074195</v>
      </c>
      <c r="W18" s="427"/>
      <c r="X18" s="394">
        <v>50.393163648003366</v>
      </c>
      <c r="Y18" s="427"/>
      <c r="Z18" s="394">
        <v>41.484677271467412</v>
      </c>
      <c r="AA18" s="427"/>
      <c r="AB18" s="394">
        <v>25.264377298666961</v>
      </c>
      <c r="AC18" s="427"/>
      <c r="AD18" s="394">
        <v>34.579416156257729</v>
      </c>
      <c r="AE18" s="427"/>
      <c r="AF18" s="394">
        <v>28.625878590559992</v>
      </c>
      <c r="AG18" s="427"/>
      <c r="AH18" s="394">
        <v>21.572979447436886</v>
      </c>
      <c r="AI18" s="427"/>
      <c r="AJ18" s="394">
        <v>11.7646298840623</v>
      </c>
      <c r="AK18" s="427"/>
      <c r="AL18" s="394">
        <v>4.880189894828395</v>
      </c>
      <c r="AM18" s="427"/>
      <c r="AN18" s="394">
        <v>6.9664203596070928</v>
      </c>
      <c r="AO18" s="427"/>
      <c r="AP18" s="394">
        <v>1.4703042823393214E-2</v>
      </c>
      <c r="AQ18" s="427"/>
      <c r="AR18" s="394">
        <v>3.2420370975997604E-3</v>
      </c>
      <c r="AS18" s="427"/>
      <c r="AT18" s="394">
        <v>1.0745550735092221E-2</v>
      </c>
      <c r="AU18" s="427"/>
      <c r="AV18" s="394">
        <v>8.1133116037957111E-3</v>
      </c>
      <c r="AW18" s="427"/>
      <c r="AX18" s="394">
        <v>4.1799003194444581E-3</v>
      </c>
      <c r="AY18" s="427"/>
      <c r="AZ18" s="394">
        <v>9.1314149322754522E-3</v>
      </c>
      <c r="BA18" s="427"/>
      <c r="BB18" s="394">
        <v>1.6268124797284081E-2</v>
      </c>
      <c r="BC18" s="427"/>
      <c r="BD18" s="394">
        <v>2.2396045541136455E-2</v>
      </c>
      <c r="BE18" s="427"/>
      <c r="BF18" s="394">
        <v>2.3775065440751666E-2</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106.58070236637013</v>
      </c>
      <c r="G19" s="427"/>
      <c r="H19" s="394">
        <v>68.650238414767671</v>
      </c>
      <c r="I19" s="427"/>
      <c r="J19" s="394">
        <v>49.759554508490716</v>
      </c>
      <c r="K19" s="427"/>
      <c r="L19" s="394">
        <v>59.789647099960469</v>
      </c>
      <c r="M19" s="427"/>
      <c r="N19" s="394">
        <v>51.510936875930561</v>
      </c>
      <c r="O19" s="427"/>
      <c r="P19" s="394">
        <v>44.203998971780493</v>
      </c>
      <c r="Q19" s="427"/>
      <c r="R19" s="394">
        <v>53.209694541993116</v>
      </c>
      <c r="S19" s="427"/>
      <c r="T19" s="394">
        <v>52.278364521093522</v>
      </c>
      <c r="U19" s="427"/>
      <c r="V19" s="394">
        <v>43.125640046345957</v>
      </c>
      <c r="W19" s="427"/>
      <c r="X19" s="394">
        <v>37.449045331892918</v>
      </c>
      <c r="Y19" s="427"/>
      <c r="Z19" s="394">
        <v>46.299325513181266</v>
      </c>
      <c r="AA19" s="427"/>
      <c r="AB19" s="394">
        <v>43.294641444193097</v>
      </c>
      <c r="AC19" s="427"/>
      <c r="AD19" s="394">
        <v>36.687894526487</v>
      </c>
      <c r="AE19" s="427"/>
      <c r="AF19" s="394">
        <v>33.955780455031004</v>
      </c>
      <c r="AG19" s="427"/>
      <c r="AH19" s="394">
        <v>38.496191618034331</v>
      </c>
      <c r="AI19" s="427"/>
      <c r="AJ19" s="394">
        <v>25.528224265652209</v>
      </c>
      <c r="AK19" s="427"/>
      <c r="AL19" s="394">
        <v>18.861970423693002</v>
      </c>
      <c r="AM19" s="427"/>
      <c r="AN19" s="394">
        <v>16.342991980652599</v>
      </c>
      <c r="AO19" s="427"/>
      <c r="AP19" s="394">
        <v>0.37026984752095443</v>
      </c>
      <c r="AQ19" s="427"/>
      <c r="AR19" s="394">
        <v>0.43836882934956156</v>
      </c>
      <c r="AS19" s="427"/>
      <c r="AT19" s="394">
        <v>0.50120593190797647</v>
      </c>
      <c r="AU19" s="427"/>
      <c r="AV19" s="394">
        <v>0.35848755426920703</v>
      </c>
      <c r="AW19" s="427"/>
      <c r="AX19" s="394">
        <v>0.55279987718914358</v>
      </c>
      <c r="AY19" s="427"/>
      <c r="AZ19" s="394">
        <v>0.50063110393254617</v>
      </c>
      <c r="BA19" s="427"/>
      <c r="BB19" s="394">
        <v>0.44835076348536707</v>
      </c>
      <c r="BC19" s="427"/>
      <c r="BD19" s="394">
        <v>0.45260500980459839</v>
      </c>
      <c r="BE19" s="427"/>
      <c r="BF19" s="394">
        <v>0.46834426376486094</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33.953327858822732</v>
      </c>
      <c r="G20" s="427"/>
      <c r="H20" s="394">
        <v>27.929053351283088</v>
      </c>
      <c r="I20" s="427"/>
      <c r="J20" s="394">
        <v>24.197512815629587</v>
      </c>
      <c r="K20" s="427"/>
      <c r="L20" s="394">
        <v>22.084701951750628</v>
      </c>
      <c r="M20" s="427"/>
      <c r="N20" s="394">
        <v>21.23466579782114</v>
      </c>
      <c r="O20" s="427"/>
      <c r="P20" s="394">
        <v>14.353625563274781</v>
      </c>
      <c r="Q20" s="427"/>
      <c r="R20" s="394">
        <v>17.59505440674198</v>
      </c>
      <c r="S20" s="427"/>
      <c r="T20" s="394">
        <v>14.793768923724773</v>
      </c>
      <c r="U20" s="427"/>
      <c r="V20" s="394">
        <v>12.559953679283366</v>
      </c>
      <c r="W20" s="427"/>
      <c r="X20" s="394">
        <v>8.3872533703502885</v>
      </c>
      <c r="Y20" s="427"/>
      <c r="Z20" s="394">
        <v>11.454428464046908</v>
      </c>
      <c r="AA20" s="427"/>
      <c r="AB20" s="394">
        <v>10.259576502588297</v>
      </c>
      <c r="AC20" s="427"/>
      <c r="AD20" s="394">
        <v>8.8353959498305361</v>
      </c>
      <c r="AE20" s="427"/>
      <c r="AF20" s="394">
        <v>8.7603753013002557</v>
      </c>
      <c r="AG20" s="427"/>
      <c r="AH20" s="394">
        <v>12.159706145795637</v>
      </c>
      <c r="AI20" s="427"/>
      <c r="AJ20" s="394">
        <v>10.558475034706662</v>
      </c>
      <c r="AK20" s="427"/>
      <c r="AL20" s="394">
        <v>7.1157812379082577</v>
      </c>
      <c r="AM20" s="427"/>
      <c r="AN20" s="394">
        <v>6.3129077654199754</v>
      </c>
      <c r="AO20" s="427"/>
      <c r="AP20" s="394">
        <v>4.6727345898238876E-2</v>
      </c>
      <c r="AQ20" s="427"/>
      <c r="AR20" s="394">
        <v>5.2025162325157859E-2</v>
      </c>
      <c r="AS20" s="427"/>
      <c r="AT20" s="394">
        <v>6.4600932219054288E-2</v>
      </c>
      <c r="AU20" s="427"/>
      <c r="AV20" s="394">
        <v>5.0062780884008076E-2</v>
      </c>
      <c r="AW20" s="427"/>
      <c r="AX20" s="394">
        <v>6.8711291199627489E-2</v>
      </c>
      <c r="AY20" s="427"/>
      <c r="AZ20" s="394">
        <v>6.5229781950003757E-2</v>
      </c>
      <c r="BA20" s="427"/>
      <c r="BB20" s="394">
        <v>7.1656179263504413E-2</v>
      </c>
      <c r="BC20" s="427"/>
      <c r="BD20" s="394">
        <v>6.5748310443014907E-2</v>
      </c>
      <c r="BE20" s="427"/>
      <c r="BF20" s="394">
        <v>6.4878513089004317E-2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46.727607437038664</v>
      </c>
      <c r="G22" s="427"/>
      <c r="H22" s="393">
        <v>36.114107077521993</v>
      </c>
      <c r="I22" s="427"/>
      <c r="J22" s="393">
        <v>35.776117180592983</v>
      </c>
      <c r="K22" s="427"/>
      <c r="L22" s="393">
        <v>36.710413032011168</v>
      </c>
      <c r="M22" s="427"/>
      <c r="N22" s="393">
        <v>47.694370042991899</v>
      </c>
      <c r="O22" s="427"/>
      <c r="P22" s="393">
        <v>33.116203447227335</v>
      </c>
      <c r="Q22" s="427"/>
      <c r="R22" s="393">
        <v>40.252644825557503</v>
      </c>
      <c r="S22" s="427"/>
      <c r="T22" s="393">
        <v>47.891986789869669</v>
      </c>
      <c r="U22" s="427"/>
      <c r="V22" s="393">
        <v>61.166804959640153</v>
      </c>
      <c r="W22" s="427"/>
      <c r="X22" s="393">
        <v>61.547036251230516</v>
      </c>
      <c r="Y22" s="427"/>
      <c r="Z22" s="393">
        <v>79.063601470974206</v>
      </c>
      <c r="AA22" s="427"/>
      <c r="AB22" s="393">
        <v>63.740057997283408</v>
      </c>
      <c r="AC22" s="427"/>
      <c r="AD22" s="393">
        <v>55.204303081226826</v>
      </c>
      <c r="AE22" s="427"/>
      <c r="AF22" s="393">
        <v>47.233904303745952</v>
      </c>
      <c r="AG22" s="427"/>
      <c r="AH22" s="393">
        <v>47.683578175470586</v>
      </c>
      <c r="AI22" s="427"/>
      <c r="AJ22" s="393">
        <v>43.435742892193787</v>
      </c>
      <c r="AK22" s="427"/>
      <c r="AL22" s="393">
        <v>32.439464708522046</v>
      </c>
      <c r="AM22" s="427"/>
      <c r="AN22" s="393">
        <v>37.147073589631873</v>
      </c>
      <c r="AO22" s="427"/>
      <c r="AP22" s="393">
        <v>1.2939329265610366</v>
      </c>
      <c r="AQ22" s="427"/>
      <c r="AR22" s="393">
        <v>1.1737530355694765</v>
      </c>
      <c r="AS22" s="427"/>
      <c r="AT22" s="393">
        <v>1.8049297397934794</v>
      </c>
      <c r="AU22" s="427"/>
      <c r="AV22" s="393">
        <v>1.215597969736844</v>
      </c>
      <c r="AW22" s="427"/>
      <c r="AX22" s="393">
        <v>1.8223663244871815</v>
      </c>
      <c r="AY22" s="427"/>
      <c r="AZ22" s="393">
        <v>1.7281189011881981</v>
      </c>
      <c r="BA22" s="427"/>
      <c r="BB22" s="393">
        <v>1.9152310252547595</v>
      </c>
      <c r="BC22" s="427"/>
      <c r="BD22" s="393">
        <v>1.8369033962992605</v>
      </c>
      <c r="BE22" s="427"/>
      <c r="BF22" s="393">
        <v>1.9680342100777268</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51.714759816929948</v>
      </c>
      <c r="G23" s="427"/>
      <c r="H23" s="393">
        <v>46.578817677116554</v>
      </c>
      <c r="I23" s="427"/>
      <c r="J23" s="393">
        <v>53.892923323195063</v>
      </c>
      <c r="K23" s="427"/>
      <c r="L23" s="393">
        <v>56.862881158004377</v>
      </c>
      <c r="M23" s="427"/>
      <c r="N23" s="393">
        <v>67.00021221330023</v>
      </c>
      <c r="O23" s="427"/>
      <c r="P23" s="393">
        <v>58.639392938628674</v>
      </c>
      <c r="Q23" s="427"/>
      <c r="R23" s="393">
        <v>62.644903168268542</v>
      </c>
      <c r="S23" s="427"/>
      <c r="T23" s="393">
        <v>62.408056979531338</v>
      </c>
      <c r="U23" s="427"/>
      <c r="V23" s="393">
        <v>60.79861792059333</v>
      </c>
      <c r="W23" s="427"/>
      <c r="X23" s="393">
        <v>60.339883535602112</v>
      </c>
      <c r="Y23" s="427"/>
      <c r="Z23" s="393">
        <v>69.890955064756909</v>
      </c>
      <c r="AA23" s="427"/>
      <c r="AB23" s="393">
        <v>63.316924203003737</v>
      </c>
      <c r="AC23" s="427"/>
      <c r="AD23" s="393">
        <v>59.053156957577599</v>
      </c>
      <c r="AE23" s="427"/>
      <c r="AF23" s="393">
        <v>48.914167912813653</v>
      </c>
      <c r="AG23" s="427"/>
      <c r="AH23" s="393">
        <v>35.802253580631806</v>
      </c>
      <c r="AI23" s="427"/>
      <c r="AJ23" s="393">
        <v>33.853649592026805</v>
      </c>
      <c r="AK23" s="427"/>
      <c r="AL23" s="393">
        <v>29.158394288509463</v>
      </c>
      <c r="AM23" s="427"/>
      <c r="AN23" s="393">
        <v>23.691324941006457</v>
      </c>
      <c r="AO23" s="427"/>
      <c r="AP23" s="418">
        <v>1.6645724201648551</v>
      </c>
      <c r="AQ23" s="427" t="s">
        <v>1284</v>
      </c>
      <c r="AR23" s="393">
        <v>1.5814780284838885</v>
      </c>
      <c r="AS23" s="427"/>
      <c r="AT23" s="393">
        <v>2.0552722382746693</v>
      </c>
      <c r="AU23" s="427"/>
      <c r="AV23" s="393">
        <v>1.6366957371848334</v>
      </c>
      <c r="AW23" s="427"/>
      <c r="AX23" s="393">
        <v>2.6315148229773504</v>
      </c>
      <c r="AY23" s="427"/>
      <c r="AZ23" s="393">
        <v>2.1093418334280938</v>
      </c>
      <c r="BA23" s="427"/>
      <c r="BB23" s="393">
        <v>3.012721121571897</v>
      </c>
      <c r="BC23" s="427"/>
      <c r="BD23" s="393">
        <v>2.8956139791888433</v>
      </c>
      <c r="BE23" s="427"/>
      <c r="BF23" s="393">
        <v>3.0959929674760462</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166.13103185253189</v>
      </c>
      <c r="G25" s="427"/>
      <c r="H25" s="393">
        <v>159.69539173302454</v>
      </c>
      <c r="I25" s="427"/>
      <c r="J25" s="393">
        <v>157.40019618689556</v>
      </c>
      <c r="K25" s="427"/>
      <c r="L25" s="393">
        <v>147.0770923841244</v>
      </c>
      <c r="M25" s="427"/>
      <c r="N25" s="393">
        <v>161.23087563854617</v>
      </c>
      <c r="O25" s="427"/>
      <c r="P25" s="393">
        <v>157.22755712707803</v>
      </c>
      <c r="Q25" s="427"/>
      <c r="R25" s="393">
        <v>215.21084692834651</v>
      </c>
      <c r="S25" s="427"/>
      <c r="T25" s="393">
        <v>182.74785668554293</v>
      </c>
      <c r="U25" s="427"/>
      <c r="V25" s="393">
        <v>208.59413320123699</v>
      </c>
      <c r="W25" s="427"/>
      <c r="X25" s="393">
        <v>200.04186477954806</v>
      </c>
      <c r="Y25" s="427"/>
      <c r="Z25" s="393">
        <v>195.30086855203371</v>
      </c>
      <c r="AA25" s="427"/>
      <c r="AB25" s="393">
        <v>169.84227492160741</v>
      </c>
      <c r="AC25" s="427"/>
      <c r="AD25" s="393">
        <v>142.19711647245367</v>
      </c>
      <c r="AE25" s="427"/>
      <c r="AF25" s="393">
        <v>98.623391178114005</v>
      </c>
      <c r="AG25" s="427"/>
      <c r="AH25" s="393">
        <v>69.93819473482182</v>
      </c>
      <c r="AI25" s="427"/>
      <c r="AJ25" s="393">
        <v>60.015751967988997</v>
      </c>
      <c r="AK25" s="427"/>
      <c r="AL25" s="393">
        <v>34.902949889800297</v>
      </c>
      <c r="AM25" s="427"/>
      <c r="AN25" s="393">
        <v>37.203623734893654</v>
      </c>
      <c r="AO25" s="427"/>
      <c r="AP25" s="393">
        <v>0.72246517349296324</v>
      </c>
      <c r="AQ25" s="427"/>
      <c r="AR25" s="393">
        <v>0.50760964279834075</v>
      </c>
      <c r="AS25" s="427"/>
      <c r="AT25" s="393">
        <v>0.74142174006867034</v>
      </c>
      <c r="AU25" s="427"/>
      <c r="AV25" s="393">
        <v>0.46525657798676884</v>
      </c>
      <c r="AW25" s="427"/>
      <c r="AX25" s="393">
        <v>0.72106157398797233</v>
      </c>
      <c r="AY25" s="427"/>
      <c r="AZ25" s="393">
        <v>0.50655844527520333</v>
      </c>
      <c r="BA25" s="427"/>
      <c r="BB25" s="393">
        <v>0.60533390472804094</v>
      </c>
      <c r="BC25" s="427"/>
      <c r="BD25" s="393">
        <v>0.59726169835854837</v>
      </c>
      <c r="BE25" s="427"/>
      <c r="BF25" s="393">
        <v>0.64434729143630731</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109.82150367005859</v>
      </c>
      <c r="G26" s="427"/>
      <c r="H26" s="393">
        <v>121.20827040542852</v>
      </c>
      <c r="I26" s="427"/>
      <c r="J26" s="393">
        <v>114.1211592906795</v>
      </c>
      <c r="K26" s="427"/>
      <c r="L26" s="393">
        <v>123.02159311639637</v>
      </c>
      <c r="M26" s="427"/>
      <c r="N26" s="393">
        <v>89.68443004761933</v>
      </c>
      <c r="O26" s="427"/>
      <c r="P26" s="393">
        <v>84.424241321464876</v>
      </c>
      <c r="Q26" s="427"/>
      <c r="R26" s="393">
        <v>117.54741635580825</v>
      </c>
      <c r="S26" s="427"/>
      <c r="T26" s="393">
        <v>103.46013460938109</v>
      </c>
      <c r="U26" s="427"/>
      <c r="V26" s="393">
        <v>128.984084595285</v>
      </c>
      <c r="W26" s="427"/>
      <c r="X26" s="393">
        <v>135.75961711496493</v>
      </c>
      <c r="Y26" s="427"/>
      <c r="Z26" s="393">
        <v>172.70917052000885</v>
      </c>
      <c r="AA26" s="427"/>
      <c r="AB26" s="393">
        <v>150.55735668365946</v>
      </c>
      <c r="AC26" s="427"/>
      <c r="AD26" s="393">
        <v>154.22860958243382</v>
      </c>
      <c r="AE26" s="427"/>
      <c r="AF26" s="393">
        <v>148.3178480194679</v>
      </c>
      <c r="AG26" s="427"/>
      <c r="AH26" s="393">
        <v>118.28511637742965</v>
      </c>
      <c r="AI26" s="427"/>
      <c r="AJ26" s="393">
        <v>103.27346689722889</v>
      </c>
      <c r="AK26" s="427"/>
      <c r="AL26" s="393">
        <v>80.294166479962612</v>
      </c>
      <c r="AM26" s="427"/>
      <c r="AN26" s="393">
        <v>79.255028584375836</v>
      </c>
      <c r="AO26" s="427"/>
      <c r="AP26" s="418">
        <v>6.8553184003316154</v>
      </c>
      <c r="AQ26" s="427" t="s">
        <v>1284</v>
      </c>
      <c r="AR26" s="393">
        <v>7.0482393173828699</v>
      </c>
      <c r="AS26" s="427"/>
      <c r="AT26" s="393">
        <v>9.5934571682678893</v>
      </c>
      <c r="AU26" s="427"/>
      <c r="AV26" s="393">
        <v>7.2496679265519015</v>
      </c>
      <c r="AW26" s="427"/>
      <c r="AX26" s="393">
        <v>10.642612614112354</v>
      </c>
      <c r="AY26" s="427"/>
      <c r="AZ26" s="393">
        <v>9.162711952735874</v>
      </c>
      <c r="BA26" s="427"/>
      <c r="BB26" s="393">
        <v>9.8518193031300978</v>
      </c>
      <c r="BC26" s="427"/>
      <c r="BD26" s="393">
        <v>9.1107649550420238</v>
      </c>
      <c r="BE26" s="427"/>
      <c r="BF26" s="393">
        <v>9.6092416637634255</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2.4899430046276052</v>
      </c>
      <c r="G27" s="427"/>
      <c r="H27" s="394">
        <v>3.1850063173454828</v>
      </c>
      <c r="I27" s="427"/>
      <c r="J27" s="394">
        <v>3.8310242238308736</v>
      </c>
      <c r="K27" s="427"/>
      <c r="L27" s="394">
        <v>3.2027993456357398</v>
      </c>
      <c r="M27" s="427"/>
      <c r="N27" s="394">
        <v>0.31494990266690032</v>
      </c>
      <c r="O27" s="427"/>
      <c r="P27" s="394">
        <v>5.5308148177048313</v>
      </c>
      <c r="Q27" s="427"/>
      <c r="R27" s="394">
        <v>6.320210052808795</v>
      </c>
      <c r="S27" s="427"/>
      <c r="T27" s="394">
        <v>4.7713691579931421</v>
      </c>
      <c r="U27" s="427"/>
      <c r="V27" s="394">
        <v>6.282287636957876</v>
      </c>
      <c r="W27" s="427"/>
      <c r="X27" s="394">
        <v>6.661188853886145</v>
      </c>
      <c r="Y27" s="427"/>
      <c r="Z27" s="394">
        <v>11.05210653107051</v>
      </c>
      <c r="AA27" s="427"/>
      <c r="AB27" s="394">
        <v>17.305378101170334</v>
      </c>
      <c r="AC27" s="427"/>
      <c r="AD27" s="394">
        <v>16.399585283309129</v>
      </c>
      <c r="AE27" s="427"/>
      <c r="AF27" s="394">
        <v>20.52222056477418</v>
      </c>
      <c r="AG27" s="427"/>
      <c r="AH27" s="394">
        <v>24.824475962613011</v>
      </c>
      <c r="AI27" s="427"/>
      <c r="AJ27" s="394">
        <v>42.197555329780684</v>
      </c>
      <c r="AK27" s="427"/>
      <c r="AL27" s="394">
        <v>45.637135929687112</v>
      </c>
      <c r="AM27" s="427"/>
      <c r="AN27" s="394">
        <v>29.93533710691737</v>
      </c>
      <c r="AO27" s="427"/>
      <c r="AP27" s="394">
        <v>0.47246614870562387</v>
      </c>
      <c r="AQ27" s="427"/>
      <c r="AR27" s="394">
        <v>0.52419781802973942</v>
      </c>
      <c r="AS27" s="427"/>
      <c r="AT27" s="394">
        <v>0.60076664061095952</v>
      </c>
      <c r="AU27" s="427"/>
      <c r="AV27" s="394">
        <v>0.47718331849741663</v>
      </c>
      <c r="AW27" s="427"/>
      <c r="AX27" s="394">
        <v>0.76289996590274967</v>
      </c>
      <c r="AY27" s="427"/>
      <c r="AZ27" s="394">
        <v>0.65161575564798468</v>
      </c>
      <c r="BA27" s="427"/>
      <c r="BB27" s="394">
        <v>0.73648879494027397</v>
      </c>
      <c r="BC27" s="427"/>
      <c r="BD27" s="394">
        <v>0.76402819994130944</v>
      </c>
      <c r="BE27" s="427"/>
      <c r="BF27" s="394">
        <v>0.81779883936021014</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20.00916260819907</v>
      </c>
      <c r="G28" s="427"/>
      <c r="H28" s="394">
        <v>25.857822249205654</v>
      </c>
      <c r="I28" s="427"/>
      <c r="J28" s="394">
        <v>24.01451477378512</v>
      </c>
      <c r="K28" s="427"/>
      <c r="L28" s="394">
        <v>20.8263143761523</v>
      </c>
      <c r="M28" s="427"/>
      <c r="N28" s="394">
        <v>12.048300934940618</v>
      </c>
      <c r="O28" s="427"/>
      <c r="P28" s="394">
        <v>21.98425298474455</v>
      </c>
      <c r="Q28" s="427"/>
      <c r="R28" s="394">
        <v>29.036173528367307</v>
      </c>
      <c r="S28" s="427"/>
      <c r="T28" s="394">
        <v>19.875971323822625</v>
      </c>
      <c r="U28" s="427"/>
      <c r="V28" s="394">
        <v>25.17074489952299</v>
      </c>
      <c r="W28" s="427"/>
      <c r="X28" s="394">
        <v>24.436649147251444</v>
      </c>
      <c r="Y28" s="427"/>
      <c r="Z28" s="394">
        <v>34.706874196215452</v>
      </c>
      <c r="AA28" s="427"/>
      <c r="AB28" s="394">
        <v>28.808264626628681</v>
      </c>
      <c r="AC28" s="427"/>
      <c r="AD28" s="394">
        <v>26.293856474477305</v>
      </c>
      <c r="AE28" s="427"/>
      <c r="AF28" s="394">
        <v>25.918182746900481</v>
      </c>
      <c r="AG28" s="427"/>
      <c r="AH28" s="394">
        <v>22.743772713175453</v>
      </c>
      <c r="AI28" s="427"/>
      <c r="AJ28" s="394">
        <v>36.540085392864356</v>
      </c>
      <c r="AK28" s="427"/>
      <c r="AL28" s="394">
        <v>25.961013696083864</v>
      </c>
      <c r="AM28" s="427"/>
      <c r="AN28" s="394">
        <v>27.346774119582658</v>
      </c>
      <c r="AO28" s="427"/>
      <c r="AP28" s="394">
        <v>0.89145744610193955</v>
      </c>
      <c r="AQ28" s="427"/>
      <c r="AR28" s="394">
        <v>0.85542477314515986</v>
      </c>
      <c r="AS28" s="427"/>
      <c r="AT28" s="394">
        <v>1.1025057632696693</v>
      </c>
      <c r="AU28" s="427"/>
      <c r="AV28" s="394">
        <v>0.92991219814491866</v>
      </c>
      <c r="AW28" s="427"/>
      <c r="AX28" s="394">
        <v>1.5483250790837519</v>
      </c>
      <c r="AY28" s="427"/>
      <c r="AZ28" s="394">
        <v>1.2014243755255056</v>
      </c>
      <c r="BA28" s="427"/>
      <c r="BB28" s="394">
        <v>1.3997599673227474</v>
      </c>
      <c r="BC28" s="427"/>
      <c r="BD28" s="394">
        <v>1.6286193016532464</v>
      </c>
      <c r="BE28" s="427"/>
      <c r="BF28" s="394">
        <v>1.7952386647888054</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55.582891118866023</v>
      </c>
      <c r="G29" s="427"/>
      <c r="H29" s="394">
        <v>46.016502315022159</v>
      </c>
      <c r="I29" s="427"/>
      <c r="J29" s="394">
        <v>51.935639919119488</v>
      </c>
      <c r="K29" s="427"/>
      <c r="L29" s="394">
        <v>56.670063706904628</v>
      </c>
      <c r="M29" s="427"/>
      <c r="N29" s="394">
        <v>46.434570432324314</v>
      </c>
      <c r="O29" s="427"/>
      <c r="P29" s="394">
        <v>52.995737723992541</v>
      </c>
      <c r="Q29" s="427"/>
      <c r="R29" s="394">
        <v>58.946174027372045</v>
      </c>
      <c r="S29" s="427"/>
      <c r="T29" s="394">
        <v>57.366878256056452</v>
      </c>
      <c r="U29" s="427"/>
      <c r="V29" s="394">
        <v>65.577346770481341</v>
      </c>
      <c r="W29" s="427"/>
      <c r="X29" s="394">
        <v>76.72793754041713</v>
      </c>
      <c r="Y29" s="427"/>
      <c r="Z29" s="394">
        <v>95.740873422601524</v>
      </c>
      <c r="AA29" s="427"/>
      <c r="AB29" s="394">
        <v>77.756790335406052</v>
      </c>
      <c r="AC29" s="427"/>
      <c r="AD29" s="394">
        <v>71.625214223161848</v>
      </c>
      <c r="AE29" s="427"/>
      <c r="AF29" s="394">
        <v>69.012825264386208</v>
      </c>
      <c r="AG29" s="427"/>
      <c r="AH29" s="394">
        <v>44.714440090550696</v>
      </c>
      <c r="AI29" s="427"/>
      <c r="AJ29" s="394">
        <v>53.027076398050426</v>
      </c>
      <c r="AK29" s="427"/>
      <c r="AL29" s="394">
        <v>42.047915272713254</v>
      </c>
      <c r="AM29" s="427"/>
      <c r="AN29" s="394">
        <v>35.924077138231119</v>
      </c>
      <c r="AO29" s="427"/>
      <c r="AP29" s="394">
        <v>1.0964854517488944</v>
      </c>
      <c r="AQ29" s="427"/>
      <c r="AR29" s="394">
        <v>1.5672064037706921</v>
      </c>
      <c r="AS29" s="427"/>
      <c r="AT29" s="394">
        <v>1.3437195786376843</v>
      </c>
      <c r="AU29" s="427"/>
      <c r="AV29" s="394">
        <v>1.8467557114314113</v>
      </c>
      <c r="AW29" s="427"/>
      <c r="AX29" s="394">
        <v>1.7621607089691924</v>
      </c>
      <c r="AY29" s="427"/>
      <c r="AZ29" s="394">
        <v>1.6135350954545113</v>
      </c>
      <c r="BA29" s="427"/>
      <c r="BB29" s="394">
        <v>1.8789340555341476</v>
      </c>
      <c r="BC29" s="427"/>
      <c r="BD29" s="394">
        <v>1.7548458130718574</v>
      </c>
      <c r="BE29" s="427"/>
      <c r="BF29" s="394">
        <v>1.927311158892814</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25.943365294325172</v>
      </c>
      <c r="G31" s="427"/>
      <c r="H31" s="393">
        <v>28.895193645229067</v>
      </c>
      <c r="I31" s="427"/>
      <c r="J31" s="393">
        <v>35.115732942632526</v>
      </c>
      <c r="K31" s="427"/>
      <c r="L31" s="418">
        <v>78.39551630239572</v>
      </c>
      <c r="M31" s="427" t="s">
        <v>575</v>
      </c>
      <c r="N31" s="393">
        <v>99.803907355047158</v>
      </c>
      <c r="O31" s="427"/>
      <c r="P31" s="393">
        <v>64.297766465908012</v>
      </c>
      <c r="Q31" s="427"/>
      <c r="R31" s="393">
        <v>76.742880811953441</v>
      </c>
      <c r="S31" s="427"/>
      <c r="T31" s="393">
        <v>74.734093971013621</v>
      </c>
      <c r="U31" s="427"/>
      <c r="V31" s="393">
        <v>112.22772298979434</v>
      </c>
      <c r="W31" s="427"/>
      <c r="X31" s="393">
        <v>139.12161936143224</v>
      </c>
      <c r="Y31" s="427"/>
      <c r="Z31" s="393">
        <v>178.74693617109989</v>
      </c>
      <c r="AA31" s="427"/>
      <c r="AB31" s="393">
        <v>167.00398871976353</v>
      </c>
      <c r="AC31" s="427"/>
      <c r="AD31" s="393">
        <v>157.52855440197908</v>
      </c>
      <c r="AE31" s="427"/>
      <c r="AF31" s="393">
        <v>152.41047899326551</v>
      </c>
      <c r="AG31" s="427"/>
      <c r="AH31" s="393">
        <v>107.39960235915653</v>
      </c>
      <c r="AI31" s="427"/>
      <c r="AJ31" s="393">
        <v>118.74773135882928</v>
      </c>
      <c r="AK31" s="427"/>
      <c r="AL31" s="393">
        <v>82.642631795634131</v>
      </c>
      <c r="AM31" s="427"/>
      <c r="AN31" s="393">
        <v>73.755726077898132</v>
      </c>
      <c r="AO31" s="427"/>
      <c r="AP31" s="393">
        <v>0.37586395496032354</v>
      </c>
      <c r="AQ31" s="427"/>
      <c r="AR31" s="393">
        <v>0.3373878102858559</v>
      </c>
      <c r="AS31" s="427"/>
      <c r="AT31" s="393">
        <v>0.37713592213826735</v>
      </c>
      <c r="AU31" s="427"/>
      <c r="AV31" s="393">
        <v>0.29678800836980479</v>
      </c>
      <c r="AW31" s="427"/>
      <c r="AX31" s="393">
        <v>0.58116598224209048</v>
      </c>
      <c r="AY31" s="427"/>
      <c r="AZ31" s="393">
        <v>0.5163956947884516</v>
      </c>
      <c r="BA31" s="427"/>
      <c r="BB31" s="393">
        <v>1.274645419038051</v>
      </c>
      <c r="BC31" s="427"/>
      <c r="BD31" s="393">
        <v>0.86666976982932364</v>
      </c>
      <c r="BE31" s="427"/>
      <c r="BF31" s="393">
        <v>0.97681728555610614</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10.078456072232939</v>
      </c>
      <c r="G32" s="427"/>
      <c r="H32" s="393">
        <v>7.4316814071394601</v>
      </c>
      <c r="I32" s="427"/>
      <c r="J32" s="393">
        <v>8.0737940418117962</v>
      </c>
      <c r="K32" s="427"/>
      <c r="L32" s="393">
        <v>7.325033484410258</v>
      </c>
      <c r="M32" s="427"/>
      <c r="N32" s="393">
        <v>3.8674283079034915</v>
      </c>
      <c r="O32" s="427"/>
      <c r="P32" s="393">
        <v>5.6076771170638287</v>
      </c>
      <c r="Q32" s="427"/>
      <c r="R32" s="393">
        <v>8.7754161970289495</v>
      </c>
      <c r="S32" s="427"/>
      <c r="T32" s="393">
        <v>6.1251504865507211</v>
      </c>
      <c r="U32" s="427"/>
      <c r="V32" s="393">
        <v>7.3606597178481463</v>
      </c>
      <c r="W32" s="427"/>
      <c r="X32" s="393">
        <v>7.0667593929603942</v>
      </c>
      <c r="Y32" s="427"/>
      <c r="Z32" s="393">
        <v>7.6793566038924919</v>
      </c>
      <c r="AA32" s="427"/>
      <c r="AB32" s="393">
        <v>5.7968195409361121</v>
      </c>
      <c r="AC32" s="427"/>
      <c r="AD32" s="393">
        <v>5.9313703317311299</v>
      </c>
      <c r="AE32" s="427"/>
      <c r="AF32" s="393">
        <v>6.5259822041357554</v>
      </c>
      <c r="AG32" s="427"/>
      <c r="AH32" s="393">
        <v>6.2238161035355102</v>
      </c>
      <c r="AI32" s="427"/>
      <c r="AJ32" s="393">
        <v>9.617206081787657</v>
      </c>
      <c r="AK32" s="427"/>
      <c r="AL32" s="393">
        <v>5.0621616225046981</v>
      </c>
      <c r="AM32" s="427"/>
      <c r="AN32" s="393">
        <v>5.1938520739721996</v>
      </c>
      <c r="AO32" s="427"/>
      <c r="AP32" s="393">
        <v>0.1014292999996026</v>
      </c>
      <c r="AQ32" s="427"/>
      <c r="AR32" s="393">
        <v>0.24598986792589711</v>
      </c>
      <c r="AS32" s="427"/>
      <c r="AT32" s="393">
        <v>8.348209577644207E-2</v>
      </c>
      <c r="AU32" s="427"/>
      <c r="AV32" s="393">
        <v>7.4806573970629855E-2</v>
      </c>
      <c r="AW32" s="427"/>
      <c r="AX32" s="393">
        <v>0.13730478083107606</v>
      </c>
      <c r="AY32" s="427"/>
      <c r="AZ32" s="393">
        <v>8.2721570711876871E-2</v>
      </c>
      <c r="BA32" s="427"/>
      <c r="BB32" s="393">
        <v>8.2281912964716153E-2</v>
      </c>
      <c r="BC32" s="427"/>
      <c r="BD32" s="393">
        <v>8.7113015875742841E-2</v>
      </c>
      <c r="BE32" s="427"/>
      <c r="BF32" s="393">
        <v>9.6442036208736662E-2</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29.082437409108604</v>
      </c>
      <c r="G34" s="427"/>
      <c r="H34" s="393">
        <v>32.590408881849378</v>
      </c>
      <c r="I34" s="427"/>
      <c r="J34" s="393">
        <v>29.241893621255283</v>
      </c>
      <c r="K34" s="427"/>
      <c r="L34" s="393">
        <v>28.685147751501848</v>
      </c>
      <c r="M34" s="427"/>
      <c r="N34" s="393">
        <v>10.45594552642598</v>
      </c>
      <c r="O34" s="427"/>
      <c r="P34" s="393">
        <v>24.806898276098345</v>
      </c>
      <c r="Q34" s="427"/>
      <c r="R34" s="393">
        <v>37.56925309588749</v>
      </c>
      <c r="S34" s="427"/>
      <c r="T34" s="393">
        <v>45.268049319716681</v>
      </c>
      <c r="U34" s="427"/>
      <c r="V34" s="393">
        <v>47.708721390129604</v>
      </c>
      <c r="W34" s="427"/>
      <c r="X34" s="393">
        <v>48.994832900488106</v>
      </c>
      <c r="Y34" s="427"/>
      <c r="Z34" s="393">
        <v>65.39640237555713</v>
      </c>
      <c r="AA34" s="427"/>
      <c r="AB34" s="393">
        <v>55.526951641827949</v>
      </c>
      <c r="AC34" s="427"/>
      <c r="AD34" s="393">
        <v>43.017965693397805</v>
      </c>
      <c r="AE34" s="427"/>
      <c r="AF34" s="393">
        <v>35.1300997488799</v>
      </c>
      <c r="AG34" s="427"/>
      <c r="AH34" s="393">
        <v>35.596251232923727</v>
      </c>
      <c r="AI34" s="427"/>
      <c r="AJ34" s="393">
        <v>33.192666878360498</v>
      </c>
      <c r="AK34" s="427"/>
      <c r="AL34" s="393">
        <v>20.476540328217183</v>
      </c>
      <c r="AM34" s="427"/>
      <c r="AN34" s="393">
        <v>16.843181997897581</v>
      </c>
      <c r="AO34" s="427"/>
      <c r="AP34" s="418">
        <v>1.7435299241762892</v>
      </c>
      <c r="AQ34" s="427" t="s">
        <v>1284</v>
      </c>
      <c r="AR34" s="393">
        <v>1.7917960243781432</v>
      </c>
      <c r="AS34" s="427"/>
      <c r="AT34" s="393">
        <v>2.7501161288191649</v>
      </c>
      <c r="AU34" s="427"/>
      <c r="AV34" s="393">
        <v>1.8363405161463993</v>
      </c>
      <c r="AW34" s="427"/>
      <c r="AX34" s="393">
        <v>2.7558259677239971</v>
      </c>
      <c r="AY34" s="427"/>
      <c r="AZ34" s="393">
        <v>2.1770196944884472</v>
      </c>
      <c r="BA34" s="427"/>
      <c r="BB34" s="393">
        <v>2.4607180305046144</v>
      </c>
      <c r="BC34" s="427"/>
      <c r="BD34" s="393">
        <v>2.2693174216644327</v>
      </c>
      <c r="BE34" s="427"/>
      <c r="BF34" s="393">
        <v>2.3552426294046009</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56.551740537009053</v>
      </c>
      <c r="G35" s="427"/>
      <c r="H35" s="393">
        <v>56.620163428802229</v>
      </c>
      <c r="I35" s="427"/>
      <c r="J35" s="393">
        <v>54.034150072879378</v>
      </c>
      <c r="K35" s="427"/>
      <c r="L35" s="393">
        <v>60.477700951779568</v>
      </c>
      <c r="M35" s="427"/>
      <c r="N35" s="393">
        <v>46.847330863769756</v>
      </c>
      <c r="O35" s="427"/>
      <c r="P35" s="393">
        <v>48.107622558374651</v>
      </c>
      <c r="Q35" s="427"/>
      <c r="R35" s="393">
        <v>63.014599194307451</v>
      </c>
      <c r="S35" s="427"/>
      <c r="T35" s="393">
        <v>52.630221439821185</v>
      </c>
      <c r="U35" s="427"/>
      <c r="V35" s="393">
        <v>65.167565379743039</v>
      </c>
      <c r="W35" s="427"/>
      <c r="X35" s="393">
        <v>67.149918142885866</v>
      </c>
      <c r="Y35" s="427"/>
      <c r="Z35" s="393">
        <v>78.236932681683285</v>
      </c>
      <c r="AA35" s="427"/>
      <c r="AB35" s="393">
        <v>65.575528450753978</v>
      </c>
      <c r="AC35" s="427"/>
      <c r="AD35" s="393">
        <v>58.292843737002407</v>
      </c>
      <c r="AE35" s="427"/>
      <c r="AF35" s="393">
        <v>51.290007807781265</v>
      </c>
      <c r="AG35" s="427"/>
      <c r="AH35" s="393">
        <v>42.610670941176721</v>
      </c>
      <c r="AI35" s="427"/>
      <c r="AJ35" s="393">
        <v>34.775822119853856</v>
      </c>
      <c r="AK35" s="427"/>
      <c r="AL35" s="393">
        <v>27.735238040927815</v>
      </c>
      <c r="AM35" s="427"/>
      <c r="AN35" s="393">
        <v>22.026679819920446</v>
      </c>
      <c r="AO35" s="427"/>
      <c r="AP35" s="418">
        <v>2.0873961121448299</v>
      </c>
      <c r="AQ35" s="427" t="s">
        <v>1284</v>
      </c>
      <c r="AR35" s="393">
        <v>2.1892174949666563</v>
      </c>
      <c r="AS35" s="427"/>
      <c r="AT35" s="393">
        <v>2.8587660712249505</v>
      </c>
      <c r="AU35" s="427"/>
      <c r="AV35" s="393">
        <v>2.2311408952271607</v>
      </c>
      <c r="AW35" s="427"/>
      <c r="AX35" s="393">
        <v>3.3973553814138162</v>
      </c>
      <c r="AY35" s="427"/>
      <c r="AZ35" s="393">
        <v>2.6222475170868251</v>
      </c>
      <c r="BA35" s="427"/>
      <c r="BB35" s="393">
        <v>3.0216934153618693</v>
      </c>
      <c r="BC35" s="427"/>
      <c r="BD35" s="393">
        <v>2.8592539945864597</v>
      </c>
      <c r="BE35" s="427"/>
      <c r="BF35" s="393">
        <v>2.9632087056824812</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346.41726645314037</v>
      </c>
      <c r="G36" s="427"/>
      <c r="H36" s="392">
        <v>431.49047597326717</v>
      </c>
      <c r="I36" s="427"/>
      <c r="J36" s="392">
        <v>324.31110179611989</v>
      </c>
      <c r="K36" s="427"/>
      <c r="L36" s="392">
        <v>323.44225574635368</v>
      </c>
      <c r="M36" s="427"/>
      <c r="N36" s="392">
        <v>407.77589818545493</v>
      </c>
      <c r="O36" s="427"/>
      <c r="P36" s="392">
        <v>309.79384976105541</v>
      </c>
      <c r="Q36" s="427"/>
      <c r="R36" s="392">
        <v>196.33882677533543</v>
      </c>
      <c r="S36" s="427"/>
      <c r="T36" s="392">
        <v>258.62202176691909</v>
      </c>
      <c r="U36" s="427"/>
      <c r="V36" s="392">
        <v>332.32338685340352</v>
      </c>
      <c r="W36" s="427"/>
      <c r="X36" s="392">
        <v>350.47376293788943</v>
      </c>
      <c r="Y36" s="427"/>
      <c r="Z36" s="392">
        <v>304.42000202032511</v>
      </c>
      <c r="AA36" s="427"/>
      <c r="AB36" s="392">
        <v>348.66974797060948</v>
      </c>
      <c r="AC36" s="427"/>
      <c r="AD36" s="392">
        <v>324.93361791097982</v>
      </c>
      <c r="AE36" s="427"/>
      <c r="AF36" s="392">
        <v>261.2105282130758</v>
      </c>
      <c r="AG36" s="427"/>
      <c r="AH36" s="392">
        <v>189.5691016621044</v>
      </c>
      <c r="AI36" s="427"/>
      <c r="AJ36" s="392">
        <v>147.39960605042523</v>
      </c>
      <c r="AK36" s="427"/>
      <c r="AL36" s="392">
        <v>109.39808969104608</v>
      </c>
      <c r="AM36" s="427"/>
      <c r="AN36" s="392">
        <v>95.588361811741407</v>
      </c>
      <c r="AO36" s="427"/>
      <c r="AP36" s="392">
        <v>0.48424440339777147</v>
      </c>
      <c r="AQ36" s="427"/>
      <c r="AR36" s="392">
        <v>0.54063432726936556</v>
      </c>
      <c r="AS36" s="427"/>
      <c r="AT36" s="392">
        <v>0.67824296612651314</v>
      </c>
      <c r="AU36" s="427"/>
      <c r="AV36" s="392">
        <v>0.54347129291970087</v>
      </c>
      <c r="AW36" s="427"/>
      <c r="AX36" s="392">
        <v>0.84207446234436567</v>
      </c>
      <c r="AY36" s="427"/>
      <c r="AZ36" s="392">
        <v>0.69212170902796455</v>
      </c>
      <c r="BA36" s="427"/>
      <c r="BB36" s="392">
        <v>0.8037989588583091</v>
      </c>
      <c r="BC36" s="427"/>
      <c r="BD36" s="392">
        <v>0.70985281774387676</v>
      </c>
      <c r="BE36" s="427"/>
      <c r="BF36" s="392">
        <v>0.74081196321046783</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165.31417404197424</v>
      </c>
      <c r="G37" s="427"/>
      <c r="H37" s="392">
        <v>203.9574362140975</v>
      </c>
      <c r="I37" s="427"/>
      <c r="J37" s="392">
        <v>138.94115367109256</v>
      </c>
      <c r="K37" s="427"/>
      <c r="L37" s="392">
        <v>142.61405716160277</v>
      </c>
      <c r="M37" s="427"/>
      <c r="N37" s="392">
        <v>145.11893034062001</v>
      </c>
      <c r="O37" s="427"/>
      <c r="P37" s="392">
        <v>114.15509125399599</v>
      </c>
      <c r="Q37" s="427"/>
      <c r="R37" s="392">
        <v>121.46410971437936</v>
      </c>
      <c r="S37" s="427"/>
      <c r="T37" s="392">
        <v>108.43312142596773</v>
      </c>
      <c r="U37" s="427"/>
      <c r="V37" s="392">
        <v>111.27164959075051</v>
      </c>
      <c r="W37" s="427"/>
      <c r="X37" s="392">
        <v>88.039598074138581</v>
      </c>
      <c r="Y37" s="427"/>
      <c r="Z37" s="392">
        <v>99.792701883259525</v>
      </c>
      <c r="AA37" s="427"/>
      <c r="AB37" s="392">
        <v>77.741982127430404</v>
      </c>
      <c r="AC37" s="427"/>
      <c r="AD37" s="392">
        <v>86.530937867370994</v>
      </c>
      <c r="AE37" s="427"/>
      <c r="AF37" s="392">
        <v>67.424257105749803</v>
      </c>
      <c r="AG37" s="427"/>
      <c r="AH37" s="392">
        <v>56.837801036826441</v>
      </c>
      <c r="AI37" s="427"/>
      <c r="AJ37" s="392">
        <v>39.837985479485312</v>
      </c>
      <c r="AK37" s="427"/>
      <c r="AL37" s="392">
        <v>24.319777733924308</v>
      </c>
      <c r="AM37" s="427"/>
      <c r="AN37" s="392">
        <v>24.067898190634224</v>
      </c>
      <c r="AO37" s="427"/>
      <c r="AP37" s="392">
        <v>2.1257491355745666</v>
      </c>
      <c r="AQ37" s="427"/>
      <c r="AR37" s="392">
        <v>1.9464051382526115</v>
      </c>
      <c r="AS37" s="427"/>
      <c r="AT37" s="392">
        <v>2.6045513077845506</v>
      </c>
      <c r="AU37" s="427"/>
      <c r="AV37" s="392">
        <v>2.3016150691561652</v>
      </c>
      <c r="AW37" s="427"/>
      <c r="AX37" s="392">
        <v>2.8395413233700335</v>
      </c>
      <c r="AY37" s="427"/>
      <c r="AZ37" s="392">
        <v>2.4496345297800275</v>
      </c>
      <c r="BA37" s="427"/>
      <c r="BB37" s="392">
        <v>2.8103847545231018</v>
      </c>
      <c r="BC37" s="427"/>
      <c r="BD37" s="392">
        <v>2.4646053451452712</v>
      </c>
      <c r="BE37" s="427"/>
      <c r="BF37" s="392">
        <v>2.6331951462537346</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104.59481560995711</v>
      </c>
      <c r="G38" s="427"/>
      <c r="H38" s="393">
        <v>121.05555995292772</v>
      </c>
      <c r="I38" s="427"/>
      <c r="J38" s="393">
        <v>90.667198521314504</v>
      </c>
      <c r="K38" s="427"/>
      <c r="L38" s="393">
        <v>88.840792724437719</v>
      </c>
      <c r="M38" s="427"/>
      <c r="N38" s="393">
        <v>93.269126264770605</v>
      </c>
      <c r="O38" s="427"/>
      <c r="P38" s="393">
        <v>62.243357876021726</v>
      </c>
      <c r="Q38" s="427"/>
      <c r="R38" s="393">
        <v>61.44387063693511</v>
      </c>
      <c r="S38" s="427"/>
      <c r="T38" s="393">
        <v>56.949345284955903</v>
      </c>
      <c r="U38" s="427"/>
      <c r="V38" s="393">
        <v>61.295581254920371</v>
      </c>
      <c r="W38" s="427"/>
      <c r="X38" s="393">
        <v>56.162586477842154</v>
      </c>
      <c r="Y38" s="427"/>
      <c r="Z38" s="393">
        <v>58.220768807154336</v>
      </c>
      <c r="AA38" s="427"/>
      <c r="AB38" s="393">
        <v>42.938599669142612</v>
      </c>
      <c r="AC38" s="427"/>
      <c r="AD38" s="393">
        <v>48.275402365451555</v>
      </c>
      <c r="AE38" s="427"/>
      <c r="AF38" s="393">
        <v>34.368263991328355</v>
      </c>
      <c r="AG38" s="427"/>
      <c r="AH38" s="393">
        <v>27.972321956650845</v>
      </c>
      <c r="AI38" s="427"/>
      <c r="AJ38" s="393">
        <v>17.599091056531506</v>
      </c>
      <c r="AK38" s="427"/>
      <c r="AL38" s="393">
        <v>10.778642992120258</v>
      </c>
      <c r="AM38" s="427"/>
      <c r="AN38" s="393">
        <v>9.8032914870860033</v>
      </c>
      <c r="AO38" s="427"/>
      <c r="AP38" s="418">
        <v>0.83168408306579944</v>
      </c>
      <c r="AQ38" s="427" t="s">
        <v>1284</v>
      </c>
      <c r="AR38" s="393">
        <v>0.74531487764897941</v>
      </c>
      <c r="AS38" s="427"/>
      <c r="AT38" s="393">
        <v>1.0068065935791224</v>
      </c>
      <c r="AU38" s="427"/>
      <c r="AV38" s="393">
        <v>0.761833535314689</v>
      </c>
      <c r="AW38" s="427"/>
      <c r="AX38" s="393">
        <v>1.0916157630767915</v>
      </c>
      <c r="AY38" s="427"/>
      <c r="AZ38" s="393">
        <v>0.81058039767081858</v>
      </c>
      <c r="BA38" s="427"/>
      <c r="BB38" s="393">
        <v>0.90751323155934094</v>
      </c>
      <c r="BC38" s="427"/>
      <c r="BD38" s="393">
        <v>0.79511415012043696</v>
      </c>
      <c r="BE38" s="427"/>
      <c r="BF38" s="393">
        <v>0.85605868661456819</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60.719358432017138</v>
      </c>
      <c r="G39" s="427"/>
      <c r="H39" s="393">
        <v>82.901876261169775</v>
      </c>
      <c r="I39" s="427"/>
      <c r="J39" s="393">
        <v>48.273955149778054</v>
      </c>
      <c r="K39" s="427"/>
      <c r="L39" s="393">
        <v>53.773264437165068</v>
      </c>
      <c r="M39" s="427"/>
      <c r="N39" s="393">
        <v>51.849804075849391</v>
      </c>
      <c r="O39" s="427"/>
      <c r="P39" s="393">
        <v>51.911733377974265</v>
      </c>
      <c r="Q39" s="427"/>
      <c r="R39" s="393">
        <v>60.020239077444259</v>
      </c>
      <c r="S39" s="427"/>
      <c r="T39" s="393">
        <v>51.483776141011823</v>
      </c>
      <c r="U39" s="427"/>
      <c r="V39" s="393">
        <v>49.976068335830142</v>
      </c>
      <c r="W39" s="427"/>
      <c r="X39" s="393">
        <v>31.877011596296427</v>
      </c>
      <c r="Y39" s="427"/>
      <c r="Z39" s="393">
        <v>41.571933076105189</v>
      </c>
      <c r="AA39" s="427"/>
      <c r="AB39" s="393">
        <v>34.803382458287793</v>
      </c>
      <c r="AC39" s="427"/>
      <c r="AD39" s="393">
        <v>38.255535501919439</v>
      </c>
      <c r="AE39" s="427"/>
      <c r="AF39" s="393">
        <v>33.05599311442144</v>
      </c>
      <c r="AG39" s="427"/>
      <c r="AH39" s="393">
        <v>28.865479080175596</v>
      </c>
      <c r="AI39" s="427"/>
      <c r="AJ39" s="393">
        <v>22.238894422953809</v>
      </c>
      <c r="AK39" s="427"/>
      <c r="AL39" s="393">
        <v>13.541134741804051</v>
      </c>
      <c r="AM39" s="427"/>
      <c r="AN39" s="393">
        <v>14.264606703548219</v>
      </c>
      <c r="AO39" s="427"/>
      <c r="AP39" s="418">
        <v>1.2940650525087669</v>
      </c>
      <c r="AQ39" s="427" t="s">
        <v>1284</v>
      </c>
      <c r="AR39" s="393">
        <v>1.201090260603632</v>
      </c>
      <c r="AS39" s="427"/>
      <c r="AT39" s="393">
        <v>1.5977447142054284</v>
      </c>
      <c r="AU39" s="427"/>
      <c r="AV39" s="393">
        <v>1.5397815338414762</v>
      </c>
      <c r="AW39" s="427"/>
      <c r="AX39" s="393">
        <v>1.747925560293242</v>
      </c>
      <c r="AY39" s="427"/>
      <c r="AZ39" s="393">
        <v>1.6390541321092087</v>
      </c>
      <c r="BA39" s="427"/>
      <c r="BB39" s="393">
        <v>1.9028715229637607</v>
      </c>
      <c r="BC39" s="427"/>
      <c r="BD39" s="393">
        <v>1.6694911950248343</v>
      </c>
      <c r="BE39" s="427"/>
      <c r="BF39" s="393">
        <v>1.7771364596391663</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736.50259446163238</v>
      </c>
      <c r="G40" s="427"/>
      <c r="H40" s="392">
        <v>848.09931708670081</v>
      </c>
      <c r="I40" s="427"/>
      <c r="J40" s="392">
        <v>770.36566503002109</v>
      </c>
      <c r="K40" s="427"/>
      <c r="L40" s="392">
        <v>830.65221765831552</v>
      </c>
      <c r="M40" s="427"/>
      <c r="N40" s="392">
        <v>683.10271924534504</v>
      </c>
      <c r="O40" s="427"/>
      <c r="P40" s="392">
        <v>610.85222251653659</v>
      </c>
      <c r="Q40" s="427"/>
      <c r="R40" s="392">
        <v>625.98978175570869</v>
      </c>
      <c r="S40" s="427"/>
      <c r="T40" s="392">
        <v>651.22724003214569</v>
      </c>
      <c r="U40" s="427"/>
      <c r="V40" s="392">
        <v>603.7447362622637</v>
      </c>
      <c r="W40" s="427"/>
      <c r="X40" s="392">
        <v>572.32553084270103</v>
      </c>
      <c r="Y40" s="427"/>
      <c r="Z40" s="392">
        <v>659.86909199284753</v>
      </c>
      <c r="AA40" s="427"/>
      <c r="AB40" s="392">
        <v>596.61110270466918</v>
      </c>
      <c r="AC40" s="427"/>
      <c r="AD40" s="392">
        <v>709.03840257206855</v>
      </c>
      <c r="AE40" s="427"/>
      <c r="AF40" s="392">
        <v>656.04549837687864</v>
      </c>
      <c r="AG40" s="427"/>
      <c r="AH40" s="392">
        <v>587.68269734902583</v>
      </c>
      <c r="AI40" s="427"/>
      <c r="AJ40" s="392">
        <v>415.7562228940381</v>
      </c>
      <c r="AK40" s="427"/>
      <c r="AL40" s="392">
        <v>277.08658813826418</v>
      </c>
      <c r="AM40" s="427"/>
      <c r="AN40" s="392">
        <v>251.42645981733648</v>
      </c>
      <c r="AO40" s="427"/>
      <c r="AP40" s="392">
        <v>32.110714256752424</v>
      </c>
      <c r="AQ40" s="427"/>
      <c r="AR40" s="392">
        <v>30.536452802619014</v>
      </c>
      <c r="AS40" s="427"/>
      <c r="AT40" s="392">
        <v>39.948511789282172</v>
      </c>
      <c r="AU40" s="427"/>
      <c r="AV40" s="392">
        <v>31.822834579918524</v>
      </c>
      <c r="AW40" s="427"/>
      <c r="AX40" s="392">
        <v>43.902921764623684</v>
      </c>
      <c r="AY40" s="427"/>
      <c r="AZ40" s="392">
        <v>35.828226389669382</v>
      </c>
      <c r="BA40" s="427"/>
      <c r="BB40" s="392">
        <v>40.302375695676417</v>
      </c>
      <c r="BC40" s="427"/>
      <c r="BD40" s="392">
        <v>35.678351973416149</v>
      </c>
      <c r="BE40" s="427"/>
      <c r="BF40" s="392">
        <v>37.658262725529134</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879.33952515590943</v>
      </c>
      <c r="G41" s="427"/>
      <c r="H41" s="392">
        <v>856.81311654854244</v>
      </c>
      <c r="I41" s="427"/>
      <c r="J41" s="392">
        <v>887.24186874940074</v>
      </c>
      <c r="K41" s="427"/>
      <c r="L41" s="392">
        <v>1016.7982692534765</v>
      </c>
      <c r="M41" s="427"/>
      <c r="N41" s="392">
        <v>942.60012923526983</v>
      </c>
      <c r="O41" s="427"/>
      <c r="P41" s="392">
        <v>837.82351135886699</v>
      </c>
      <c r="Q41" s="427"/>
      <c r="R41" s="392">
        <v>1043.0582664887127</v>
      </c>
      <c r="S41" s="427"/>
      <c r="T41" s="392">
        <v>913.96670619920019</v>
      </c>
      <c r="U41" s="427"/>
      <c r="V41" s="392">
        <v>998.76270162798482</v>
      </c>
      <c r="W41" s="427"/>
      <c r="X41" s="392">
        <v>1000.1893571057523</v>
      </c>
      <c r="Y41" s="427"/>
      <c r="Z41" s="392">
        <v>1192.2779494922718</v>
      </c>
      <c r="AA41" s="427"/>
      <c r="AB41" s="392">
        <v>1009.1693865779182</v>
      </c>
      <c r="AC41" s="427"/>
      <c r="AD41" s="392">
        <v>882.81404157478914</v>
      </c>
      <c r="AE41" s="427"/>
      <c r="AF41" s="392">
        <v>845.70871869356824</v>
      </c>
      <c r="AG41" s="427"/>
      <c r="AH41" s="392">
        <v>768.61233394790656</v>
      </c>
      <c r="AI41" s="427"/>
      <c r="AJ41" s="392">
        <v>588.05854032665434</v>
      </c>
      <c r="AK41" s="427"/>
      <c r="AL41" s="415">
        <v>376.78181920713632</v>
      </c>
      <c r="AM41" s="427" t="s">
        <v>1284</v>
      </c>
      <c r="AN41" s="392">
        <v>343.56024499110777</v>
      </c>
      <c r="AO41" s="427"/>
      <c r="AP41" s="415">
        <v>70.059638192290407</v>
      </c>
      <c r="AQ41" s="427" t="s">
        <v>1284</v>
      </c>
      <c r="AR41" s="392">
        <v>62.9706837339711</v>
      </c>
      <c r="AS41" s="427"/>
      <c r="AT41" s="415">
        <v>82.437976024248712</v>
      </c>
      <c r="AU41" s="427" t="s">
        <v>748</v>
      </c>
      <c r="AV41" s="392">
        <v>70.002768914805216</v>
      </c>
      <c r="AW41" s="427"/>
      <c r="AX41" s="415">
        <v>96.428374924440845</v>
      </c>
      <c r="AY41" s="427" t="s">
        <v>748</v>
      </c>
      <c r="AZ41" s="392">
        <v>83.009724360300751</v>
      </c>
      <c r="BA41" s="427"/>
      <c r="BB41" s="392">
        <v>100.6972575088912</v>
      </c>
      <c r="BC41" s="427"/>
      <c r="BD41" s="392">
        <v>87.977483777379732</v>
      </c>
      <c r="BE41" s="427"/>
      <c r="BF41" s="392">
        <v>91.510907374053374</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135.11482272475155</v>
      </c>
      <c r="G42" s="427"/>
      <c r="H42" s="393">
        <v>198.87058752026425</v>
      </c>
      <c r="I42" s="427"/>
      <c r="J42" s="393">
        <v>164.53743857354712</v>
      </c>
      <c r="K42" s="427"/>
      <c r="L42" s="393">
        <v>222.84311016412329</v>
      </c>
      <c r="M42" s="427"/>
      <c r="N42" s="393">
        <v>159.71607159435803</v>
      </c>
      <c r="O42" s="427"/>
      <c r="P42" s="393">
        <v>158.51096120204815</v>
      </c>
      <c r="Q42" s="427"/>
      <c r="R42" s="393">
        <v>270.81007091294703</v>
      </c>
      <c r="S42" s="427"/>
      <c r="T42" s="393">
        <v>212.36947786548583</v>
      </c>
      <c r="U42" s="427"/>
      <c r="V42" s="393">
        <v>214.60226898685809</v>
      </c>
      <c r="W42" s="427"/>
      <c r="X42" s="393">
        <v>254.73268301889397</v>
      </c>
      <c r="Y42" s="427"/>
      <c r="Z42" s="393">
        <v>263.5339785940368</v>
      </c>
      <c r="AA42" s="427"/>
      <c r="AB42" s="393">
        <v>251.22447529025399</v>
      </c>
      <c r="AC42" s="427"/>
      <c r="AD42" s="393">
        <v>216.84245878850504</v>
      </c>
      <c r="AE42" s="427"/>
      <c r="AF42" s="393">
        <v>203.55639885509407</v>
      </c>
      <c r="AG42" s="427"/>
      <c r="AH42" s="393">
        <v>125.84077773842159</v>
      </c>
      <c r="AI42" s="427"/>
      <c r="AJ42" s="393">
        <v>64.457947549565191</v>
      </c>
      <c r="AK42" s="427"/>
      <c r="AL42" s="393">
        <v>32.730314953587175</v>
      </c>
      <c r="AM42" s="427"/>
      <c r="AN42" s="393">
        <v>35.147632121032998</v>
      </c>
      <c r="AO42" s="427"/>
      <c r="AP42" s="393">
        <v>9.8454335559468404</v>
      </c>
      <c r="AQ42" s="427"/>
      <c r="AR42" s="393">
        <v>8.6725483906993137</v>
      </c>
      <c r="AS42" s="427"/>
      <c r="AT42" s="393">
        <v>11.681485745013667</v>
      </c>
      <c r="AU42" s="427"/>
      <c r="AV42" s="393">
        <v>9.1648600297004172</v>
      </c>
      <c r="AW42" s="427"/>
      <c r="AX42" s="393">
        <v>14.768083093741051</v>
      </c>
      <c r="AY42" s="427"/>
      <c r="AZ42" s="393">
        <v>14.844743128620401</v>
      </c>
      <c r="BA42" s="427"/>
      <c r="BB42" s="393">
        <v>26.062227713608728</v>
      </c>
      <c r="BC42" s="427"/>
      <c r="BD42" s="393">
        <v>21.490421932292861</v>
      </c>
      <c r="BE42" s="427"/>
      <c r="BF42" s="393">
        <v>20.535084928408629</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367.78976529213134</v>
      </c>
      <c r="G43" s="427"/>
      <c r="H43" s="393">
        <v>306.55472809401124</v>
      </c>
      <c r="I43" s="427"/>
      <c r="J43" s="393">
        <v>451.49592886707097</v>
      </c>
      <c r="K43" s="427"/>
      <c r="L43" s="393">
        <v>451.70133719225822</v>
      </c>
      <c r="M43" s="427"/>
      <c r="N43" s="393">
        <v>518.76190927057667</v>
      </c>
      <c r="O43" s="427"/>
      <c r="P43" s="393">
        <v>433.72927536566289</v>
      </c>
      <c r="Q43" s="427"/>
      <c r="R43" s="393">
        <v>436.9728370080237</v>
      </c>
      <c r="S43" s="427"/>
      <c r="T43" s="393">
        <v>357.29522258403136</v>
      </c>
      <c r="U43" s="427"/>
      <c r="V43" s="393">
        <v>387.70157327888847</v>
      </c>
      <c r="W43" s="427"/>
      <c r="X43" s="393">
        <v>406.10234436466544</v>
      </c>
      <c r="Y43" s="427"/>
      <c r="Z43" s="393">
        <v>483.9317034946684</v>
      </c>
      <c r="AA43" s="427"/>
      <c r="AB43" s="393">
        <v>370.47689617858811</v>
      </c>
      <c r="AC43" s="427"/>
      <c r="AD43" s="393">
        <v>351.37563577561872</v>
      </c>
      <c r="AE43" s="427"/>
      <c r="AF43" s="393">
        <v>343.41311316884895</v>
      </c>
      <c r="AG43" s="427"/>
      <c r="AH43" s="393">
        <v>378.42447395523658</v>
      </c>
      <c r="AI43" s="427"/>
      <c r="AJ43" s="393">
        <v>304.29721121613073</v>
      </c>
      <c r="AK43" s="427"/>
      <c r="AL43" s="393">
        <v>188.94561677075498</v>
      </c>
      <c r="AM43" s="427"/>
      <c r="AN43" s="393">
        <v>130.53736142922301</v>
      </c>
      <c r="AO43" s="427"/>
      <c r="AP43" s="393">
        <v>31.375094424602505</v>
      </c>
      <c r="AQ43" s="427"/>
      <c r="AR43" s="393">
        <v>27.216188976252504</v>
      </c>
      <c r="AS43" s="427"/>
      <c r="AT43" s="393">
        <v>33.612011849846205</v>
      </c>
      <c r="AU43" s="427"/>
      <c r="AV43" s="393">
        <v>31.133484611376169</v>
      </c>
      <c r="AW43" s="427"/>
      <c r="AX43" s="393">
        <v>41.013256245052574</v>
      </c>
      <c r="AY43" s="427"/>
      <c r="AZ43" s="393">
        <v>33.986087511424913</v>
      </c>
      <c r="BA43" s="427"/>
      <c r="BB43" s="393">
        <v>36.474418039477499</v>
      </c>
      <c r="BC43" s="427"/>
      <c r="BD43" s="393">
        <v>34.410743671238208</v>
      </c>
      <c r="BE43" s="427"/>
      <c r="BF43" s="393">
        <v>36.87351818094492</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376.43493713902654</v>
      </c>
      <c r="G44" s="427"/>
      <c r="H44" s="393">
        <v>351.38780093426686</v>
      </c>
      <c r="I44" s="427"/>
      <c r="J44" s="393">
        <v>271.20850130878256</v>
      </c>
      <c r="K44" s="427"/>
      <c r="L44" s="393">
        <v>342.25382189709501</v>
      </c>
      <c r="M44" s="427"/>
      <c r="N44" s="393">
        <v>264.12214837033508</v>
      </c>
      <c r="O44" s="427"/>
      <c r="P44" s="393">
        <v>245.58327479115599</v>
      </c>
      <c r="Q44" s="427"/>
      <c r="R44" s="393">
        <v>335.27535856774188</v>
      </c>
      <c r="S44" s="427"/>
      <c r="T44" s="393">
        <v>344.30200574968291</v>
      </c>
      <c r="U44" s="427"/>
      <c r="V44" s="393">
        <v>396.45885936223834</v>
      </c>
      <c r="W44" s="427"/>
      <c r="X44" s="393">
        <v>339.3543297221928</v>
      </c>
      <c r="Y44" s="427"/>
      <c r="Z44" s="393">
        <v>444.81226740356652</v>
      </c>
      <c r="AA44" s="427"/>
      <c r="AB44" s="393">
        <v>387.46801510907602</v>
      </c>
      <c r="AC44" s="427"/>
      <c r="AD44" s="393">
        <v>314.59594701066544</v>
      </c>
      <c r="AE44" s="427"/>
      <c r="AF44" s="393">
        <v>298.73920666962516</v>
      </c>
      <c r="AG44" s="427"/>
      <c r="AH44" s="393">
        <v>264.34708225424833</v>
      </c>
      <c r="AI44" s="427"/>
      <c r="AJ44" s="393">
        <v>219.3033815609584</v>
      </c>
      <c r="AK44" s="427"/>
      <c r="AL44" s="393">
        <v>155.1058874827942</v>
      </c>
      <c r="AM44" s="427"/>
      <c r="AN44" s="393">
        <v>177.87525144085177</v>
      </c>
      <c r="AO44" s="427"/>
      <c r="AP44" s="418">
        <v>28.839110211741051</v>
      </c>
      <c r="AQ44" s="427" t="s">
        <v>1284</v>
      </c>
      <c r="AR44" s="393">
        <v>27.081946367019285</v>
      </c>
      <c r="AS44" s="427"/>
      <c r="AT44" s="393">
        <v>37.144478429388833</v>
      </c>
      <c r="AU44" s="427"/>
      <c r="AV44" s="393">
        <v>29.704424273728627</v>
      </c>
      <c r="AW44" s="427"/>
      <c r="AX44" s="393">
        <v>40.647035585647224</v>
      </c>
      <c r="AY44" s="427"/>
      <c r="AZ44" s="393">
        <v>34.178893720255438</v>
      </c>
      <c r="BA44" s="427"/>
      <c r="BB44" s="393">
        <v>38.160611755804979</v>
      </c>
      <c r="BC44" s="427"/>
      <c r="BD44" s="393">
        <v>32.076318173848662</v>
      </c>
      <c r="BE44" s="427"/>
      <c r="BF44" s="393">
        <v>34.102304264699825</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2615.1857252163672</v>
      </c>
      <c r="G45" s="427"/>
      <c r="H45" s="392">
        <v>2532.3509232562092</v>
      </c>
      <c r="I45" s="427"/>
      <c r="J45" s="392">
        <v>2353.7032008453198</v>
      </c>
      <c r="K45" s="427"/>
      <c r="L45" s="392">
        <v>2256.2048712725441</v>
      </c>
      <c r="M45" s="427"/>
      <c r="N45" s="392">
        <v>2202.0355424505719</v>
      </c>
      <c r="O45" s="427"/>
      <c r="P45" s="392">
        <v>1754.3162244762839</v>
      </c>
      <c r="Q45" s="427"/>
      <c r="R45" s="392">
        <v>1965.1315077788456</v>
      </c>
      <c r="S45" s="427"/>
      <c r="T45" s="392">
        <v>1911.5705051525381</v>
      </c>
      <c r="U45" s="427"/>
      <c r="V45" s="392">
        <v>1919.6049652446254</v>
      </c>
      <c r="W45" s="427"/>
      <c r="X45" s="392">
        <v>2006.2115184095837</v>
      </c>
      <c r="Y45" s="427"/>
      <c r="Z45" s="392">
        <v>2390.5460349369532</v>
      </c>
      <c r="AA45" s="427"/>
      <c r="AB45" s="392">
        <v>2028.0926378885315</v>
      </c>
      <c r="AC45" s="427"/>
      <c r="AD45" s="392">
        <v>2085.8957434651111</v>
      </c>
      <c r="AE45" s="427"/>
      <c r="AF45" s="392">
        <v>2349.9751305636955</v>
      </c>
      <c r="AG45" s="427"/>
      <c r="AH45" s="392">
        <v>2086.0238748377005</v>
      </c>
      <c r="AI45" s="427"/>
      <c r="AJ45" s="392">
        <v>1656.2353702171154</v>
      </c>
      <c r="AK45" s="427"/>
      <c r="AL45" s="415">
        <v>1021.493707144527</v>
      </c>
      <c r="AM45" s="427" t="s">
        <v>1284</v>
      </c>
      <c r="AN45" s="392">
        <v>1021.1574061385206</v>
      </c>
      <c r="AO45" s="427"/>
      <c r="AP45" s="415">
        <v>281.18481796080869</v>
      </c>
      <c r="AQ45" s="427" t="s">
        <v>1284</v>
      </c>
      <c r="AR45" s="415">
        <v>180.07044125092872</v>
      </c>
      <c r="AS45" s="427" t="s">
        <v>571</v>
      </c>
      <c r="AT45" s="415">
        <v>267.43658823298608</v>
      </c>
      <c r="AU45" s="427" t="s">
        <v>748</v>
      </c>
      <c r="AV45" s="392">
        <v>228.97595212954306</v>
      </c>
      <c r="AW45" s="427"/>
      <c r="AX45" s="392">
        <v>217.30094911604627</v>
      </c>
      <c r="AY45" s="427"/>
      <c r="AZ45" s="392">
        <v>194.29288274148669</v>
      </c>
      <c r="BA45" s="427"/>
      <c r="BB45" s="392">
        <v>189.88082619810527</v>
      </c>
      <c r="BC45" s="427"/>
      <c r="BD45" s="392">
        <v>135.71276010267471</v>
      </c>
      <c r="BE45" s="427"/>
      <c r="BF45" s="392">
        <v>154.78880802459619</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2352.324810033248</v>
      </c>
      <c r="G46" s="427"/>
      <c r="H46" s="393">
        <v>2246.1846169099485</v>
      </c>
      <c r="I46" s="427"/>
      <c r="J46" s="393">
        <v>2101.7603265258012</v>
      </c>
      <c r="K46" s="427"/>
      <c r="L46" s="393">
        <v>2032.2557237563171</v>
      </c>
      <c r="M46" s="427"/>
      <c r="N46" s="393">
        <v>1960.4756632378412</v>
      </c>
      <c r="O46" s="427"/>
      <c r="P46" s="393">
        <v>1594.2847161480117</v>
      </c>
      <c r="Q46" s="427"/>
      <c r="R46" s="393">
        <v>1780.0548769977772</v>
      </c>
      <c r="S46" s="427"/>
      <c r="T46" s="393">
        <v>1784.8509784145083</v>
      </c>
      <c r="U46" s="427"/>
      <c r="V46" s="393">
        <v>1753.3775937718792</v>
      </c>
      <c r="W46" s="427"/>
      <c r="X46" s="393">
        <v>1891.3921657996752</v>
      </c>
      <c r="Y46" s="427"/>
      <c r="Z46" s="393">
        <v>2241.265710827668</v>
      </c>
      <c r="AA46" s="427"/>
      <c r="AB46" s="393">
        <v>1910.0673496388476</v>
      </c>
      <c r="AC46" s="427"/>
      <c r="AD46" s="393">
        <v>1978.3049227529502</v>
      </c>
      <c r="AE46" s="427"/>
      <c r="AF46" s="393">
        <v>2247.3345119540572</v>
      </c>
      <c r="AG46" s="427"/>
      <c r="AH46" s="393">
        <v>2010.9925956691552</v>
      </c>
      <c r="AI46" s="427"/>
      <c r="AJ46" s="393">
        <v>1592.8129477936359</v>
      </c>
      <c r="AK46" s="427"/>
      <c r="AL46" s="393">
        <v>957.60375291697926</v>
      </c>
      <c r="AM46" s="427"/>
      <c r="AN46" s="393">
        <v>975.66873761949</v>
      </c>
      <c r="AO46" s="427"/>
      <c r="AP46" s="393">
        <v>257.45234035230771</v>
      </c>
      <c r="AQ46" s="427"/>
      <c r="AR46" s="393">
        <v>165.11505960671934</v>
      </c>
      <c r="AS46" s="427"/>
      <c r="AT46" s="393">
        <v>246.48511855226226</v>
      </c>
      <c r="AU46" s="427"/>
      <c r="AV46" s="393">
        <v>211.7215145620317</v>
      </c>
      <c r="AW46" s="427"/>
      <c r="AX46" s="393">
        <v>196.37871812888261</v>
      </c>
      <c r="AY46" s="427"/>
      <c r="AZ46" s="393">
        <v>178.30443172614716</v>
      </c>
      <c r="BA46" s="427"/>
      <c r="BB46" s="393">
        <v>174.23260150573699</v>
      </c>
      <c r="BC46" s="427"/>
      <c r="BD46" s="393">
        <v>124.34564020096647</v>
      </c>
      <c r="BE46" s="427"/>
      <c r="BF46" s="393">
        <v>141.82248933979929</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2.9950835851295419</v>
      </c>
      <c r="G47" s="427"/>
      <c r="H47" s="393">
        <v>2.0078804146608986</v>
      </c>
      <c r="I47" s="427"/>
      <c r="J47" s="393">
        <v>3.3146961944385884</v>
      </c>
      <c r="K47" s="427"/>
      <c r="L47" s="393">
        <v>3.7146539151691669</v>
      </c>
      <c r="M47" s="427"/>
      <c r="N47" s="393">
        <v>5.810650880008124</v>
      </c>
      <c r="O47" s="427"/>
      <c r="P47" s="393">
        <v>2.6091289959397304</v>
      </c>
      <c r="Q47" s="427"/>
      <c r="R47" s="393">
        <v>2.3769678650103727</v>
      </c>
      <c r="S47" s="427"/>
      <c r="T47" s="393">
        <v>3.1005196540552222</v>
      </c>
      <c r="U47" s="427"/>
      <c r="V47" s="393">
        <v>2.8988744238162392</v>
      </c>
      <c r="W47" s="427"/>
      <c r="X47" s="393">
        <v>2.6254403062200278</v>
      </c>
      <c r="Y47" s="427"/>
      <c r="Z47" s="393">
        <v>1.7567059140736552</v>
      </c>
      <c r="AA47" s="427"/>
      <c r="AB47" s="393">
        <v>1.3802224344691216</v>
      </c>
      <c r="AC47" s="427"/>
      <c r="AD47" s="393">
        <v>1.7079496588340775</v>
      </c>
      <c r="AE47" s="427"/>
      <c r="AF47" s="393">
        <v>1.0141767021897519</v>
      </c>
      <c r="AG47" s="427"/>
      <c r="AH47" s="393">
        <v>0.87478451603520468</v>
      </c>
      <c r="AI47" s="427"/>
      <c r="AJ47" s="393">
        <v>0.81798337476171346</v>
      </c>
      <c r="AK47" s="427"/>
      <c r="AL47" s="393">
        <v>0.4250025808359153</v>
      </c>
      <c r="AM47" s="427"/>
      <c r="AN47" s="393">
        <v>0.44896653755042132</v>
      </c>
      <c r="AO47" s="427"/>
      <c r="AP47" s="393">
        <v>3.0064765423505162E-2</v>
      </c>
      <c r="AQ47" s="427"/>
      <c r="AR47" s="393">
        <v>3.2277021375533094E-2</v>
      </c>
      <c r="AS47" s="427"/>
      <c r="AT47" s="393">
        <v>0.14062330274415724</v>
      </c>
      <c r="AU47" s="427"/>
      <c r="AV47" s="393">
        <v>3.1399404002507472E-2</v>
      </c>
      <c r="AW47" s="427"/>
      <c r="AX47" s="393">
        <v>4.3335904152223409E-2</v>
      </c>
      <c r="AY47" s="427"/>
      <c r="AZ47" s="393">
        <v>8.0325435623664315E-2</v>
      </c>
      <c r="BA47" s="427"/>
      <c r="BB47" s="393">
        <v>4.8897121167083141E-2</v>
      </c>
      <c r="BC47" s="427"/>
      <c r="BD47" s="393">
        <v>7.2343161810252021E-2</v>
      </c>
      <c r="BE47" s="427"/>
      <c r="BF47" s="393">
        <v>8.6321313211127612E-2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0.40119329504512991</v>
      </c>
      <c r="G48" s="427"/>
      <c r="H48" s="393">
        <v>3.9241962501515931E-2</v>
      </c>
      <c r="I48" s="427"/>
      <c r="J48" s="393">
        <v>0.75582764629991905</v>
      </c>
      <c r="K48" s="427"/>
      <c r="L48" s="393">
        <v>0.64231238907950672</v>
      </c>
      <c r="M48" s="427"/>
      <c r="N48" s="393">
        <v>1.0033316367692875</v>
      </c>
      <c r="O48" s="427"/>
      <c r="P48" s="393">
        <v>0.37817269795200914</v>
      </c>
      <c r="Q48" s="427"/>
      <c r="R48" s="393">
        <v>0.51279392785411226</v>
      </c>
      <c r="S48" s="427"/>
      <c r="T48" s="393">
        <v>0.43593205832948229</v>
      </c>
      <c r="U48" s="427"/>
      <c r="V48" s="393">
        <v>0.61624662371798589</v>
      </c>
      <c r="W48" s="427"/>
      <c r="X48" s="393">
        <v>0.58430011921407421</v>
      </c>
      <c r="Y48" s="427"/>
      <c r="Z48" s="393">
        <v>3.0477201840278544E-2</v>
      </c>
      <c r="AA48" s="427"/>
      <c r="AB48" s="393">
        <v>8.0345588700905204E-2</v>
      </c>
      <c r="AC48" s="427"/>
      <c r="AD48" s="393">
        <v>8.3170752457232275</v>
      </c>
      <c r="AE48" s="427"/>
      <c r="AF48" s="393">
        <v>0.22583160781957815</v>
      </c>
      <c r="AG48" s="427"/>
      <c r="AH48" s="393">
        <v>1.2645812702018049</v>
      </c>
      <c r="AI48" s="427"/>
      <c r="AJ48" s="393">
        <v>0.78789034090760357</v>
      </c>
      <c r="AK48" s="427"/>
      <c r="AL48" s="393">
        <v>1.0072598876776664</v>
      </c>
      <c r="AM48" s="427"/>
      <c r="AN48" s="393">
        <v>0.79635222915314108</v>
      </c>
      <c r="AO48" s="427"/>
      <c r="AP48" s="393">
        <v>1.6755348089664685E-2</v>
      </c>
      <c r="AQ48" s="427"/>
      <c r="AR48" s="393">
        <v>2.2835237348432222E-2</v>
      </c>
      <c r="AS48" s="427"/>
      <c r="AT48" s="393">
        <v>2.5665674092783086E-2</v>
      </c>
      <c r="AU48" s="427"/>
      <c r="AV48" s="393">
        <v>2.1256657715286332E-2</v>
      </c>
      <c r="AW48" s="427"/>
      <c r="AX48" s="393">
        <v>3.4568884026779857E-2</v>
      </c>
      <c r="AY48" s="427"/>
      <c r="AZ48" s="393">
        <v>3.3123895127779877E-2</v>
      </c>
      <c r="BA48" s="427"/>
      <c r="BB48" s="393">
        <v>5.331152805804594E-2</v>
      </c>
      <c r="BC48" s="427"/>
      <c r="BD48" s="393">
        <v>5.1264595860763061E-2</v>
      </c>
      <c r="BE48" s="427"/>
      <c r="BF48" s="393">
        <v>5.0974904169257935E-2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202.45101100150632</v>
      </c>
      <c r="G49" s="427"/>
      <c r="H49" s="393">
        <v>223.0300587955949</v>
      </c>
      <c r="I49" s="427"/>
      <c r="J49" s="393">
        <v>184.61423061698255</v>
      </c>
      <c r="K49" s="427"/>
      <c r="L49" s="393">
        <v>149.85654293295104</v>
      </c>
      <c r="M49" s="427"/>
      <c r="N49" s="393">
        <v>164.74226986744597</v>
      </c>
      <c r="O49" s="427"/>
      <c r="P49" s="393">
        <v>108.46859623029762</v>
      </c>
      <c r="Q49" s="427"/>
      <c r="R49" s="393">
        <v>128.48044557627975</v>
      </c>
      <c r="S49" s="427"/>
      <c r="T49" s="393">
        <v>78.796918047670829</v>
      </c>
      <c r="U49" s="427"/>
      <c r="V49" s="393">
        <v>114.5350944257565</v>
      </c>
      <c r="W49" s="427"/>
      <c r="X49" s="393">
        <v>72.499020336823932</v>
      </c>
      <c r="Y49" s="427"/>
      <c r="Z49" s="393">
        <v>91.810741911728698</v>
      </c>
      <c r="AA49" s="427"/>
      <c r="AB49" s="393">
        <v>71.970517573939432</v>
      </c>
      <c r="AC49" s="427"/>
      <c r="AD49" s="393">
        <v>62.53243519743279</v>
      </c>
      <c r="AE49" s="427"/>
      <c r="AF49" s="393">
        <v>70.658441318549421</v>
      </c>
      <c r="AG49" s="427"/>
      <c r="AH49" s="393">
        <v>45.877201938249769</v>
      </c>
      <c r="AI49" s="427"/>
      <c r="AJ49" s="393">
        <v>42.183320564551053</v>
      </c>
      <c r="AK49" s="427"/>
      <c r="AL49" s="393">
        <v>49.841828841101382</v>
      </c>
      <c r="AM49" s="427"/>
      <c r="AN49" s="393">
        <v>32.619932472263784</v>
      </c>
      <c r="AO49" s="427"/>
      <c r="AP49" s="393">
        <v>22.464618003312861</v>
      </c>
      <c r="AQ49" s="427"/>
      <c r="AR49" s="393">
        <v>14.109715168666591</v>
      </c>
      <c r="AS49" s="427"/>
      <c r="AT49" s="393">
        <v>18.839545497593111</v>
      </c>
      <c r="AU49" s="427"/>
      <c r="AV49" s="393">
        <v>16.039065713478347</v>
      </c>
      <c r="AW49" s="427"/>
      <c r="AX49" s="393">
        <v>18.998279502425433</v>
      </c>
      <c r="AY49" s="427"/>
      <c r="AZ49" s="393">
        <v>14.096625787381571</v>
      </c>
      <c r="BA49" s="427"/>
      <c r="BB49" s="393">
        <v>13.369148691967712</v>
      </c>
      <c r="BC49" s="427"/>
      <c r="BD49" s="393">
        <v>9.2813312829557368</v>
      </c>
      <c r="BE49" s="427"/>
      <c r="BF49" s="393">
        <v>10.714916454726373</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57.013627301438348</v>
      </c>
      <c r="G50" s="427"/>
      <c r="H50" s="393">
        <v>61.089125173503348</v>
      </c>
      <c r="I50" s="427"/>
      <c r="J50" s="393">
        <v>63.258119861797027</v>
      </c>
      <c r="K50" s="427"/>
      <c r="L50" s="393">
        <v>69.735638279027228</v>
      </c>
      <c r="M50" s="427"/>
      <c r="N50" s="393">
        <v>70.003626828507436</v>
      </c>
      <c r="O50" s="427"/>
      <c r="P50" s="393">
        <v>48.575610404082745</v>
      </c>
      <c r="Q50" s="427"/>
      <c r="R50" s="393">
        <v>53.706423411924185</v>
      </c>
      <c r="S50" s="427"/>
      <c r="T50" s="393">
        <v>44.386156977974451</v>
      </c>
      <c r="U50" s="427"/>
      <c r="V50" s="393">
        <v>48.177155999455174</v>
      </c>
      <c r="W50" s="427"/>
      <c r="X50" s="393">
        <v>39.110591847650511</v>
      </c>
      <c r="Y50" s="427"/>
      <c r="Z50" s="393">
        <v>55.682399081642259</v>
      </c>
      <c r="AA50" s="427"/>
      <c r="AB50" s="393">
        <v>44.594202652574602</v>
      </c>
      <c r="AC50" s="427"/>
      <c r="AD50" s="393">
        <v>35.033360610170888</v>
      </c>
      <c r="AE50" s="427"/>
      <c r="AF50" s="393">
        <v>30.742168981079793</v>
      </c>
      <c r="AG50" s="427"/>
      <c r="AH50" s="393">
        <v>27.014711444058438</v>
      </c>
      <c r="AI50" s="427"/>
      <c r="AJ50" s="393">
        <v>19.633228143259171</v>
      </c>
      <c r="AK50" s="427"/>
      <c r="AL50" s="393">
        <v>12.615862917932768</v>
      </c>
      <c r="AM50" s="427"/>
      <c r="AN50" s="393">
        <v>11.623417280063238</v>
      </c>
      <c r="AO50" s="427"/>
      <c r="AP50" s="393">
        <v>1.2210394916749563</v>
      </c>
      <c r="AQ50" s="427"/>
      <c r="AR50" s="393">
        <v>0.79055421681884552</v>
      </c>
      <c r="AS50" s="427"/>
      <c r="AT50" s="393">
        <v>1.9456352062937825</v>
      </c>
      <c r="AU50" s="427"/>
      <c r="AV50" s="393">
        <v>1.1627157923151927</v>
      </c>
      <c r="AW50" s="427"/>
      <c r="AX50" s="393">
        <v>1.8460466965592299</v>
      </c>
      <c r="AY50" s="427"/>
      <c r="AZ50" s="393">
        <v>1.7783758972064885</v>
      </c>
      <c r="BA50" s="427"/>
      <c r="BB50" s="393">
        <v>2.1768673511754337</v>
      </c>
      <c r="BC50" s="427"/>
      <c r="BD50" s="393">
        <v>1.9621808610814926</v>
      </c>
      <c r="BE50" s="427"/>
      <c r="BF50" s="393">
        <v>2.1141060126901445</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128.58725771153871</v>
      </c>
      <c r="G51" s="427"/>
      <c r="H51" s="392">
        <v>118.53325945803422</v>
      </c>
      <c r="I51" s="427"/>
      <c r="J51" s="392">
        <v>120.83308986610155</v>
      </c>
      <c r="K51" s="427"/>
      <c r="L51" s="392">
        <v>131.5726155492373</v>
      </c>
      <c r="M51" s="427"/>
      <c r="N51" s="392">
        <v>121.1358661849482</v>
      </c>
      <c r="O51" s="427"/>
      <c r="P51" s="392">
        <v>107.67840261381578</v>
      </c>
      <c r="Q51" s="427"/>
      <c r="R51" s="392">
        <v>132.58102360838657</v>
      </c>
      <c r="S51" s="427"/>
      <c r="T51" s="392">
        <v>109.28869185325676</v>
      </c>
      <c r="U51" s="427"/>
      <c r="V51" s="392">
        <v>102.15035731479455</v>
      </c>
      <c r="W51" s="427"/>
      <c r="X51" s="392">
        <v>94.262748915664233</v>
      </c>
      <c r="Y51" s="427"/>
      <c r="Z51" s="392">
        <v>108.76212402788386</v>
      </c>
      <c r="AA51" s="427"/>
      <c r="AB51" s="392">
        <v>91.699281330001909</v>
      </c>
      <c r="AC51" s="427"/>
      <c r="AD51" s="392">
        <v>67.560054890771056</v>
      </c>
      <c r="AE51" s="427"/>
      <c r="AF51" s="392">
        <v>63.409124923416698</v>
      </c>
      <c r="AG51" s="427"/>
      <c r="AH51" s="392">
        <v>55.394338931570722</v>
      </c>
      <c r="AI51" s="427"/>
      <c r="AJ51" s="392">
        <v>41.332593737773955</v>
      </c>
      <c r="AK51" s="427"/>
      <c r="AL51" s="392">
        <v>28.337384732782919</v>
      </c>
      <c r="AM51" s="427"/>
      <c r="AN51" s="392">
        <v>31.960819602972585</v>
      </c>
      <c r="AO51" s="427"/>
      <c r="AP51" s="392">
        <v>7.9070937715589009</v>
      </c>
      <c r="AQ51" s="427"/>
      <c r="AR51" s="392">
        <v>8.6278007160002019</v>
      </c>
      <c r="AS51" s="427"/>
      <c r="AT51" s="392">
        <v>9.9421944290166167</v>
      </c>
      <c r="AU51" s="427"/>
      <c r="AV51" s="392">
        <v>8.3660572759392071</v>
      </c>
      <c r="AW51" s="427"/>
      <c r="AX51" s="392">
        <v>11.896837784005834</v>
      </c>
      <c r="AY51" s="427"/>
      <c r="AZ51" s="392">
        <v>10.401498185355115</v>
      </c>
      <c r="BA51" s="427"/>
      <c r="BB51" s="392">
        <v>11.462885030524749</v>
      </c>
      <c r="BC51" s="427"/>
      <c r="BD51" s="392">
        <v>10.049427001827437</v>
      </c>
      <c r="BE51" s="427"/>
      <c r="BF51" s="392">
        <v>10.711549469890183</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274.68385051149397</v>
      </c>
      <c r="G52" s="427"/>
      <c r="H52" s="392">
        <v>317.86700698003796</v>
      </c>
      <c r="I52" s="427"/>
      <c r="J52" s="392">
        <v>288.24937954020538</v>
      </c>
      <c r="K52" s="427"/>
      <c r="L52" s="392">
        <v>285.8219724770691</v>
      </c>
      <c r="M52" s="427"/>
      <c r="N52" s="392">
        <v>294.55193641860029</v>
      </c>
      <c r="O52" s="427"/>
      <c r="P52" s="392">
        <v>217.83061145754453</v>
      </c>
      <c r="Q52" s="427"/>
      <c r="R52" s="392">
        <v>258.04463980764217</v>
      </c>
      <c r="S52" s="427"/>
      <c r="T52" s="392">
        <v>231.61344401994282</v>
      </c>
      <c r="U52" s="427"/>
      <c r="V52" s="392">
        <v>237.74548447015866</v>
      </c>
      <c r="W52" s="427"/>
      <c r="X52" s="392">
        <v>215.8416602056497</v>
      </c>
      <c r="Y52" s="427"/>
      <c r="Z52" s="392">
        <v>252.53333352787439</v>
      </c>
      <c r="AA52" s="427"/>
      <c r="AB52" s="392">
        <v>217.57965190218027</v>
      </c>
      <c r="AC52" s="427"/>
      <c r="AD52" s="392">
        <v>201.15631412196461</v>
      </c>
      <c r="AE52" s="427"/>
      <c r="AF52" s="392">
        <v>174.45987748712218</v>
      </c>
      <c r="AG52" s="427"/>
      <c r="AH52" s="392">
        <v>190.44317161172197</v>
      </c>
      <c r="AI52" s="427"/>
      <c r="AJ52" s="392">
        <v>150.60517311717726</v>
      </c>
      <c r="AK52" s="427"/>
      <c r="AL52" s="392">
        <v>107.323153407543</v>
      </c>
      <c r="AM52" s="427"/>
      <c r="AN52" s="392">
        <v>111.61020885686861</v>
      </c>
      <c r="AO52" s="427"/>
      <c r="AP52" s="392">
        <v>6.5385761493921795</v>
      </c>
      <c r="AQ52" s="427"/>
      <c r="AR52" s="392">
        <v>7.4565691680114128</v>
      </c>
      <c r="AS52" s="427"/>
      <c r="AT52" s="392">
        <v>10.07487041082819</v>
      </c>
      <c r="AU52" s="427"/>
      <c r="AV52" s="392">
        <v>8.1776856637788917</v>
      </c>
      <c r="AW52" s="427"/>
      <c r="AX52" s="392">
        <v>12.853915687276723</v>
      </c>
      <c r="AY52" s="427"/>
      <c r="AZ52" s="392">
        <v>11.097575698615518</v>
      </c>
      <c r="BA52" s="427"/>
      <c r="BB52" s="392">
        <v>12.19474304916249</v>
      </c>
      <c r="BC52" s="427"/>
      <c r="BD52" s="392">
        <v>11.547320610122048</v>
      </c>
      <c r="BE52" s="427"/>
      <c r="BF52" s="392">
        <v>12.247477578700657</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26.056278974167547</v>
      </c>
      <c r="G54" s="427"/>
      <c r="H54" s="393">
        <v>34.450147671556969</v>
      </c>
      <c r="I54" s="427"/>
      <c r="J54" s="393">
        <v>25.317762795743786</v>
      </c>
      <c r="K54" s="427"/>
      <c r="L54" s="393">
        <v>22.857592676793963</v>
      </c>
      <c r="M54" s="427"/>
      <c r="N54" s="393">
        <v>25.832930173945083</v>
      </c>
      <c r="O54" s="427"/>
      <c r="P54" s="393">
        <v>22.508703501006291</v>
      </c>
      <c r="Q54" s="427"/>
      <c r="R54" s="393">
        <v>24.122139121848303</v>
      </c>
      <c r="S54" s="427"/>
      <c r="T54" s="393">
        <v>25.450839275064681</v>
      </c>
      <c r="U54" s="427"/>
      <c r="V54" s="393">
        <v>28.040723583167399</v>
      </c>
      <c r="W54" s="427"/>
      <c r="X54" s="393">
        <v>23.832910100627458</v>
      </c>
      <c r="Y54" s="427"/>
      <c r="Z54" s="393">
        <v>28.203146664958339</v>
      </c>
      <c r="AA54" s="427"/>
      <c r="AB54" s="393">
        <v>26.709415067846848</v>
      </c>
      <c r="AC54" s="427"/>
      <c r="AD54" s="393">
        <v>20.995863579966375</v>
      </c>
      <c r="AE54" s="427"/>
      <c r="AF54" s="393">
        <v>22.558255612507256</v>
      </c>
      <c r="AG54" s="427"/>
      <c r="AH54" s="393">
        <v>18.528256787696268</v>
      </c>
      <c r="AI54" s="427"/>
      <c r="AJ54" s="393">
        <v>15.818645701471388</v>
      </c>
      <c r="AK54" s="427"/>
      <c r="AL54" s="393">
        <v>9.5694536203693819</v>
      </c>
      <c r="AM54" s="427"/>
      <c r="AN54" s="393">
        <v>9.8483575704038682</v>
      </c>
      <c r="AO54" s="427"/>
      <c r="AP54" s="393">
        <v>0.93059541730798634</v>
      </c>
      <c r="AQ54" s="427"/>
      <c r="AR54" s="393">
        <v>0.97284996717033623</v>
      </c>
      <c r="AS54" s="427"/>
      <c r="AT54" s="393">
        <v>1.2895160338780336</v>
      </c>
      <c r="AU54" s="427"/>
      <c r="AV54" s="393">
        <v>1.0400988425000059</v>
      </c>
      <c r="AW54" s="427"/>
      <c r="AX54" s="393">
        <v>1.5785742198490766</v>
      </c>
      <c r="AY54" s="427"/>
      <c r="AZ54" s="393">
        <v>1.2405353181251277</v>
      </c>
      <c r="BA54" s="427"/>
      <c r="BB54" s="393">
        <v>1.4036188861826455</v>
      </c>
      <c r="BC54" s="427"/>
      <c r="BD54" s="393">
        <v>1.2361163064923417</v>
      </c>
      <c r="BE54" s="427"/>
      <c r="BF54" s="393">
        <v>1.2651303185724765</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17.479343425396145</v>
      </c>
      <c r="G55" s="427"/>
      <c r="H55" s="393">
        <v>21.374955142048403</v>
      </c>
      <c r="I55" s="427"/>
      <c r="J55" s="393">
        <v>24.075027988963861</v>
      </c>
      <c r="K55" s="427"/>
      <c r="L55" s="393">
        <v>22.655047030367545</v>
      </c>
      <c r="M55" s="427"/>
      <c r="N55" s="393">
        <v>30.566399982347566</v>
      </c>
      <c r="O55" s="427"/>
      <c r="P55" s="393">
        <v>17.868532566880067</v>
      </c>
      <c r="Q55" s="427"/>
      <c r="R55" s="393">
        <v>19.916692284394983</v>
      </c>
      <c r="S55" s="427"/>
      <c r="T55" s="393">
        <v>17.766832058365729</v>
      </c>
      <c r="U55" s="427"/>
      <c r="V55" s="393">
        <v>12.898908959750507</v>
      </c>
      <c r="W55" s="427"/>
      <c r="X55" s="393">
        <v>10.754814404671949</v>
      </c>
      <c r="Y55" s="427"/>
      <c r="Z55" s="393">
        <v>10.93300242111706</v>
      </c>
      <c r="AA55" s="427"/>
      <c r="AB55" s="393">
        <v>14.406131244775331</v>
      </c>
      <c r="AC55" s="427"/>
      <c r="AD55" s="393">
        <v>17.806868460799954</v>
      </c>
      <c r="AE55" s="427"/>
      <c r="AF55" s="393">
        <v>11.642459607896251</v>
      </c>
      <c r="AG55" s="427"/>
      <c r="AH55" s="393">
        <v>15.58122738830996</v>
      </c>
      <c r="AI55" s="427"/>
      <c r="AJ55" s="393">
        <v>10.524605881286128</v>
      </c>
      <c r="AK55" s="427"/>
      <c r="AL55" s="393">
        <v>5.8090286953002925</v>
      </c>
      <c r="AM55" s="427"/>
      <c r="AN55" s="393">
        <v>6.4604476262414732</v>
      </c>
      <c r="AO55" s="427"/>
      <c r="AP55" s="393">
        <v>0.75365057714936912</v>
      </c>
      <c r="AQ55" s="427"/>
      <c r="AR55" s="393">
        <v>0.81000831475890933</v>
      </c>
      <c r="AS55" s="427"/>
      <c r="AT55" s="393">
        <v>1.0348101506036147</v>
      </c>
      <c r="AU55" s="427"/>
      <c r="AV55" s="393">
        <v>0.84356146529989506</v>
      </c>
      <c r="AW55" s="427"/>
      <c r="AX55" s="393">
        <v>1.2745688576525878</v>
      </c>
      <c r="AY55" s="427"/>
      <c r="AZ55" s="393">
        <v>1.0273800518832541</v>
      </c>
      <c r="BA55" s="427"/>
      <c r="BB55" s="393">
        <v>1.1634905038448313</v>
      </c>
      <c r="BC55" s="427"/>
      <c r="BD55" s="393">
        <v>1.0931837633931758</v>
      </c>
      <c r="BE55" s="427"/>
      <c r="BF55" s="393">
        <v>1.1318860104527597</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165.08289338147353</v>
      </c>
      <c r="G56" s="427"/>
      <c r="H56" s="394">
        <v>175.16505894409934</v>
      </c>
      <c r="I56" s="427"/>
      <c r="J56" s="394">
        <v>163.65190014473146</v>
      </c>
      <c r="K56" s="427"/>
      <c r="L56" s="394">
        <v>183.72156041166397</v>
      </c>
      <c r="M56" s="427"/>
      <c r="N56" s="394">
        <v>171.99170977443742</v>
      </c>
      <c r="O56" s="427"/>
      <c r="P56" s="394">
        <v>124.42172467407691</v>
      </c>
      <c r="Q56" s="427"/>
      <c r="R56" s="394">
        <v>147.27392995358159</v>
      </c>
      <c r="S56" s="427"/>
      <c r="T56" s="394">
        <v>141.80543162787839</v>
      </c>
      <c r="U56" s="427"/>
      <c r="V56" s="394">
        <v>146.79144571203494</v>
      </c>
      <c r="W56" s="427"/>
      <c r="X56" s="394">
        <v>131.00110434502062</v>
      </c>
      <c r="Y56" s="427"/>
      <c r="Z56" s="394">
        <v>158.08224033861663</v>
      </c>
      <c r="AA56" s="427"/>
      <c r="AB56" s="394">
        <v>120.03929428962719</v>
      </c>
      <c r="AC56" s="427"/>
      <c r="AD56" s="394">
        <v>99.100570890459437</v>
      </c>
      <c r="AE56" s="427"/>
      <c r="AF56" s="394">
        <v>81.405609426613168</v>
      </c>
      <c r="AG56" s="427"/>
      <c r="AH56" s="394">
        <v>80.758616683395061</v>
      </c>
      <c r="AI56" s="427"/>
      <c r="AJ56" s="394">
        <v>62.745999605234495</v>
      </c>
      <c r="AK56" s="427"/>
      <c r="AL56" s="394">
        <v>41.508740199366095</v>
      </c>
      <c r="AM56" s="427"/>
      <c r="AN56" s="394">
        <v>40.464446973641003</v>
      </c>
      <c r="AO56" s="427"/>
      <c r="AP56" s="394">
        <v>0.38306103052056911</v>
      </c>
      <c r="AQ56" s="427"/>
      <c r="AR56" s="394">
        <v>0.50508695416891158</v>
      </c>
      <c r="AS56" s="427"/>
      <c r="AT56" s="394">
        <v>0.66541928068627942</v>
      </c>
      <c r="AU56" s="427"/>
      <c r="AV56" s="394">
        <v>0.53270709278221273</v>
      </c>
      <c r="AW56" s="427"/>
      <c r="AX56" s="394">
        <v>0.82687298858667446</v>
      </c>
      <c r="AY56" s="427"/>
      <c r="AZ56" s="394">
        <v>0.65991996418539955</v>
      </c>
      <c r="BA56" s="427"/>
      <c r="BB56" s="394">
        <v>0.72039427471398843</v>
      </c>
      <c r="BC56" s="427"/>
      <c r="BD56" s="394">
        <v>0.76417011217953379</v>
      </c>
      <c r="BE56" s="427"/>
      <c r="BF56" s="394">
        <v>0.75802366916179942</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66.065334730456755</v>
      </c>
      <c r="G57" s="427"/>
      <c r="H57" s="394">
        <v>86.876845222333245</v>
      </c>
      <c r="I57" s="427"/>
      <c r="J57" s="394">
        <v>75.204688610766311</v>
      </c>
      <c r="K57" s="427"/>
      <c r="L57" s="394">
        <v>56.587772358243612</v>
      </c>
      <c r="M57" s="427"/>
      <c r="N57" s="394">
        <v>66.160896487870232</v>
      </c>
      <c r="O57" s="427"/>
      <c r="P57" s="394">
        <v>53.031650715581279</v>
      </c>
      <c r="Q57" s="427"/>
      <c r="R57" s="394">
        <v>66.731878447817309</v>
      </c>
      <c r="S57" s="427"/>
      <c r="T57" s="394">
        <v>46.590341058634003</v>
      </c>
      <c r="U57" s="427"/>
      <c r="V57" s="394">
        <v>50.01440621520581</v>
      </c>
      <c r="W57" s="427"/>
      <c r="X57" s="394">
        <v>50.252831355329683</v>
      </c>
      <c r="Y57" s="427"/>
      <c r="Z57" s="394">
        <v>55.314944103182377</v>
      </c>
      <c r="AA57" s="427"/>
      <c r="AB57" s="394">
        <v>56.424811299930901</v>
      </c>
      <c r="AC57" s="427"/>
      <c r="AD57" s="394">
        <v>63.253011190738839</v>
      </c>
      <c r="AE57" s="427"/>
      <c r="AF57" s="394">
        <v>58.853552840105493</v>
      </c>
      <c r="AG57" s="427"/>
      <c r="AH57" s="394">
        <v>75.57507075232067</v>
      </c>
      <c r="AI57" s="427"/>
      <c r="AJ57" s="394">
        <v>61.515921929185261</v>
      </c>
      <c r="AK57" s="427"/>
      <c r="AL57" s="394">
        <v>50.435930892507237</v>
      </c>
      <c r="AM57" s="427"/>
      <c r="AN57" s="394">
        <v>54.836956686582262</v>
      </c>
      <c r="AO57" s="427"/>
      <c r="AP57" s="394">
        <v>4.4712691244142544</v>
      </c>
      <c r="AQ57" s="427"/>
      <c r="AR57" s="394">
        <v>5.1686239319132561</v>
      </c>
      <c r="AS57" s="427"/>
      <c r="AT57" s="394">
        <v>7.0851249456602616</v>
      </c>
      <c r="AU57" s="427"/>
      <c r="AV57" s="394">
        <v>5.7613182631967783</v>
      </c>
      <c r="AW57" s="427"/>
      <c r="AX57" s="394">
        <v>9.1738996211883848</v>
      </c>
      <c r="AY57" s="427"/>
      <c r="AZ57" s="394">
        <v>8.1697403644217363</v>
      </c>
      <c r="BA57" s="427"/>
      <c r="BB57" s="394">
        <v>8.9072393844210236</v>
      </c>
      <c r="BC57" s="427"/>
      <c r="BD57" s="394">
        <v>8.453850428056997</v>
      </c>
      <c r="BE57" s="427"/>
      <c r="BF57" s="394">
        <v>9.0924375805136215</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797.73681526519783</v>
      </c>
      <c r="G58" s="427"/>
      <c r="H58" s="392">
        <v>421.29516908919146</v>
      </c>
      <c r="I58" s="427"/>
      <c r="J58" s="392">
        <v>386.96748464311372</v>
      </c>
      <c r="K58" s="427"/>
      <c r="L58" s="392">
        <v>342.2417598640186</v>
      </c>
      <c r="M58" s="427"/>
      <c r="N58" s="392">
        <v>332.39285573119042</v>
      </c>
      <c r="O58" s="427"/>
      <c r="P58" s="392">
        <v>193.53381747587764</v>
      </c>
      <c r="Q58" s="427"/>
      <c r="R58" s="392">
        <v>204.94371792963744</v>
      </c>
      <c r="S58" s="427"/>
      <c r="T58" s="392">
        <v>273.51156238370282</v>
      </c>
      <c r="U58" s="427"/>
      <c r="V58" s="392">
        <v>258.60600917399648</v>
      </c>
      <c r="W58" s="427"/>
      <c r="X58" s="392">
        <v>230.41869615163807</v>
      </c>
      <c r="Y58" s="427"/>
      <c r="Z58" s="392">
        <v>286.40158022153912</v>
      </c>
      <c r="AA58" s="427"/>
      <c r="AB58" s="392">
        <v>227.30053992017159</v>
      </c>
      <c r="AC58" s="427"/>
      <c r="AD58" s="392">
        <v>187.92894630275154</v>
      </c>
      <c r="AE58" s="427"/>
      <c r="AF58" s="392">
        <v>154.98451448717947</v>
      </c>
      <c r="AG58" s="427"/>
      <c r="AH58" s="392">
        <v>163.55482702901253</v>
      </c>
      <c r="AI58" s="427"/>
      <c r="AJ58" s="392">
        <v>135.08379894860863</v>
      </c>
      <c r="AK58" s="427"/>
      <c r="AL58" s="392">
        <v>97.439101017486379</v>
      </c>
      <c r="AM58" s="427"/>
      <c r="AN58" s="392">
        <v>88.932123819524236</v>
      </c>
      <c r="AO58" s="427"/>
      <c r="AP58" s="392">
        <v>1.8879166697258625</v>
      </c>
      <c r="AQ58" s="427"/>
      <c r="AR58" s="392">
        <v>2.1310876107725756</v>
      </c>
      <c r="AS58" s="427"/>
      <c r="AT58" s="392">
        <v>2.757193880206724</v>
      </c>
      <c r="AU58" s="427"/>
      <c r="AV58" s="392">
        <v>2.7020921639122633</v>
      </c>
      <c r="AW58" s="427"/>
      <c r="AX58" s="392">
        <v>5.9412992150199759</v>
      </c>
      <c r="AY58" s="427"/>
      <c r="AZ58" s="392">
        <v>5.197894779714284</v>
      </c>
      <c r="BA58" s="427"/>
      <c r="BB58" s="392">
        <v>9.9883327152538381</v>
      </c>
      <c r="BC58" s="427"/>
      <c r="BD58" s="392">
        <v>8.4615683480919177</v>
      </c>
      <c r="BE58" s="427"/>
      <c r="BF58" s="392">
        <v>8.2039600239258945</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583.28883056992265</v>
      </c>
      <c r="G59" s="427"/>
      <c r="H59" s="393">
        <v>328.50591367258613</v>
      </c>
      <c r="I59" s="427"/>
      <c r="J59" s="393">
        <v>291.20959458155454</v>
      </c>
      <c r="K59" s="427"/>
      <c r="L59" s="393">
        <v>209.41915164342976</v>
      </c>
      <c r="M59" s="427"/>
      <c r="N59" s="393">
        <v>166.39754277639324</v>
      </c>
      <c r="O59" s="427"/>
      <c r="P59" s="393">
        <v>100.84867898649377</v>
      </c>
      <c r="Q59" s="427"/>
      <c r="R59" s="393">
        <v>116.23767316768301</v>
      </c>
      <c r="S59" s="427"/>
      <c r="T59" s="393">
        <v>174.6605133645233</v>
      </c>
      <c r="U59" s="427"/>
      <c r="V59" s="393">
        <v>172.08246791164956</v>
      </c>
      <c r="W59" s="427"/>
      <c r="X59" s="393">
        <v>150.16289622073515</v>
      </c>
      <c r="Y59" s="427"/>
      <c r="Z59" s="393">
        <v>206.89875150098854</v>
      </c>
      <c r="AA59" s="427"/>
      <c r="AB59" s="393">
        <v>172.828143771165</v>
      </c>
      <c r="AC59" s="427"/>
      <c r="AD59" s="393">
        <v>130.75724630357331</v>
      </c>
      <c r="AE59" s="427"/>
      <c r="AF59" s="393">
        <v>86.343410397018374</v>
      </c>
      <c r="AG59" s="427"/>
      <c r="AH59" s="393">
        <v>117.84438306045972</v>
      </c>
      <c r="AI59" s="427"/>
      <c r="AJ59" s="393">
        <v>102.92200580354624</v>
      </c>
      <c r="AK59" s="427"/>
      <c r="AL59" s="393">
        <v>69.69816059916198</v>
      </c>
      <c r="AM59" s="427"/>
      <c r="AN59" s="393">
        <v>69.912930550428811</v>
      </c>
      <c r="AO59" s="427"/>
      <c r="AP59" s="393">
        <v>0.66253849656752206</v>
      </c>
      <c r="AQ59" s="427"/>
      <c r="AR59" s="393">
        <v>0.77829479830337456</v>
      </c>
      <c r="AS59" s="427"/>
      <c r="AT59" s="393">
        <v>1.0176301889942923</v>
      </c>
      <c r="AU59" s="427"/>
      <c r="AV59" s="393">
        <v>1.3325430111398819</v>
      </c>
      <c r="AW59" s="427"/>
      <c r="AX59" s="393">
        <v>3.8464443969180273</v>
      </c>
      <c r="AY59" s="427"/>
      <c r="AZ59" s="393">
        <v>3.5843889747201838</v>
      </c>
      <c r="BA59" s="427"/>
      <c r="BB59" s="393">
        <v>7.9022637322977012</v>
      </c>
      <c r="BC59" s="427"/>
      <c r="BD59" s="393">
        <v>6.5825263100046003</v>
      </c>
      <c r="BE59" s="427"/>
      <c r="BF59" s="393">
        <v>6.2951831987645512</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179.57559791582247</v>
      </c>
      <c r="G60" s="427"/>
      <c r="H60" s="393">
        <v>73.287635135122812</v>
      </c>
      <c r="I60" s="427"/>
      <c r="J60" s="393">
        <v>83.099625879495207</v>
      </c>
      <c r="K60" s="427"/>
      <c r="L60" s="393">
        <v>121.88747710404317</v>
      </c>
      <c r="M60" s="427"/>
      <c r="N60" s="393">
        <v>149.9405114883414</v>
      </c>
      <c r="O60" s="427"/>
      <c r="P60" s="393">
        <v>86.043480481601733</v>
      </c>
      <c r="Q60" s="427"/>
      <c r="R60" s="393">
        <v>82.967427814344859</v>
      </c>
      <c r="S60" s="427"/>
      <c r="T60" s="393">
        <v>88.445212595136027</v>
      </c>
      <c r="U60" s="427"/>
      <c r="V60" s="393">
        <v>79.305909887821386</v>
      </c>
      <c r="W60" s="427"/>
      <c r="X60" s="393">
        <v>72.084535931033443</v>
      </c>
      <c r="Y60" s="427"/>
      <c r="Z60" s="393">
        <v>63.254822875461315</v>
      </c>
      <c r="AA60" s="427"/>
      <c r="AB60" s="393">
        <v>35.973780845726729</v>
      </c>
      <c r="AC60" s="427"/>
      <c r="AD60" s="393">
        <v>42.76033188850753</v>
      </c>
      <c r="AE60" s="427"/>
      <c r="AF60" s="393">
        <v>43.009216602638993</v>
      </c>
      <c r="AG60" s="427"/>
      <c r="AH60" s="393">
        <v>28.322451503278007</v>
      </c>
      <c r="AI60" s="427"/>
      <c r="AJ60" s="393">
        <v>16.272124124022312</v>
      </c>
      <c r="AK60" s="427"/>
      <c r="AL60" s="393">
        <v>16.389185592838405</v>
      </c>
      <c r="AM60" s="427"/>
      <c r="AN60" s="393">
        <v>6.6270234480898109</v>
      </c>
      <c r="AO60" s="427"/>
      <c r="AP60" s="393">
        <v>5.4593029268229405E-2</v>
      </c>
      <c r="AQ60" s="427"/>
      <c r="AR60" s="393">
        <v>8.9385384170195384E-2</v>
      </c>
      <c r="AS60" s="427"/>
      <c r="AT60" s="393">
        <v>0.11709966506945718</v>
      </c>
      <c r="AU60" s="427"/>
      <c r="AV60" s="393">
        <v>0.10092482074662661</v>
      </c>
      <c r="AW60" s="427"/>
      <c r="AX60" s="393">
        <v>0.19375500103825674</v>
      </c>
      <c r="AY60" s="427"/>
      <c r="AZ60" s="393">
        <v>0.14076007148509126</v>
      </c>
      <c r="BA60" s="427"/>
      <c r="BB60" s="393">
        <v>0.40060403918663551</v>
      </c>
      <c r="BC60" s="427"/>
      <c r="BD60" s="393">
        <v>0.3211353056479932</v>
      </c>
      <c r="BE60" s="427"/>
      <c r="BF60" s="393">
        <v>0.28803728153745956</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34.872386779452732</v>
      </c>
      <c r="G61" s="427"/>
      <c r="H61" s="393">
        <v>19.501620281482523</v>
      </c>
      <c r="I61" s="427"/>
      <c r="J61" s="393">
        <v>12.658264182064006</v>
      </c>
      <c r="K61" s="427"/>
      <c r="L61" s="393">
        <v>10.935131116545692</v>
      </c>
      <c r="M61" s="427"/>
      <c r="N61" s="393">
        <v>16.0548014664558</v>
      </c>
      <c r="O61" s="427"/>
      <c r="P61" s="393">
        <v>6.6416580077821612</v>
      </c>
      <c r="Q61" s="427"/>
      <c r="R61" s="393">
        <v>5.738616947609553</v>
      </c>
      <c r="S61" s="427"/>
      <c r="T61" s="393">
        <v>10.405836424043519</v>
      </c>
      <c r="U61" s="427"/>
      <c r="V61" s="393">
        <v>7.2176313745255518</v>
      </c>
      <c r="W61" s="427"/>
      <c r="X61" s="393">
        <v>8.1712639998694812</v>
      </c>
      <c r="Y61" s="427"/>
      <c r="Z61" s="393">
        <v>16.248005845089295</v>
      </c>
      <c r="AA61" s="427"/>
      <c r="AB61" s="393">
        <v>18.498615303279841</v>
      </c>
      <c r="AC61" s="427"/>
      <c r="AD61" s="393">
        <v>14.411368110670711</v>
      </c>
      <c r="AE61" s="427"/>
      <c r="AF61" s="393">
        <v>25.631887487522121</v>
      </c>
      <c r="AG61" s="427"/>
      <c r="AH61" s="393">
        <v>17.387992465274817</v>
      </c>
      <c r="AI61" s="427"/>
      <c r="AJ61" s="393">
        <v>15.889669021040081</v>
      </c>
      <c r="AK61" s="427"/>
      <c r="AL61" s="393">
        <v>11.351754825485997</v>
      </c>
      <c r="AM61" s="427"/>
      <c r="AN61" s="393">
        <v>12.392169821005607</v>
      </c>
      <c r="AO61" s="427"/>
      <c r="AP61" s="393">
        <v>1.1707851438901111</v>
      </c>
      <c r="AQ61" s="427"/>
      <c r="AR61" s="393">
        <v>1.2634074282990058</v>
      </c>
      <c r="AS61" s="427"/>
      <c r="AT61" s="393">
        <v>1.6224640261429746</v>
      </c>
      <c r="AU61" s="427"/>
      <c r="AV61" s="393">
        <v>1.2686243320257546</v>
      </c>
      <c r="AW61" s="427"/>
      <c r="AX61" s="393">
        <v>1.9010998170636912</v>
      </c>
      <c r="AY61" s="427"/>
      <c r="AZ61" s="393">
        <v>1.4727457335090088</v>
      </c>
      <c r="BA61" s="427"/>
      <c r="BB61" s="393">
        <v>1.6854649437695013</v>
      </c>
      <c r="BC61" s="427"/>
      <c r="BD61" s="393">
        <v>1.5579067324393241</v>
      </c>
      <c r="BE61" s="427"/>
      <c r="BF61" s="393">
        <v>1.6207395436238834</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622.87871927346919</v>
      </c>
      <c r="G62" s="427"/>
      <c r="H62" s="392">
        <v>604.57372748408443</v>
      </c>
      <c r="I62" s="427"/>
      <c r="J62" s="392">
        <v>552.826898977469</v>
      </c>
      <c r="K62" s="427"/>
      <c r="L62" s="392">
        <v>655.75258406495561</v>
      </c>
      <c r="M62" s="427"/>
      <c r="N62" s="392">
        <v>506.07478729778046</v>
      </c>
      <c r="O62" s="427"/>
      <c r="P62" s="392">
        <v>530.04135947817997</v>
      </c>
      <c r="Q62" s="427"/>
      <c r="R62" s="392">
        <v>604.62726691249907</v>
      </c>
      <c r="S62" s="427"/>
      <c r="T62" s="392">
        <v>497.19500678026765</v>
      </c>
      <c r="U62" s="427"/>
      <c r="V62" s="392">
        <v>479.54622716667961</v>
      </c>
      <c r="W62" s="427"/>
      <c r="X62" s="392">
        <v>437.90315142924669</v>
      </c>
      <c r="Y62" s="427"/>
      <c r="Z62" s="392">
        <v>426.37144000052768</v>
      </c>
      <c r="AA62" s="427"/>
      <c r="AB62" s="392">
        <v>337.27013152596243</v>
      </c>
      <c r="AC62" s="427"/>
      <c r="AD62" s="392">
        <v>340.08352704868139</v>
      </c>
      <c r="AE62" s="427"/>
      <c r="AF62" s="392">
        <v>311.11679410554052</v>
      </c>
      <c r="AG62" s="427"/>
      <c r="AH62" s="392">
        <v>294.17042009999415</v>
      </c>
      <c r="AI62" s="427"/>
      <c r="AJ62" s="392">
        <v>231.09684795493209</v>
      </c>
      <c r="AK62" s="427"/>
      <c r="AL62" s="392">
        <v>168.1559162668772</v>
      </c>
      <c r="AM62" s="427"/>
      <c r="AN62" s="392">
        <v>161.00078343439057</v>
      </c>
      <c r="AO62" s="427"/>
      <c r="AP62" s="392">
        <v>6.8846863746677283</v>
      </c>
      <c r="AQ62" s="427"/>
      <c r="AR62" s="392">
        <v>7.0370091970444451</v>
      </c>
      <c r="AS62" s="427"/>
      <c r="AT62" s="392">
        <v>8.8501059110902762</v>
      </c>
      <c r="AU62" s="427"/>
      <c r="AV62" s="392">
        <v>7.9362383130367027</v>
      </c>
      <c r="AW62" s="427"/>
      <c r="AX62" s="392">
        <v>11.768505576730753</v>
      </c>
      <c r="AY62" s="427"/>
      <c r="AZ62" s="392">
        <v>9.8220200391981969</v>
      </c>
      <c r="BA62" s="427"/>
      <c r="BB62" s="392">
        <v>11.833196759861414</v>
      </c>
      <c r="BC62" s="427"/>
      <c r="BD62" s="392">
        <v>12.182312804135918</v>
      </c>
      <c r="BE62" s="427"/>
      <c r="BF62" s="392">
        <v>12.889476566808522</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194.21608288302545</v>
      </c>
      <c r="G64" s="427"/>
      <c r="H64" s="392">
        <v>220.61613446439051</v>
      </c>
      <c r="I64" s="427"/>
      <c r="J64" s="392">
        <v>224.39860427297805</v>
      </c>
      <c r="K64" s="427"/>
      <c r="L64" s="392">
        <v>246.04456394130597</v>
      </c>
      <c r="M64" s="427"/>
      <c r="N64" s="392">
        <v>300.60523697079685</v>
      </c>
      <c r="O64" s="427"/>
      <c r="P64" s="392">
        <v>208.16062192198586</v>
      </c>
      <c r="Q64" s="427"/>
      <c r="R64" s="392">
        <v>206.02830431390711</v>
      </c>
      <c r="S64" s="427"/>
      <c r="T64" s="392">
        <v>207.20536134461753</v>
      </c>
      <c r="U64" s="427"/>
      <c r="V64" s="392">
        <v>193.10721001732301</v>
      </c>
      <c r="W64" s="427"/>
      <c r="X64" s="392">
        <v>170.83823261377225</v>
      </c>
      <c r="Y64" s="427"/>
      <c r="Z64" s="392">
        <v>204.378589534056</v>
      </c>
      <c r="AA64" s="427"/>
      <c r="AB64" s="392">
        <v>209.1190049014339</v>
      </c>
      <c r="AC64" s="427"/>
      <c r="AD64" s="392">
        <v>207.42980248700914</v>
      </c>
      <c r="AE64" s="427"/>
      <c r="AF64" s="392">
        <v>195.37577907153957</v>
      </c>
      <c r="AG64" s="427"/>
      <c r="AH64" s="392">
        <v>196.81307944834515</v>
      </c>
      <c r="AI64" s="427"/>
      <c r="AJ64" s="392">
        <v>164.30858778136331</v>
      </c>
      <c r="AK64" s="427"/>
      <c r="AL64" s="392">
        <v>116.32220289237019</v>
      </c>
      <c r="AM64" s="427"/>
      <c r="AN64" s="392">
        <v>112.42109826111786</v>
      </c>
      <c r="AO64" s="427"/>
      <c r="AP64" s="392">
        <v>26.293090299027249</v>
      </c>
      <c r="AQ64" s="427"/>
      <c r="AR64" s="392">
        <v>27.392987935996842</v>
      </c>
      <c r="AS64" s="427"/>
      <c r="AT64" s="392">
        <v>35.91972179465521</v>
      </c>
      <c r="AU64" s="427"/>
      <c r="AV64" s="392">
        <v>30.034180929937023</v>
      </c>
      <c r="AW64" s="427"/>
      <c r="AX64" s="392">
        <v>46.632260921413312</v>
      </c>
      <c r="AY64" s="427"/>
      <c r="AZ64" s="392">
        <v>38.378532768800689</v>
      </c>
      <c r="BA64" s="427"/>
      <c r="BB64" s="392">
        <v>44.188589005630995</v>
      </c>
      <c r="BC64" s="427"/>
      <c r="BD64" s="392">
        <v>42.036564771734113</v>
      </c>
      <c r="BE64" s="427"/>
      <c r="BF64" s="392">
        <v>44.465850190024312</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53.054787232535666</v>
      </c>
      <c r="G66" s="427"/>
      <c r="H66" s="393">
        <v>62.525415421845089</v>
      </c>
      <c r="I66" s="427"/>
      <c r="J66" s="393">
        <v>72.587089729001036</v>
      </c>
      <c r="K66" s="427"/>
      <c r="L66" s="393">
        <v>83.077706228629054</v>
      </c>
      <c r="M66" s="427"/>
      <c r="N66" s="393">
        <v>76.71082999718422</v>
      </c>
      <c r="O66" s="427"/>
      <c r="P66" s="393">
        <v>59.928351642712634</v>
      </c>
      <c r="Q66" s="427"/>
      <c r="R66" s="393">
        <v>61.866172627227684</v>
      </c>
      <c r="S66" s="427"/>
      <c r="T66" s="393">
        <v>62.370988584262804</v>
      </c>
      <c r="U66" s="427"/>
      <c r="V66" s="393">
        <v>65.130819139892267</v>
      </c>
      <c r="W66" s="427"/>
      <c r="X66" s="393">
        <v>58.493635640804705</v>
      </c>
      <c r="Y66" s="427"/>
      <c r="Z66" s="393">
        <v>72.774499871696548</v>
      </c>
      <c r="AA66" s="427"/>
      <c r="AB66" s="393">
        <v>72.777743467179832</v>
      </c>
      <c r="AC66" s="427"/>
      <c r="AD66" s="393">
        <v>80.092468233243835</v>
      </c>
      <c r="AE66" s="427"/>
      <c r="AF66" s="393">
        <v>73.655042637892564</v>
      </c>
      <c r="AG66" s="427"/>
      <c r="AH66" s="393">
        <v>100.3094871823445</v>
      </c>
      <c r="AI66" s="427"/>
      <c r="AJ66" s="393">
        <v>79.135526888901992</v>
      </c>
      <c r="AK66" s="427"/>
      <c r="AL66" s="393">
        <v>58.028619551081825</v>
      </c>
      <c r="AM66" s="427"/>
      <c r="AN66" s="393">
        <v>52.550643674033964</v>
      </c>
      <c r="AO66" s="427"/>
      <c r="AP66" s="393">
        <v>12.587376130120557</v>
      </c>
      <c r="AQ66" s="427"/>
      <c r="AR66" s="393">
        <v>13.813125213582428</v>
      </c>
      <c r="AS66" s="427"/>
      <c r="AT66" s="393">
        <v>16.970279214214976</v>
      </c>
      <c r="AU66" s="427"/>
      <c r="AV66" s="393">
        <v>15.152984795125329</v>
      </c>
      <c r="AW66" s="427"/>
      <c r="AX66" s="393">
        <v>24.426716037607033</v>
      </c>
      <c r="AY66" s="427"/>
      <c r="AZ66" s="393">
        <v>20.171329452115305</v>
      </c>
      <c r="BA66" s="427"/>
      <c r="BB66" s="393">
        <v>23.497885028196769</v>
      </c>
      <c r="BC66" s="427"/>
      <c r="BD66" s="393">
        <v>21.999251905143119</v>
      </c>
      <c r="BE66" s="427"/>
      <c r="BF66" s="393">
        <v>23.306273264308867</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36.237730827489166</v>
      </c>
      <c r="G67" s="427"/>
      <c r="H67" s="393">
        <v>61.900309709616366</v>
      </c>
      <c r="I67" s="427"/>
      <c r="J67" s="393">
        <v>72.293257142048901</v>
      </c>
      <c r="K67" s="427"/>
      <c r="L67" s="393">
        <v>80.276367277617666</v>
      </c>
      <c r="M67" s="427"/>
      <c r="N67" s="393">
        <v>119.26631366548359</v>
      </c>
      <c r="O67" s="427"/>
      <c r="P67" s="393">
        <v>73.353550036914186</v>
      </c>
      <c r="Q67" s="427"/>
      <c r="R67" s="393">
        <v>72.048693666624871</v>
      </c>
      <c r="S67" s="427"/>
      <c r="T67" s="393">
        <v>77.141532420292421</v>
      </c>
      <c r="U67" s="427"/>
      <c r="V67" s="393">
        <v>70.042452430300813</v>
      </c>
      <c r="W67" s="427"/>
      <c r="X67" s="393">
        <v>56.324572789609782</v>
      </c>
      <c r="Y67" s="427"/>
      <c r="Z67" s="393">
        <v>67.0041922519585</v>
      </c>
      <c r="AA67" s="427"/>
      <c r="AB67" s="393">
        <v>72.346308159482561</v>
      </c>
      <c r="AC67" s="427"/>
      <c r="AD67" s="393">
        <v>70.199855181911744</v>
      </c>
      <c r="AE67" s="427"/>
      <c r="AF67" s="393">
        <v>66.66687847186472</v>
      </c>
      <c r="AG67" s="427"/>
      <c r="AH67" s="393">
        <v>47.555265227762597</v>
      </c>
      <c r="AI67" s="427"/>
      <c r="AJ67" s="393">
        <v>44.357639288522975</v>
      </c>
      <c r="AK67" s="427"/>
      <c r="AL67" s="393">
        <v>30.450305053750931</v>
      </c>
      <c r="AM67" s="427"/>
      <c r="AN67" s="393">
        <v>28.289093173644645</v>
      </c>
      <c r="AO67" s="427"/>
      <c r="AP67" s="393">
        <v>5.9224117133124388</v>
      </c>
      <c r="AQ67" s="427"/>
      <c r="AR67" s="393">
        <v>6.5250689647440474</v>
      </c>
      <c r="AS67" s="427"/>
      <c r="AT67" s="393">
        <v>8.6596184861388554</v>
      </c>
      <c r="AU67" s="427"/>
      <c r="AV67" s="393">
        <v>6.9605011678553588</v>
      </c>
      <c r="AW67" s="427"/>
      <c r="AX67" s="393">
        <v>10.903914919360689</v>
      </c>
      <c r="AY67" s="427"/>
      <c r="AZ67" s="393">
        <v>8.6360763106059792</v>
      </c>
      <c r="BA67" s="427"/>
      <c r="BB67" s="393">
        <v>10.090030192704729</v>
      </c>
      <c r="BC67" s="427"/>
      <c r="BD67" s="393">
        <v>9.2459834155420371</v>
      </c>
      <c r="BE67" s="427"/>
      <c r="BF67" s="393">
        <v>9.6075472512199624</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69.051909412591556</v>
      </c>
      <c r="G68" s="427"/>
      <c r="H68" s="394">
        <v>56.259514100586586</v>
      </c>
      <c r="I68" s="427"/>
      <c r="J68" s="394">
        <v>41.099273773941228</v>
      </c>
      <c r="K68" s="427"/>
      <c r="L68" s="394">
        <v>36.712200280063392</v>
      </c>
      <c r="M68" s="427"/>
      <c r="N68" s="394">
        <v>27.591000593448332</v>
      </c>
      <c r="O68" s="427"/>
      <c r="P68" s="394">
        <v>25.306723651523061</v>
      </c>
      <c r="Q68" s="427"/>
      <c r="R68" s="394">
        <v>25.640235420736428</v>
      </c>
      <c r="S68" s="427"/>
      <c r="T68" s="394">
        <v>21.329181787218264</v>
      </c>
      <c r="U68" s="427"/>
      <c r="V68" s="394">
        <v>16.169203318540958</v>
      </c>
      <c r="W68" s="427"/>
      <c r="X68" s="394">
        <v>21.770713515815725</v>
      </c>
      <c r="Y68" s="427"/>
      <c r="Z68" s="394">
        <v>21.883387422339982</v>
      </c>
      <c r="AA68" s="427"/>
      <c r="AB68" s="394">
        <v>16.572701361968686</v>
      </c>
      <c r="AC68" s="427"/>
      <c r="AD68" s="394">
        <v>12.670322291577781</v>
      </c>
      <c r="AE68" s="427"/>
      <c r="AF68" s="394">
        <v>10.087323251843218</v>
      </c>
      <c r="AG68" s="427"/>
      <c r="AH68" s="394">
        <v>10.094137000955119</v>
      </c>
      <c r="AI68" s="427"/>
      <c r="AJ68" s="394">
        <v>8.2609635565440644</v>
      </c>
      <c r="AK68" s="427"/>
      <c r="AL68" s="394">
        <v>6.0190166260661506</v>
      </c>
      <c r="AM68" s="427"/>
      <c r="AN68" s="394">
        <v>5.4300768652217704</v>
      </c>
      <c r="AO68" s="427"/>
      <c r="AP68" s="394">
        <v>0.29594126208014399</v>
      </c>
      <c r="AQ68" s="427"/>
      <c r="AR68" s="394">
        <v>0.35048406109894131</v>
      </c>
      <c r="AS68" s="427"/>
      <c r="AT68" s="394">
        <v>0.46388736949773929</v>
      </c>
      <c r="AU68" s="427"/>
      <c r="AV68" s="394">
        <v>0.35092970311745125</v>
      </c>
      <c r="AW68" s="427"/>
      <c r="AX68" s="394">
        <v>0.53566170295613658</v>
      </c>
      <c r="AY68" s="427"/>
      <c r="AZ68" s="394">
        <v>0.40471541901124275</v>
      </c>
      <c r="BA68" s="427"/>
      <c r="BB68" s="394">
        <v>0.56233734261906421</v>
      </c>
      <c r="BC68" s="427"/>
      <c r="BD68" s="394">
        <v>0.5533788744097462</v>
      </c>
      <c r="BE68" s="427"/>
      <c r="BF68" s="394">
        <v>0.56440973514438875</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21.030659164907121</v>
      </c>
      <c r="G70" s="427"/>
      <c r="H70" s="393">
        <v>16.290683693095684</v>
      </c>
      <c r="I70" s="427"/>
      <c r="J70" s="393">
        <v>15.049597981457705</v>
      </c>
      <c r="K70" s="427"/>
      <c r="L70" s="393">
        <v>18.245353236109459</v>
      </c>
      <c r="M70" s="427"/>
      <c r="N70" s="393">
        <v>34.662030825642084</v>
      </c>
      <c r="O70" s="427"/>
      <c r="P70" s="393">
        <v>22.796933166133346</v>
      </c>
      <c r="Q70" s="427"/>
      <c r="R70" s="393">
        <v>18.818534909371493</v>
      </c>
      <c r="S70" s="427"/>
      <c r="T70" s="393">
        <v>18.532804401737518</v>
      </c>
      <c r="U70" s="427"/>
      <c r="V70" s="393">
        <v>18.377092179527608</v>
      </c>
      <c r="W70" s="427"/>
      <c r="X70" s="393">
        <v>12.534995041772971</v>
      </c>
      <c r="Y70" s="427"/>
      <c r="Z70" s="393">
        <v>16.80054825090404</v>
      </c>
      <c r="AA70" s="427"/>
      <c r="AB70" s="393">
        <v>19.766093059120649</v>
      </c>
      <c r="AC70" s="427"/>
      <c r="AD70" s="393">
        <v>19.166987388906666</v>
      </c>
      <c r="AE70" s="427"/>
      <c r="AF70" s="393">
        <v>20.603835387583139</v>
      </c>
      <c r="AG70" s="427"/>
      <c r="AH70" s="393">
        <v>18.01387413007031</v>
      </c>
      <c r="AI70" s="427"/>
      <c r="AJ70" s="393">
        <v>16.515885184955017</v>
      </c>
      <c r="AK70" s="427"/>
      <c r="AL70" s="393">
        <v>11.831562930231589</v>
      </c>
      <c r="AM70" s="427"/>
      <c r="AN70" s="393">
        <v>15.050931623590833</v>
      </c>
      <c r="AO70" s="427"/>
      <c r="AP70" s="393">
        <v>4.0062275987214822</v>
      </c>
      <c r="AQ70" s="427"/>
      <c r="AR70" s="393">
        <v>3.4561074266532561</v>
      </c>
      <c r="AS70" s="427"/>
      <c r="AT70" s="393">
        <v>5.3902745011451438</v>
      </c>
      <c r="AU70" s="427"/>
      <c r="AV70" s="393">
        <v>3.9308885745209805</v>
      </c>
      <c r="AW70" s="427"/>
      <c r="AX70" s="393">
        <v>5.9372445613860485</v>
      </c>
      <c r="AY70" s="427"/>
      <c r="AZ70" s="393">
        <v>4.9261134409166596</v>
      </c>
      <c r="BA70" s="427"/>
      <c r="BB70" s="393">
        <v>5.5126953058695278</v>
      </c>
      <c r="BC70" s="427"/>
      <c r="BD70" s="393">
        <v>5.5126672053197314</v>
      </c>
      <c r="BE70" s="427"/>
      <c r="BF70" s="393">
        <v>5.8988450293575285</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14.840996245501948</v>
      </c>
      <c r="G71" s="427"/>
      <c r="H71" s="393">
        <v>23.640211539246778</v>
      </c>
      <c r="I71" s="427"/>
      <c r="J71" s="393">
        <v>23.369385646529164</v>
      </c>
      <c r="K71" s="427"/>
      <c r="L71" s="393">
        <v>27.732936918886377</v>
      </c>
      <c r="M71" s="427"/>
      <c r="N71" s="393">
        <v>42.375061889038626</v>
      </c>
      <c r="O71" s="427"/>
      <c r="P71" s="393">
        <v>26.775063424702616</v>
      </c>
      <c r="Q71" s="427"/>
      <c r="R71" s="393">
        <v>27.654667689946653</v>
      </c>
      <c r="S71" s="427"/>
      <c r="T71" s="393">
        <v>27.830854151106511</v>
      </c>
      <c r="U71" s="427"/>
      <c r="V71" s="393">
        <v>23.387642949061359</v>
      </c>
      <c r="W71" s="427"/>
      <c r="X71" s="393">
        <v>21.714315625769053</v>
      </c>
      <c r="Y71" s="427"/>
      <c r="Z71" s="393">
        <v>25.915961737156938</v>
      </c>
      <c r="AA71" s="427"/>
      <c r="AB71" s="393">
        <v>27.656158853682186</v>
      </c>
      <c r="AC71" s="427"/>
      <c r="AD71" s="393">
        <v>25.300169391369121</v>
      </c>
      <c r="AE71" s="427"/>
      <c r="AF71" s="393">
        <v>24.362699322355908</v>
      </c>
      <c r="AG71" s="427"/>
      <c r="AH71" s="393">
        <v>20.84031590721262</v>
      </c>
      <c r="AI71" s="427"/>
      <c r="AJ71" s="393">
        <v>16.038572862439274</v>
      </c>
      <c r="AK71" s="427"/>
      <c r="AL71" s="393">
        <v>9.9926987312396953</v>
      </c>
      <c r="AM71" s="427"/>
      <c r="AN71" s="393">
        <v>11.100352924626664</v>
      </c>
      <c r="AO71" s="427"/>
      <c r="AP71" s="393">
        <v>3.4811335947926256</v>
      </c>
      <c r="AQ71" s="427"/>
      <c r="AR71" s="393">
        <v>3.2482022699181683</v>
      </c>
      <c r="AS71" s="427"/>
      <c r="AT71" s="393">
        <v>4.4356622236584959</v>
      </c>
      <c r="AU71" s="427"/>
      <c r="AV71" s="393">
        <v>3.6388766893179012</v>
      </c>
      <c r="AW71" s="427"/>
      <c r="AX71" s="393">
        <v>4.8287237001034047</v>
      </c>
      <c r="AY71" s="427"/>
      <c r="AZ71" s="393">
        <v>4.2402981461515017</v>
      </c>
      <c r="BA71" s="427"/>
      <c r="BB71" s="393">
        <v>4.5256411362408979</v>
      </c>
      <c r="BC71" s="427"/>
      <c r="BD71" s="393">
        <v>4.7252833713194828</v>
      </c>
      <c r="BE71" s="427"/>
      <c r="BF71" s="393">
        <v>5.0887749099935684</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111.35481290892162</v>
      </c>
      <c r="G72" s="427"/>
      <c r="H72" s="392">
        <v>94.228033498978732</v>
      </c>
      <c r="I72" s="427"/>
      <c r="J72" s="392">
        <v>122.45267305932956</v>
      </c>
      <c r="K72" s="427"/>
      <c r="L72" s="392">
        <v>150.36111945303185</v>
      </c>
      <c r="M72" s="427"/>
      <c r="N72" s="392">
        <v>98.414236301219205</v>
      </c>
      <c r="O72" s="427"/>
      <c r="P72" s="392">
        <v>129.04653490313359</v>
      </c>
      <c r="Q72" s="427"/>
      <c r="R72" s="392">
        <v>127.21232545337317</v>
      </c>
      <c r="S72" s="427"/>
      <c r="T72" s="392">
        <v>116.73137662921368</v>
      </c>
      <c r="U72" s="427"/>
      <c r="V72" s="392">
        <v>109.43566175652093</v>
      </c>
      <c r="W72" s="427"/>
      <c r="X72" s="392">
        <v>95.574422776268221</v>
      </c>
      <c r="Y72" s="427"/>
      <c r="Z72" s="392">
        <v>112.36742396831187</v>
      </c>
      <c r="AA72" s="427"/>
      <c r="AB72" s="392">
        <v>112.25084347517638</v>
      </c>
      <c r="AC72" s="427"/>
      <c r="AD72" s="392">
        <v>101.76387227795685</v>
      </c>
      <c r="AE72" s="427"/>
      <c r="AF72" s="392">
        <v>102.76162055847075</v>
      </c>
      <c r="AG72" s="427"/>
      <c r="AH72" s="392">
        <v>107.35956855465842</v>
      </c>
      <c r="AI72" s="427"/>
      <c r="AJ72" s="392">
        <v>85.939978208571944</v>
      </c>
      <c r="AK72" s="427"/>
      <c r="AL72" s="392">
        <v>58.131110695316998</v>
      </c>
      <c r="AM72" s="427"/>
      <c r="AN72" s="392">
        <v>61.204476830103168</v>
      </c>
      <c r="AO72" s="427"/>
      <c r="AP72" s="392">
        <v>17.601073869640153</v>
      </c>
      <c r="AQ72" s="427"/>
      <c r="AR72" s="392">
        <v>17.244088335311812</v>
      </c>
      <c r="AS72" s="427"/>
      <c r="AT72" s="392">
        <v>24.410194648906725</v>
      </c>
      <c r="AU72" s="427"/>
      <c r="AV72" s="392">
        <v>19.962904081102621</v>
      </c>
      <c r="AW72" s="427"/>
      <c r="AX72" s="392">
        <v>35.045767505908614</v>
      </c>
      <c r="AY72" s="427"/>
      <c r="AZ72" s="392">
        <v>30.432884242138343</v>
      </c>
      <c r="BA72" s="427"/>
      <c r="BB72" s="392">
        <v>51.301382405770909</v>
      </c>
      <c r="BC72" s="427"/>
      <c r="BD72" s="392">
        <v>45.950276646810337</v>
      </c>
      <c r="BE72" s="427"/>
      <c r="BF72" s="392">
        <v>48.020730186478161</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27.553907101379675</v>
      </c>
      <c r="G73" s="427"/>
      <c r="H73" s="393">
        <v>13.535138937388881</v>
      </c>
      <c r="I73" s="427"/>
      <c r="J73" s="393">
        <v>19.416959258290913</v>
      </c>
      <c r="K73" s="427"/>
      <c r="L73" s="393">
        <v>17.963027900330715</v>
      </c>
      <c r="M73" s="427"/>
      <c r="N73" s="393">
        <v>16.383549821561754</v>
      </c>
      <c r="O73" s="427"/>
      <c r="P73" s="393">
        <v>15.462391266411103</v>
      </c>
      <c r="Q73" s="427"/>
      <c r="R73" s="393">
        <v>22.616578174155425</v>
      </c>
      <c r="S73" s="427"/>
      <c r="T73" s="393">
        <v>17.008692084941991</v>
      </c>
      <c r="U73" s="427"/>
      <c r="V73" s="393">
        <v>20.888724308651039</v>
      </c>
      <c r="W73" s="427"/>
      <c r="X73" s="393">
        <v>15.820701679128042</v>
      </c>
      <c r="Y73" s="427"/>
      <c r="Z73" s="393">
        <v>18.470403860149712</v>
      </c>
      <c r="AA73" s="427"/>
      <c r="AB73" s="393">
        <v>17.701834266381805</v>
      </c>
      <c r="AC73" s="427"/>
      <c r="AD73" s="393">
        <v>14.87531138153437</v>
      </c>
      <c r="AE73" s="427"/>
      <c r="AF73" s="393">
        <v>17.450639352678799</v>
      </c>
      <c r="AG73" s="427"/>
      <c r="AH73" s="393">
        <v>23.368976623225905</v>
      </c>
      <c r="AI73" s="427"/>
      <c r="AJ73" s="393">
        <v>18.16868878443772</v>
      </c>
      <c r="AK73" s="427"/>
      <c r="AL73" s="393">
        <v>9.2909408827721069</v>
      </c>
      <c r="AM73" s="427"/>
      <c r="AN73" s="393">
        <v>10.876900291413317</v>
      </c>
      <c r="AO73" s="427"/>
      <c r="AP73" s="393">
        <v>5.8610794749105706</v>
      </c>
      <c r="AQ73" s="427"/>
      <c r="AR73" s="393">
        <v>4.6844350548788354</v>
      </c>
      <c r="AS73" s="427"/>
      <c r="AT73" s="393">
        <v>7.0206886666720303</v>
      </c>
      <c r="AU73" s="427"/>
      <c r="AV73" s="393">
        <v>6.8563953548617427</v>
      </c>
      <c r="AW73" s="427"/>
      <c r="AX73" s="393">
        <v>12.527354814545941</v>
      </c>
      <c r="AY73" s="427"/>
      <c r="AZ73" s="393">
        <v>13.385037955908739</v>
      </c>
      <c r="BA73" s="427"/>
      <c r="BB73" s="418">
        <v>29.326478858098277</v>
      </c>
      <c r="BC73" s="427" t="s">
        <v>1284</v>
      </c>
      <c r="BD73" s="393">
        <v>26.422259505436749</v>
      </c>
      <c r="BE73" s="427"/>
      <c r="BF73" s="393">
        <v>27.076589127049399</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6.0643155156276141</v>
      </c>
      <c r="G74" s="427"/>
      <c r="H74" s="393">
        <v>4.1636266403063749</v>
      </c>
      <c r="I74" s="427"/>
      <c r="J74" s="393">
        <v>3.1751286889576216</v>
      </c>
      <c r="K74" s="427"/>
      <c r="L74" s="393">
        <v>3.7376835504217132</v>
      </c>
      <c r="M74" s="427"/>
      <c r="N74" s="393">
        <v>3.7971375832366694</v>
      </c>
      <c r="O74" s="427"/>
      <c r="P74" s="393">
        <v>4.6492233480152425</v>
      </c>
      <c r="Q74" s="427"/>
      <c r="R74" s="393">
        <v>3.1960140933997154</v>
      </c>
      <c r="S74" s="427"/>
      <c r="T74" s="393">
        <v>3.71131244922972</v>
      </c>
      <c r="U74" s="427"/>
      <c r="V74" s="393">
        <v>3.6835341609555035</v>
      </c>
      <c r="W74" s="427"/>
      <c r="X74" s="393">
        <v>3.4951784515717303</v>
      </c>
      <c r="Y74" s="427"/>
      <c r="Z74" s="393">
        <v>5.4702723680026164</v>
      </c>
      <c r="AA74" s="427"/>
      <c r="AB74" s="393">
        <v>7.5191999043053972</v>
      </c>
      <c r="AC74" s="427"/>
      <c r="AD74" s="393">
        <v>9.8797933504622453</v>
      </c>
      <c r="AE74" s="427"/>
      <c r="AF74" s="393">
        <v>12.58533357009377</v>
      </c>
      <c r="AG74" s="427"/>
      <c r="AH74" s="393">
        <v>8.8673764798878629</v>
      </c>
      <c r="AI74" s="427"/>
      <c r="AJ74" s="393">
        <v>10.120621153020224</v>
      </c>
      <c r="AK74" s="427"/>
      <c r="AL74" s="393">
        <v>8.9995367682674328</v>
      </c>
      <c r="AM74" s="427"/>
      <c r="AN74" s="393">
        <v>8.9840167793454704</v>
      </c>
      <c r="AO74" s="427"/>
      <c r="AP74" s="393">
        <v>0.67076901520932053</v>
      </c>
      <c r="AQ74" s="427"/>
      <c r="AR74" s="393">
        <v>0.66599875250659046</v>
      </c>
      <c r="AS74" s="427"/>
      <c r="AT74" s="393">
        <v>0.86296277771672036</v>
      </c>
      <c r="AU74" s="427"/>
      <c r="AV74" s="393">
        <v>0.71881403109986985</v>
      </c>
      <c r="AW74" s="427"/>
      <c r="AX74" s="393">
        <v>0.97900127764815636</v>
      </c>
      <c r="AY74" s="427"/>
      <c r="AZ74" s="393">
        <v>0.81202138820265168</v>
      </c>
      <c r="BA74" s="427"/>
      <c r="BB74" s="393">
        <v>1.1065100622621837</v>
      </c>
      <c r="BC74" s="427"/>
      <c r="BD74" s="393">
        <v>0.92421823616548071</v>
      </c>
      <c r="BE74" s="427"/>
      <c r="BF74" s="393">
        <v>0.96142710636405526</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40.593130057411379</v>
      </c>
      <c r="G75" s="427"/>
      <c r="H75" s="393">
        <v>26.890926807743632</v>
      </c>
      <c r="I75" s="427"/>
      <c r="J75" s="393">
        <v>35.865241004836925</v>
      </c>
      <c r="K75" s="427"/>
      <c r="L75" s="393">
        <v>36.444420672617731</v>
      </c>
      <c r="M75" s="427"/>
      <c r="N75" s="393">
        <v>25.268973860791611</v>
      </c>
      <c r="O75" s="427"/>
      <c r="P75" s="393">
        <v>15.989019540385373</v>
      </c>
      <c r="Q75" s="427"/>
      <c r="R75" s="393">
        <v>18.927159957852556</v>
      </c>
      <c r="S75" s="427"/>
      <c r="T75" s="393">
        <v>15.251374146146363</v>
      </c>
      <c r="U75" s="427"/>
      <c r="V75" s="393">
        <v>15.979906104583119</v>
      </c>
      <c r="W75" s="427"/>
      <c r="X75" s="393">
        <v>15.580008907169287</v>
      </c>
      <c r="Y75" s="427"/>
      <c r="Z75" s="393">
        <v>15.672498134093386</v>
      </c>
      <c r="AA75" s="427"/>
      <c r="AB75" s="393">
        <v>10.004877795419919</v>
      </c>
      <c r="AC75" s="427"/>
      <c r="AD75" s="393">
        <v>9.4356228110125446</v>
      </c>
      <c r="AE75" s="427"/>
      <c r="AF75" s="393">
        <v>8.3520850056076839</v>
      </c>
      <c r="AG75" s="427"/>
      <c r="AH75" s="393">
        <v>7.5174302065310892</v>
      </c>
      <c r="AI75" s="427"/>
      <c r="AJ75" s="393">
        <v>5.7674882916613353</v>
      </c>
      <c r="AK75" s="427"/>
      <c r="AL75" s="393">
        <v>5.4553294516182342</v>
      </c>
      <c r="AM75" s="427"/>
      <c r="AN75" s="393">
        <v>4.8972533031430237</v>
      </c>
      <c r="AO75" s="427"/>
      <c r="AP75" s="393">
        <v>1.0979621563034432</v>
      </c>
      <c r="AQ75" s="427"/>
      <c r="AR75" s="393">
        <v>1.0784899369115559</v>
      </c>
      <c r="AS75" s="427"/>
      <c r="AT75" s="393">
        <v>1.7687248434473781</v>
      </c>
      <c r="AU75" s="427"/>
      <c r="AV75" s="393">
        <v>1.3249454969137744</v>
      </c>
      <c r="AW75" s="427"/>
      <c r="AX75" s="393">
        <v>1.894040244402807</v>
      </c>
      <c r="AY75" s="427"/>
      <c r="AZ75" s="393">
        <v>1.4345798661386131</v>
      </c>
      <c r="BA75" s="427"/>
      <c r="BB75" s="393">
        <v>1.6852727466962649</v>
      </c>
      <c r="BC75" s="427"/>
      <c r="BD75" s="393">
        <v>1.0374533095252232</v>
      </c>
      <c r="BE75" s="427"/>
      <c r="BF75" s="393">
        <v>1.0488448650395663</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37.14346023450296</v>
      </c>
      <c r="G76" s="427"/>
      <c r="H76" s="393">
        <v>49.638341113539838</v>
      </c>
      <c r="I76" s="427"/>
      <c r="J76" s="393">
        <v>63.995344107244101</v>
      </c>
      <c r="K76" s="427"/>
      <c r="L76" s="393">
        <v>92.215987329661687</v>
      </c>
      <c r="M76" s="427"/>
      <c r="N76" s="393">
        <v>52.964575035629167</v>
      </c>
      <c r="O76" s="427"/>
      <c r="P76" s="393">
        <v>92.94590074832189</v>
      </c>
      <c r="Q76" s="427"/>
      <c r="R76" s="393">
        <v>82.472573227965469</v>
      </c>
      <c r="S76" s="427"/>
      <c r="T76" s="393">
        <v>80.759997948895617</v>
      </c>
      <c r="U76" s="427"/>
      <c r="V76" s="393">
        <v>68.883497182331269</v>
      </c>
      <c r="W76" s="427"/>
      <c r="X76" s="393">
        <v>60.678533738399167</v>
      </c>
      <c r="Y76" s="427"/>
      <c r="Z76" s="393">
        <v>72.754249606066153</v>
      </c>
      <c r="AA76" s="427"/>
      <c r="AB76" s="393">
        <v>77.024931509069262</v>
      </c>
      <c r="AC76" s="427"/>
      <c r="AD76" s="393">
        <v>67.573144734947689</v>
      </c>
      <c r="AE76" s="427"/>
      <c r="AF76" s="393">
        <v>64.373562630090504</v>
      </c>
      <c r="AG76" s="427"/>
      <c r="AH76" s="393">
        <v>67.605785245013564</v>
      </c>
      <c r="AI76" s="427"/>
      <c r="AJ76" s="393">
        <v>51.88317997945267</v>
      </c>
      <c r="AK76" s="427"/>
      <c r="AL76" s="393">
        <v>34.385303592659227</v>
      </c>
      <c r="AM76" s="427"/>
      <c r="AN76" s="393">
        <v>36.446306456201356</v>
      </c>
      <c r="AO76" s="427"/>
      <c r="AP76" s="393">
        <v>9.9712632232168179</v>
      </c>
      <c r="AQ76" s="427"/>
      <c r="AR76" s="393">
        <v>10.815164591014829</v>
      </c>
      <c r="AS76" s="427"/>
      <c r="AT76" s="393">
        <v>14.757818361070594</v>
      </c>
      <c r="AU76" s="427"/>
      <c r="AV76" s="393">
        <v>11.062749198227237</v>
      </c>
      <c r="AW76" s="427"/>
      <c r="AX76" s="393">
        <v>19.645371169311705</v>
      </c>
      <c r="AY76" s="427"/>
      <c r="AZ76" s="393">
        <v>14.801245031888341</v>
      </c>
      <c r="BA76" s="427"/>
      <c r="BB76" s="393">
        <v>19.183120738714177</v>
      </c>
      <c r="BC76" s="427"/>
      <c r="BD76" s="393">
        <v>17.56634559568289</v>
      </c>
      <c r="BE76" s="427"/>
      <c r="BF76" s="393">
        <v>18.933869088025141</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388.08148468356285</v>
      </c>
      <c r="G77" s="427"/>
      <c r="H77" s="392">
        <v>282.58300705518712</v>
      </c>
      <c r="I77" s="427"/>
      <c r="J77" s="392">
        <v>393.26259709448834</v>
      </c>
      <c r="K77" s="427"/>
      <c r="L77" s="392">
        <v>440.20230944974037</v>
      </c>
      <c r="M77" s="427"/>
      <c r="N77" s="392">
        <v>471.14569612220276</v>
      </c>
      <c r="O77" s="427"/>
      <c r="P77" s="392">
        <v>428.81501198643667</v>
      </c>
      <c r="Q77" s="427"/>
      <c r="R77" s="392">
        <v>497.21872539014447</v>
      </c>
      <c r="S77" s="427"/>
      <c r="T77" s="392">
        <v>416.14551677706345</v>
      </c>
      <c r="U77" s="427"/>
      <c r="V77" s="392">
        <v>437.00814909418256</v>
      </c>
      <c r="W77" s="427"/>
      <c r="X77" s="392">
        <v>378.14719474375482</v>
      </c>
      <c r="Y77" s="427"/>
      <c r="Z77" s="392">
        <v>448.4464242301529</v>
      </c>
      <c r="AA77" s="427"/>
      <c r="AB77" s="392">
        <v>370.64759160872586</v>
      </c>
      <c r="AC77" s="427"/>
      <c r="AD77" s="392">
        <v>301.98492435204861</v>
      </c>
      <c r="AE77" s="427"/>
      <c r="AF77" s="392">
        <v>264.13898280697362</v>
      </c>
      <c r="AG77" s="427"/>
      <c r="AH77" s="392">
        <v>306.42888651610946</v>
      </c>
      <c r="AI77" s="427"/>
      <c r="AJ77" s="392">
        <v>258.35635568251422</v>
      </c>
      <c r="AK77" s="427"/>
      <c r="AL77" s="392">
        <v>168.08229841130213</v>
      </c>
      <c r="AM77" s="427"/>
      <c r="AN77" s="392">
        <v>151.98817392232971</v>
      </c>
      <c r="AO77" s="427"/>
      <c r="AP77" s="392">
        <v>3.4739716736726143</v>
      </c>
      <c r="AQ77" s="427"/>
      <c r="AR77" s="392">
        <v>3.5530656686455586</v>
      </c>
      <c r="AS77" s="427"/>
      <c r="AT77" s="392">
        <v>4.667070787191685</v>
      </c>
      <c r="AU77" s="427"/>
      <c r="AV77" s="392">
        <v>3.781074880451706</v>
      </c>
      <c r="AW77" s="427"/>
      <c r="AX77" s="392">
        <v>5.105460973310997</v>
      </c>
      <c r="AY77" s="427"/>
      <c r="AZ77" s="392">
        <v>3.967429545990885</v>
      </c>
      <c r="BA77" s="427"/>
      <c r="BB77" s="392">
        <v>11.35068241576163</v>
      </c>
      <c r="BC77" s="427"/>
      <c r="BD77" s="392">
        <v>9.3698547988342842</v>
      </c>
      <c r="BE77" s="427"/>
      <c r="BF77" s="392">
        <v>9.5535776199280154</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238.78766086702237</v>
      </c>
      <c r="G78" s="427"/>
      <c r="H78" s="392">
        <v>233.01386808868892</v>
      </c>
      <c r="I78" s="427"/>
      <c r="J78" s="392">
        <v>251.58854729890101</v>
      </c>
      <c r="K78" s="427"/>
      <c r="L78" s="392">
        <v>250.98277500770755</v>
      </c>
      <c r="M78" s="427"/>
      <c r="N78" s="392">
        <v>255.54303535599294</v>
      </c>
      <c r="O78" s="427"/>
      <c r="P78" s="392">
        <v>209.52605806045239</v>
      </c>
      <c r="Q78" s="427"/>
      <c r="R78" s="392">
        <v>266.1108295290561</v>
      </c>
      <c r="S78" s="427"/>
      <c r="T78" s="392">
        <v>239.1545885185885</v>
      </c>
      <c r="U78" s="427"/>
      <c r="V78" s="392">
        <v>252.86736969639412</v>
      </c>
      <c r="W78" s="427"/>
      <c r="X78" s="392">
        <v>205.83898884221395</v>
      </c>
      <c r="Y78" s="427"/>
      <c r="Z78" s="392">
        <v>235.38762069320725</v>
      </c>
      <c r="AA78" s="427"/>
      <c r="AB78" s="392">
        <v>187.23869900173452</v>
      </c>
      <c r="AC78" s="427"/>
      <c r="AD78" s="392">
        <v>157.34298697083386</v>
      </c>
      <c r="AE78" s="427"/>
      <c r="AF78" s="392">
        <v>149.99969485116196</v>
      </c>
      <c r="AG78" s="427"/>
      <c r="AH78" s="392">
        <v>151.53644118797925</v>
      </c>
      <c r="AI78" s="427"/>
      <c r="AJ78" s="392">
        <v>116.52460425167395</v>
      </c>
      <c r="AK78" s="427"/>
      <c r="AL78" s="392">
        <v>80.458230376438976</v>
      </c>
      <c r="AM78" s="427"/>
      <c r="AN78" s="392">
        <v>73.680782542782453</v>
      </c>
      <c r="AO78" s="427"/>
      <c r="AP78" s="392">
        <v>4.2871478616744625</v>
      </c>
      <c r="AQ78" s="427"/>
      <c r="AR78" s="392">
        <v>4.6024274747705753</v>
      </c>
      <c r="AS78" s="427"/>
      <c r="AT78" s="392">
        <v>6.1096603817594533</v>
      </c>
      <c r="AU78" s="427"/>
      <c r="AV78" s="392">
        <v>5.1089770822809424</v>
      </c>
      <c r="AW78" s="427"/>
      <c r="AX78" s="392">
        <v>6.7752697269595021</v>
      </c>
      <c r="AY78" s="427"/>
      <c r="AZ78" s="392">
        <v>5.9525695848012417</v>
      </c>
      <c r="BA78" s="427"/>
      <c r="BB78" s="392">
        <v>7.4372064275432166</v>
      </c>
      <c r="BC78" s="427"/>
      <c r="BD78" s="392">
        <v>6.4490741634148065</v>
      </c>
      <c r="BE78" s="427"/>
      <c r="BF78" s="392">
        <v>6.6050004496087587</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384.1726437182574</v>
      </c>
      <c r="G79" s="427"/>
      <c r="H79" s="392">
        <v>471.61538097920646</v>
      </c>
      <c r="I79" s="427"/>
      <c r="J79" s="392">
        <v>361.71405182283627</v>
      </c>
      <c r="K79" s="427"/>
      <c r="L79" s="392">
        <v>342.29641915926408</v>
      </c>
      <c r="M79" s="427"/>
      <c r="N79" s="392">
        <v>329.80909985136185</v>
      </c>
      <c r="O79" s="427"/>
      <c r="P79" s="392">
        <v>277.74078279108772</v>
      </c>
      <c r="Q79" s="427"/>
      <c r="R79" s="392">
        <v>328.30325172910119</v>
      </c>
      <c r="S79" s="427"/>
      <c r="T79" s="392">
        <v>265.54076726849036</v>
      </c>
      <c r="U79" s="427"/>
      <c r="V79" s="392">
        <v>245.96042925817065</v>
      </c>
      <c r="W79" s="427"/>
      <c r="X79" s="392">
        <v>198.73049266094083</v>
      </c>
      <c r="Y79" s="427"/>
      <c r="Z79" s="392">
        <v>206.20920581872466</v>
      </c>
      <c r="AA79" s="427"/>
      <c r="AB79" s="392">
        <v>170.39383545226292</v>
      </c>
      <c r="AC79" s="427"/>
      <c r="AD79" s="392">
        <v>177.05097596439609</v>
      </c>
      <c r="AE79" s="427"/>
      <c r="AF79" s="392">
        <v>158.77479222326809</v>
      </c>
      <c r="AG79" s="427"/>
      <c r="AH79" s="392">
        <v>149.25506402618424</v>
      </c>
      <c r="AI79" s="427"/>
      <c r="AJ79" s="392">
        <v>118.38188078563918</v>
      </c>
      <c r="AK79" s="427"/>
      <c r="AL79" s="392">
        <v>78.816229691663551</v>
      </c>
      <c r="AM79" s="427"/>
      <c r="AN79" s="392">
        <v>74.176792949272226</v>
      </c>
      <c r="AO79" s="427"/>
      <c r="AP79" s="392">
        <v>6.660210491122557</v>
      </c>
      <c r="AQ79" s="427"/>
      <c r="AR79" s="392">
        <v>7.7443270635201671</v>
      </c>
      <c r="AS79" s="427"/>
      <c r="AT79" s="392">
        <v>10.429030235965946</v>
      </c>
      <c r="AU79" s="427"/>
      <c r="AV79" s="392">
        <v>8.3320109512154303</v>
      </c>
      <c r="AW79" s="427"/>
      <c r="AX79" s="392">
        <v>13.349132588636873</v>
      </c>
      <c r="AY79" s="427"/>
      <c r="AZ79" s="392">
        <v>10.323691292403861</v>
      </c>
      <c r="BA79" s="427"/>
      <c r="BB79" s="392">
        <v>12.539637318294556</v>
      </c>
      <c r="BC79" s="427"/>
      <c r="BD79" s="392">
        <v>11.794086731837657</v>
      </c>
      <c r="BE79" s="427"/>
      <c r="BF79" s="392">
        <v>12.211328155221848</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320.20889800158727</v>
      </c>
      <c r="G80" s="427"/>
      <c r="H80" s="393">
        <v>339.2713349060561</v>
      </c>
      <c r="I80" s="427"/>
      <c r="J80" s="393">
        <v>289.01441527424066</v>
      </c>
      <c r="K80" s="427"/>
      <c r="L80" s="393">
        <v>256.26502037924342</v>
      </c>
      <c r="M80" s="427"/>
      <c r="N80" s="393">
        <v>255.51684421053343</v>
      </c>
      <c r="O80" s="427"/>
      <c r="P80" s="393">
        <v>233.50424606538218</v>
      </c>
      <c r="Q80" s="427"/>
      <c r="R80" s="393">
        <v>275.845510900531</v>
      </c>
      <c r="S80" s="427"/>
      <c r="T80" s="393">
        <v>222.75538768674414</v>
      </c>
      <c r="U80" s="427"/>
      <c r="V80" s="393">
        <v>209.51443933909525</v>
      </c>
      <c r="W80" s="427"/>
      <c r="X80" s="393">
        <v>169.30383851881771</v>
      </c>
      <c r="Y80" s="427"/>
      <c r="Z80" s="393">
        <v>165.47831472735137</v>
      </c>
      <c r="AA80" s="427"/>
      <c r="AB80" s="393">
        <v>135.90805889146961</v>
      </c>
      <c r="AC80" s="427"/>
      <c r="AD80" s="393">
        <v>146.19832109900238</v>
      </c>
      <c r="AE80" s="427"/>
      <c r="AF80" s="393">
        <v>139.77825074409427</v>
      </c>
      <c r="AG80" s="427"/>
      <c r="AH80" s="393">
        <v>130.53167986300406</v>
      </c>
      <c r="AI80" s="427"/>
      <c r="AJ80" s="393">
        <v>104.11614128985718</v>
      </c>
      <c r="AK80" s="427"/>
      <c r="AL80" s="393">
        <v>68.532551244442118</v>
      </c>
      <c r="AM80" s="427"/>
      <c r="AN80" s="393">
        <v>65.294562080693851</v>
      </c>
      <c r="AO80" s="427"/>
      <c r="AP80" s="393">
        <v>5.7915302311105732</v>
      </c>
      <c r="AQ80" s="427"/>
      <c r="AR80" s="393">
        <v>6.8229315887486743</v>
      </c>
      <c r="AS80" s="427"/>
      <c r="AT80" s="393">
        <v>9.2323767316460863</v>
      </c>
      <c r="AU80" s="427"/>
      <c r="AV80" s="393">
        <v>7.4007392003639003</v>
      </c>
      <c r="AW80" s="427"/>
      <c r="AX80" s="393">
        <v>12.043656996409604</v>
      </c>
      <c r="AY80" s="427"/>
      <c r="AZ80" s="393">
        <v>9.2536589528612581</v>
      </c>
      <c r="BA80" s="427"/>
      <c r="BB80" s="393">
        <v>10.735360056405121</v>
      </c>
      <c r="BC80" s="427"/>
      <c r="BD80" s="393">
        <v>10.148892023681649</v>
      </c>
      <c r="BE80" s="427"/>
      <c r="BF80" s="393">
        <v>10.497113727619041</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63.963745716670125</v>
      </c>
      <c r="G81" s="427"/>
      <c r="H81" s="393">
        <v>132.34404607315037</v>
      </c>
      <c r="I81" s="427"/>
      <c r="J81" s="393">
        <v>72.69963654859562</v>
      </c>
      <c r="K81" s="427"/>
      <c r="L81" s="393">
        <v>86.031398780020666</v>
      </c>
      <c r="M81" s="427"/>
      <c r="N81" s="393">
        <v>74.292255640828429</v>
      </c>
      <c r="O81" s="427"/>
      <c r="P81" s="393">
        <v>44.236536725705527</v>
      </c>
      <c r="Q81" s="427"/>
      <c r="R81" s="393">
        <v>52.457740828570188</v>
      </c>
      <c r="S81" s="427"/>
      <c r="T81" s="393">
        <v>42.785379581746191</v>
      </c>
      <c r="U81" s="427"/>
      <c r="V81" s="393">
        <v>36.445989919075409</v>
      </c>
      <c r="W81" s="427"/>
      <c r="X81" s="393">
        <v>29.426654142123105</v>
      </c>
      <c r="Y81" s="427"/>
      <c r="Z81" s="393">
        <v>40.730891091373273</v>
      </c>
      <c r="AA81" s="427"/>
      <c r="AB81" s="393">
        <v>34.485776560793326</v>
      </c>
      <c r="AC81" s="427"/>
      <c r="AD81" s="393">
        <v>30.852654865393692</v>
      </c>
      <c r="AE81" s="427"/>
      <c r="AF81" s="393">
        <v>18.996541479173832</v>
      </c>
      <c r="AG81" s="427"/>
      <c r="AH81" s="393">
        <v>18.723384163180189</v>
      </c>
      <c r="AI81" s="427"/>
      <c r="AJ81" s="393">
        <v>14.265739495782006</v>
      </c>
      <c r="AK81" s="427"/>
      <c r="AL81" s="393">
        <v>10.28367844722143</v>
      </c>
      <c r="AM81" s="427"/>
      <c r="AN81" s="393">
        <v>8.8822308685783717</v>
      </c>
      <c r="AO81" s="427"/>
      <c r="AP81" s="393">
        <v>0.86868026001198384</v>
      </c>
      <c r="AQ81" s="427"/>
      <c r="AR81" s="393">
        <v>0.92139547477149264</v>
      </c>
      <c r="AS81" s="427"/>
      <c r="AT81" s="393">
        <v>1.1966535043198601</v>
      </c>
      <c r="AU81" s="427"/>
      <c r="AV81" s="393">
        <v>0.93127175085152958</v>
      </c>
      <c r="AW81" s="427"/>
      <c r="AX81" s="393">
        <v>1.3054755922272703</v>
      </c>
      <c r="AY81" s="427"/>
      <c r="AZ81" s="393">
        <v>1.0700323395426026</v>
      </c>
      <c r="BA81" s="427"/>
      <c r="BB81" s="393">
        <v>1.8042772618894363</v>
      </c>
      <c r="BC81" s="427"/>
      <c r="BD81" s="393">
        <v>1.6451947081560085</v>
      </c>
      <c r="BE81" s="427"/>
      <c r="BF81" s="393">
        <v>1.7142144276028073</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108.10957570398146</v>
      </c>
      <c r="G82" s="427"/>
      <c r="H82" s="392">
        <v>159.84232375929975</v>
      </c>
      <c r="I82" s="427"/>
      <c r="J82" s="392">
        <v>155.37213165935165</v>
      </c>
      <c r="K82" s="427"/>
      <c r="L82" s="392">
        <v>133.81613575837684</v>
      </c>
      <c r="M82" s="427"/>
      <c r="N82" s="392">
        <v>146.89762045879522</v>
      </c>
      <c r="O82" s="427"/>
      <c r="P82" s="392">
        <v>78.160943308664571</v>
      </c>
      <c r="Q82" s="427"/>
      <c r="R82" s="392">
        <v>90.519085401461368</v>
      </c>
      <c r="S82" s="427"/>
      <c r="T82" s="392">
        <v>88.80325477560838</v>
      </c>
      <c r="U82" s="427"/>
      <c r="V82" s="392">
        <v>73.64775976515358</v>
      </c>
      <c r="W82" s="427"/>
      <c r="X82" s="392">
        <v>51.943498552082538</v>
      </c>
      <c r="Y82" s="427"/>
      <c r="Z82" s="392">
        <v>89.889459107717528</v>
      </c>
      <c r="AA82" s="427"/>
      <c r="AB82" s="392">
        <v>78.197300698259582</v>
      </c>
      <c r="AC82" s="427"/>
      <c r="AD82" s="392">
        <v>87.39443379107577</v>
      </c>
      <c r="AE82" s="427"/>
      <c r="AF82" s="392">
        <v>51.819403351600357</v>
      </c>
      <c r="AG82" s="427"/>
      <c r="AH82" s="392">
        <v>84.355960865096748</v>
      </c>
      <c r="AI82" s="427"/>
      <c r="AJ82" s="392">
        <v>68.035926204557285</v>
      </c>
      <c r="AK82" s="427"/>
      <c r="AL82" s="392">
        <v>52.533639445917458</v>
      </c>
      <c r="AM82" s="427"/>
      <c r="AN82" s="392">
        <v>52.712138431489358</v>
      </c>
      <c r="AO82" s="427"/>
      <c r="AP82" s="392">
        <v>2.8602564647708597</v>
      </c>
      <c r="AQ82" s="427"/>
      <c r="AR82" s="392">
        <v>2.9384042572715527</v>
      </c>
      <c r="AS82" s="427"/>
      <c r="AT82" s="392">
        <v>3.7752104294888831</v>
      </c>
      <c r="AU82" s="427"/>
      <c r="AV82" s="392">
        <v>3.1640586518835576</v>
      </c>
      <c r="AW82" s="427"/>
      <c r="AX82" s="392">
        <v>4.2521189158844184</v>
      </c>
      <c r="AY82" s="427"/>
      <c r="AZ82" s="392">
        <v>3.3227642353632048</v>
      </c>
      <c r="BA82" s="427"/>
      <c r="BB82" s="392">
        <v>3.7906582093192531</v>
      </c>
      <c r="BC82" s="427"/>
      <c r="BD82" s="392">
        <v>3.4154671083778978</v>
      </c>
      <c r="BE82" s="427"/>
      <c r="BF82" s="392">
        <v>3.5846836752969917</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72.834146812455742</v>
      </c>
      <c r="G83" s="427"/>
      <c r="H83" s="393">
        <v>114.03223778409259</v>
      </c>
      <c r="I83" s="427"/>
      <c r="J83" s="393">
        <v>113.52205842175889</v>
      </c>
      <c r="K83" s="427"/>
      <c r="L83" s="393">
        <v>100.02354307182939</v>
      </c>
      <c r="M83" s="427"/>
      <c r="N83" s="393">
        <v>101.59517843316317</v>
      </c>
      <c r="O83" s="427"/>
      <c r="P83" s="393">
        <v>55.079277737135335</v>
      </c>
      <c r="Q83" s="427"/>
      <c r="R83" s="393">
        <v>69.70198945276266</v>
      </c>
      <c r="S83" s="427"/>
      <c r="T83" s="393">
        <v>70.215212311507457</v>
      </c>
      <c r="U83" s="427"/>
      <c r="V83" s="393">
        <v>57.303390128747566</v>
      </c>
      <c r="W83" s="427"/>
      <c r="X83" s="393">
        <v>38.081173735240796</v>
      </c>
      <c r="Y83" s="427"/>
      <c r="Z83" s="393">
        <v>69.572137272914247</v>
      </c>
      <c r="AA83" s="427"/>
      <c r="AB83" s="393">
        <v>64.088997920422059</v>
      </c>
      <c r="AC83" s="427"/>
      <c r="AD83" s="393">
        <v>73.282331940552126</v>
      </c>
      <c r="AE83" s="427"/>
      <c r="AF83" s="393">
        <v>41.460755364876107</v>
      </c>
      <c r="AG83" s="427"/>
      <c r="AH83" s="393">
        <v>74.801260708133668</v>
      </c>
      <c r="AI83" s="427"/>
      <c r="AJ83" s="393">
        <v>60.246087599271327</v>
      </c>
      <c r="AK83" s="427"/>
      <c r="AL83" s="393">
        <v>46.287935691351116</v>
      </c>
      <c r="AM83" s="427"/>
      <c r="AN83" s="393">
        <v>45.875712829978347</v>
      </c>
      <c r="AO83" s="427"/>
      <c r="AP83" s="393">
        <v>1.0068758171955743</v>
      </c>
      <c r="AQ83" s="427"/>
      <c r="AR83" s="393">
        <v>1.0653905976408378</v>
      </c>
      <c r="AS83" s="427"/>
      <c r="AT83" s="393">
        <v>1.3232310650023906</v>
      </c>
      <c r="AU83" s="427"/>
      <c r="AV83" s="393">
        <v>1.0892358649196414</v>
      </c>
      <c r="AW83" s="427"/>
      <c r="AX83" s="393">
        <v>1.5465515420380029</v>
      </c>
      <c r="AY83" s="427"/>
      <c r="AZ83" s="393">
        <v>1.2836248830341572</v>
      </c>
      <c r="BA83" s="427"/>
      <c r="BB83" s="393">
        <v>1.6015243122876044</v>
      </c>
      <c r="BC83" s="427"/>
      <c r="BD83" s="393">
        <v>1.419481447175784</v>
      </c>
      <c r="BE83" s="427"/>
      <c r="BF83" s="393">
        <v>1.5891654072412575</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35.275428891525721</v>
      </c>
      <c r="G84" s="427"/>
      <c r="H84" s="393">
        <v>45.810085975207159</v>
      </c>
      <c r="I84" s="427"/>
      <c r="J84" s="393">
        <v>41.850073237592774</v>
      </c>
      <c r="K84" s="427"/>
      <c r="L84" s="393">
        <v>33.792592686547444</v>
      </c>
      <c r="M84" s="427"/>
      <c r="N84" s="393">
        <v>45.302442025632047</v>
      </c>
      <c r="O84" s="427"/>
      <c r="P84" s="393">
        <v>23.081665571529228</v>
      </c>
      <c r="Q84" s="427"/>
      <c r="R84" s="393">
        <v>20.817095948698711</v>
      </c>
      <c r="S84" s="427"/>
      <c r="T84" s="393">
        <v>18.588042464100919</v>
      </c>
      <c r="U84" s="427"/>
      <c r="V84" s="393">
        <v>16.344369636406007</v>
      </c>
      <c r="W84" s="427"/>
      <c r="X84" s="393">
        <v>13.862324816841742</v>
      </c>
      <c r="Y84" s="427"/>
      <c r="Z84" s="393">
        <v>20.317321834803284</v>
      </c>
      <c r="AA84" s="427"/>
      <c r="AB84" s="393">
        <v>14.108302777837521</v>
      </c>
      <c r="AC84" s="427"/>
      <c r="AD84" s="393">
        <v>14.11210185052364</v>
      </c>
      <c r="AE84" s="427"/>
      <c r="AF84" s="393">
        <v>10.35864798672425</v>
      </c>
      <c r="AG84" s="427"/>
      <c r="AH84" s="393">
        <v>9.5547001569630758</v>
      </c>
      <c r="AI84" s="427"/>
      <c r="AJ84" s="393">
        <v>7.7898386052859552</v>
      </c>
      <c r="AK84" s="427"/>
      <c r="AL84" s="393">
        <v>6.2457037545663399</v>
      </c>
      <c r="AM84" s="427"/>
      <c r="AN84" s="393">
        <v>6.8364256015110101</v>
      </c>
      <c r="AO84" s="427"/>
      <c r="AP84" s="393">
        <v>1.8533806475752852</v>
      </c>
      <c r="AQ84" s="427"/>
      <c r="AR84" s="393">
        <v>1.873013659630715</v>
      </c>
      <c r="AS84" s="427"/>
      <c r="AT84" s="393">
        <v>2.4519793644864922</v>
      </c>
      <c r="AU84" s="427"/>
      <c r="AV84" s="393">
        <v>2.0748227869639164</v>
      </c>
      <c r="AW84" s="427"/>
      <c r="AX84" s="393">
        <v>2.7055673738464154</v>
      </c>
      <c r="AY84" s="427"/>
      <c r="AZ84" s="393">
        <v>2.0391393523290477</v>
      </c>
      <c r="BA84" s="427"/>
      <c r="BB84" s="393">
        <v>2.1891338970316485</v>
      </c>
      <c r="BC84" s="427"/>
      <c r="BD84" s="393">
        <v>1.9959856612021138</v>
      </c>
      <c r="BE84" s="427"/>
      <c r="BF84" s="393">
        <v>1.9955182680557342</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68.201237104449646</v>
      </c>
      <c r="G85" s="427"/>
      <c r="H85" s="392">
        <v>87.532475566082951</v>
      </c>
      <c r="I85" s="427"/>
      <c r="J85" s="392">
        <v>73.130865264301335</v>
      </c>
      <c r="K85" s="427"/>
      <c r="L85" s="392">
        <v>66.805228058894713</v>
      </c>
      <c r="M85" s="427"/>
      <c r="N85" s="392">
        <v>53.926744942263042</v>
      </c>
      <c r="O85" s="427"/>
      <c r="P85" s="392">
        <v>62.906112942968171</v>
      </c>
      <c r="Q85" s="427"/>
      <c r="R85" s="392">
        <v>74.241419153553849</v>
      </c>
      <c r="S85" s="427"/>
      <c r="T85" s="392">
        <v>63.055019405857223</v>
      </c>
      <c r="U85" s="427"/>
      <c r="V85" s="392">
        <v>64.989155381327919</v>
      </c>
      <c r="W85" s="427"/>
      <c r="X85" s="392">
        <v>74.31416002098311</v>
      </c>
      <c r="Y85" s="427"/>
      <c r="Z85" s="392">
        <v>83.170915281786051</v>
      </c>
      <c r="AA85" s="427"/>
      <c r="AB85" s="392">
        <v>64.41069876061411</v>
      </c>
      <c r="AC85" s="427"/>
      <c r="AD85" s="392">
        <v>53.869069268578805</v>
      </c>
      <c r="AE85" s="427"/>
      <c r="AF85" s="392">
        <v>46.014341794793332</v>
      </c>
      <c r="AG85" s="427"/>
      <c r="AH85" s="392">
        <v>43.825383496984927</v>
      </c>
      <c r="AI85" s="427"/>
      <c r="AJ85" s="392">
        <v>35.199845694324878</v>
      </c>
      <c r="AK85" s="427"/>
      <c r="AL85" s="392">
        <v>23.711640526710546</v>
      </c>
      <c r="AM85" s="427"/>
      <c r="AN85" s="392">
        <v>22.898474180833876</v>
      </c>
      <c r="AO85" s="427"/>
      <c r="AP85" s="392">
        <v>5.2528088477772652</v>
      </c>
      <c r="AQ85" s="427"/>
      <c r="AR85" s="392">
        <v>4.9526354830570698</v>
      </c>
      <c r="AS85" s="427"/>
      <c r="AT85" s="392">
        <v>6.571732589101865</v>
      </c>
      <c r="AU85" s="427"/>
      <c r="AV85" s="392">
        <v>5.2928780362188412</v>
      </c>
      <c r="AW85" s="427"/>
      <c r="AX85" s="392">
        <v>7.2793410974842736</v>
      </c>
      <c r="AY85" s="427"/>
      <c r="AZ85" s="392">
        <v>6.2049550931018169</v>
      </c>
      <c r="BA85" s="427"/>
      <c r="BB85" s="392">
        <v>7.1258338717694087</v>
      </c>
      <c r="BC85" s="427"/>
      <c r="BD85" s="392">
        <v>6.7268615518245669</v>
      </c>
      <c r="BE85" s="427"/>
      <c r="BF85" s="392">
        <v>7.0032246535806681</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18.524578858211811</v>
      </c>
      <c r="G86" s="427"/>
      <c r="H86" s="393">
        <v>12.012642729239495</v>
      </c>
      <c r="I86" s="427"/>
      <c r="J86" s="393">
        <v>17.37164731709899</v>
      </c>
      <c r="K86" s="427"/>
      <c r="L86" s="393">
        <v>10.824194952179186</v>
      </c>
      <c r="M86" s="427"/>
      <c r="N86" s="393">
        <v>14.699577616787536</v>
      </c>
      <c r="O86" s="427"/>
      <c r="P86" s="393">
        <v>14.968934702069301</v>
      </c>
      <c r="Q86" s="427"/>
      <c r="R86" s="393">
        <v>19.555212207761308</v>
      </c>
      <c r="S86" s="427"/>
      <c r="T86" s="393">
        <v>13.452448839760425</v>
      </c>
      <c r="U86" s="427"/>
      <c r="V86" s="393">
        <v>16.402412435810184</v>
      </c>
      <c r="W86" s="427"/>
      <c r="X86" s="393">
        <v>26.275178386749207</v>
      </c>
      <c r="Y86" s="427"/>
      <c r="Z86" s="393">
        <v>29.220217683568091</v>
      </c>
      <c r="AA86" s="427"/>
      <c r="AB86" s="393">
        <v>20.305703146753295</v>
      </c>
      <c r="AC86" s="427"/>
      <c r="AD86" s="393">
        <v>14.337260400034269</v>
      </c>
      <c r="AE86" s="427"/>
      <c r="AF86" s="393">
        <v>9.1975384853415427</v>
      </c>
      <c r="AG86" s="427"/>
      <c r="AH86" s="393">
        <v>9.8116530217130418</v>
      </c>
      <c r="AI86" s="427"/>
      <c r="AJ86" s="393">
        <v>8.0370429559833561</v>
      </c>
      <c r="AK86" s="427"/>
      <c r="AL86" s="393">
        <v>5.4043161077140969</v>
      </c>
      <c r="AM86" s="427"/>
      <c r="AN86" s="393">
        <v>5.0380835777788295</v>
      </c>
      <c r="AO86" s="427"/>
      <c r="AP86" s="393">
        <v>2.4562960402295011</v>
      </c>
      <c r="AQ86" s="427"/>
      <c r="AR86" s="393">
        <v>2.3963639889584032</v>
      </c>
      <c r="AS86" s="427"/>
      <c r="AT86" s="393">
        <v>3.1024550229525873</v>
      </c>
      <c r="AU86" s="427"/>
      <c r="AV86" s="393">
        <v>2.4001509343635035</v>
      </c>
      <c r="AW86" s="427"/>
      <c r="AX86" s="393">
        <v>3.1832970290355167</v>
      </c>
      <c r="AY86" s="427"/>
      <c r="AZ86" s="393">
        <v>2.5748870300104945</v>
      </c>
      <c r="BA86" s="427"/>
      <c r="BB86" s="393">
        <v>3.2771047941913767</v>
      </c>
      <c r="BC86" s="427"/>
      <c r="BD86" s="393">
        <v>2.8890063201261698</v>
      </c>
      <c r="BE86" s="427"/>
      <c r="BF86" s="393">
        <v>2.9371715908091192</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18.985258841948173</v>
      </c>
      <c r="G87" s="427"/>
      <c r="H87" s="393">
        <v>18.69422122363645</v>
      </c>
      <c r="I87" s="427"/>
      <c r="J87" s="393">
        <v>12.521588705142829</v>
      </c>
      <c r="K87" s="427"/>
      <c r="L87" s="393">
        <v>13.932829468170306</v>
      </c>
      <c r="M87" s="427"/>
      <c r="N87" s="393">
        <v>12.336550033309319</v>
      </c>
      <c r="O87" s="427"/>
      <c r="P87" s="393">
        <v>26.391827929817371</v>
      </c>
      <c r="Q87" s="427"/>
      <c r="R87" s="393">
        <v>31.705737489701626</v>
      </c>
      <c r="S87" s="427"/>
      <c r="T87" s="393">
        <v>28.140896992182501</v>
      </c>
      <c r="U87" s="427"/>
      <c r="V87" s="393">
        <v>30.539003246766594</v>
      </c>
      <c r="W87" s="427"/>
      <c r="X87" s="393">
        <v>26.228925228282133</v>
      </c>
      <c r="Y87" s="427"/>
      <c r="Z87" s="393">
        <v>31.236169017309333</v>
      </c>
      <c r="AA87" s="427"/>
      <c r="AB87" s="393">
        <v>26.953857775450576</v>
      </c>
      <c r="AC87" s="427"/>
      <c r="AD87" s="393">
        <v>24.811824028248587</v>
      </c>
      <c r="AE87" s="427"/>
      <c r="AF87" s="393">
        <v>20.705857703370874</v>
      </c>
      <c r="AG87" s="427"/>
      <c r="AH87" s="393">
        <v>10.547088821625653</v>
      </c>
      <c r="AI87" s="427"/>
      <c r="AJ87" s="393">
        <v>5.5988326355168025</v>
      </c>
      <c r="AK87" s="427"/>
      <c r="AL87" s="393">
        <v>4.0868554346483075</v>
      </c>
      <c r="AM87" s="427"/>
      <c r="AN87" s="393">
        <v>4.158340550813012</v>
      </c>
      <c r="AO87" s="427"/>
      <c r="AP87" s="393">
        <v>0.82038179157670166</v>
      </c>
      <c r="AQ87" s="427"/>
      <c r="AR87" s="393">
        <v>0.8915040502328262</v>
      </c>
      <c r="AS87" s="427"/>
      <c r="AT87" s="393">
        <v>1.147733803199658</v>
      </c>
      <c r="AU87" s="427"/>
      <c r="AV87" s="393">
        <v>1.0616705913838222</v>
      </c>
      <c r="AW87" s="427"/>
      <c r="AX87" s="393">
        <v>1.3219108561726709</v>
      </c>
      <c r="AY87" s="427"/>
      <c r="AZ87" s="393">
        <v>1.1898750347294389</v>
      </c>
      <c r="BA87" s="427"/>
      <c r="BB87" s="393">
        <v>1.2046425589428806</v>
      </c>
      <c r="BC87" s="427"/>
      <c r="BD87" s="393">
        <v>1.1202126046040874</v>
      </c>
      <c r="BE87" s="427"/>
      <c r="BF87" s="393">
        <v>1.1307555670125344</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30.691399404289658</v>
      </c>
      <c r="G88" s="427"/>
      <c r="H88" s="393">
        <v>56.825611613207009</v>
      </c>
      <c r="I88" s="427"/>
      <c r="J88" s="393">
        <v>43.237629242059512</v>
      </c>
      <c r="K88" s="427"/>
      <c r="L88" s="393">
        <v>42.048203638545225</v>
      </c>
      <c r="M88" s="427"/>
      <c r="N88" s="393">
        <v>26.890617292166191</v>
      </c>
      <c r="O88" s="427"/>
      <c r="P88" s="393">
        <v>21.545350311081499</v>
      </c>
      <c r="Q88" s="427"/>
      <c r="R88" s="393">
        <v>22.980469456090919</v>
      </c>
      <c r="S88" s="427"/>
      <c r="T88" s="393">
        <v>21.461673573914293</v>
      </c>
      <c r="U88" s="427"/>
      <c r="V88" s="393">
        <v>18.047739698751144</v>
      </c>
      <c r="W88" s="427"/>
      <c r="X88" s="393">
        <v>21.810056405951762</v>
      </c>
      <c r="Y88" s="427"/>
      <c r="Z88" s="393">
        <v>22.714528580908627</v>
      </c>
      <c r="AA88" s="427"/>
      <c r="AB88" s="393">
        <v>17.151137838410232</v>
      </c>
      <c r="AC88" s="427"/>
      <c r="AD88" s="393">
        <v>14.719984840295949</v>
      </c>
      <c r="AE88" s="427"/>
      <c r="AF88" s="393">
        <v>16.110945606080914</v>
      </c>
      <c r="AG88" s="427"/>
      <c r="AH88" s="393">
        <v>23.466641653646228</v>
      </c>
      <c r="AI88" s="427"/>
      <c r="AJ88" s="393">
        <v>21.563970102824722</v>
      </c>
      <c r="AK88" s="427"/>
      <c r="AL88" s="393">
        <v>14.220468984348141</v>
      </c>
      <c r="AM88" s="427"/>
      <c r="AN88" s="393">
        <v>13.702050052242035</v>
      </c>
      <c r="AO88" s="427"/>
      <c r="AP88" s="393">
        <v>1.9761310159710626</v>
      </c>
      <c r="AQ88" s="427"/>
      <c r="AR88" s="393">
        <v>1.6647674438658402</v>
      </c>
      <c r="AS88" s="427"/>
      <c r="AT88" s="393">
        <v>2.3215437629496201</v>
      </c>
      <c r="AU88" s="427"/>
      <c r="AV88" s="393">
        <v>1.8310565104715151</v>
      </c>
      <c r="AW88" s="427"/>
      <c r="AX88" s="393">
        <v>2.7741332122760851</v>
      </c>
      <c r="AY88" s="427"/>
      <c r="AZ88" s="393">
        <v>2.4401930283618833</v>
      </c>
      <c r="BA88" s="427"/>
      <c r="BB88" s="393">
        <v>2.644086518635151</v>
      </c>
      <c r="BC88" s="427"/>
      <c r="BD88" s="393">
        <v>2.7176426270943095</v>
      </c>
      <c r="BE88" s="427"/>
      <c r="BF88" s="393">
        <v>2.9352974957590141</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392">
        <v>0</v>
      </c>
      <c r="I89" s="427"/>
      <c r="J89" s="392">
        <v>0</v>
      </c>
      <c r="K89" s="427"/>
      <c r="L89" s="392">
        <v>0</v>
      </c>
      <c r="M89" s="427"/>
      <c r="N89" s="392">
        <v>0</v>
      </c>
      <c r="O89" s="427"/>
      <c r="P89" s="392">
        <v>0</v>
      </c>
      <c r="Q89" s="427"/>
      <c r="R89" s="392">
        <v>0</v>
      </c>
      <c r="S89" s="427"/>
      <c r="T89" s="392">
        <v>0</v>
      </c>
      <c r="U89" s="427"/>
      <c r="V89" s="392">
        <v>0</v>
      </c>
      <c r="W89" s="427"/>
      <c r="X89" s="392">
        <v>0</v>
      </c>
      <c r="Y89" s="427"/>
      <c r="Z89" s="392">
        <v>0</v>
      </c>
      <c r="AA89" s="427"/>
      <c r="AB89" s="392">
        <v>0</v>
      </c>
      <c r="AC89" s="427"/>
      <c r="AD89" s="392">
        <v>0</v>
      </c>
      <c r="AE89" s="427"/>
      <c r="AF89" s="392">
        <v>0</v>
      </c>
      <c r="AG89" s="427"/>
      <c r="AH89" s="392">
        <v>0</v>
      </c>
      <c r="AI89" s="427"/>
      <c r="AJ89" s="392">
        <v>0</v>
      </c>
      <c r="AK89" s="427"/>
      <c r="AL89" s="392">
        <v>0</v>
      </c>
      <c r="AM89" s="427"/>
      <c r="AN89" s="392">
        <v>0</v>
      </c>
      <c r="AO89" s="427"/>
      <c r="AP89" s="392">
        <v>0</v>
      </c>
      <c r="AQ89" s="427"/>
      <c r="AR89" s="392">
        <v>0</v>
      </c>
      <c r="AS89" s="427"/>
      <c r="AT89" s="392">
        <v>0</v>
      </c>
      <c r="AU89" s="427"/>
      <c r="AV89" s="392">
        <v>0</v>
      </c>
      <c r="AW89" s="427"/>
      <c r="AX89" s="392">
        <v>0</v>
      </c>
      <c r="AY89" s="427"/>
      <c r="AZ89" s="392">
        <v>0</v>
      </c>
      <c r="BA89" s="427"/>
      <c r="BB89" s="392">
        <v>0</v>
      </c>
      <c r="BC89" s="427"/>
      <c r="BD89" s="392">
        <v>5.631969267888242E-5</v>
      </c>
      <c r="BE89" s="427"/>
      <c r="BF89" s="392">
        <v>6.8208825234515293E-5</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6.1250215693323076E-2</v>
      </c>
      <c r="AQ90" s="427"/>
      <c r="AR90" s="392">
        <v>6.2953836093246285E-2</v>
      </c>
      <c r="AS90" s="427"/>
      <c r="AT90" s="392">
        <v>7.8093855511883137E-2</v>
      </c>
      <c r="AU90" s="427"/>
      <c r="AV90" s="392">
        <v>5.8467200027282479E-2</v>
      </c>
      <c r="AW90" s="427"/>
      <c r="AX90" s="392">
        <v>7.0891386368187398E-2</v>
      </c>
      <c r="AY90" s="427"/>
      <c r="AZ90" s="392">
        <v>6.0496029430655837E-2</v>
      </c>
      <c r="BA90" s="427"/>
      <c r="BB90" s="392">
        <v>6.3194606950819979E-2</v>
      </c>
      <c r="BC90" s="427"/>
      <c r="BD90" s="392">
        <v>5.6743109519500429E-2</v>
      </c>
      <c r="BE90" s="427"/>
      <c r="BF90" s="392">
        <v>5.0396268411824943E-2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16993.415681263308</v>
      </c>
      <c r="G91" s="426"/>
      <c r="H91" s="381">
        <v>16303.524691120945</v>
      </c>
      <c r="I91" s="426"/>
      <c r="J91" s="381">
        <v>16505.700714768303</v>
      </c>
      <c r="K91" s="426"/>
      <c r="L91" s="381">
        <v>16659.978196345641</v>
      </c>
      <c r="M91" s="426"/>
      <c r="N91" s="381">
        <v>15495.313108347353</v>
      </c>
      <c r="O91" s="426"/>
      <c r="P91" s="381">
        <v>12890.557352910493</v>
      </c>
      <c r="Q91" s="426"/>
      <c r="R91" s="381">
        <v>14340.937657783506</v>
      </c>
      <c r="S91" s="426"/>
      <c r="T91" s="381">
        <v>12881.453133441464</v>
      </c>
      <c r="U91" s="426"/>
      <c r="V91" s="381">
        <v>12765.339137691557</v>
      </c>
      <c r="W91" s="426"/>
      <c r="X91" s="381">
        <v>11274.807420685698</v>
      </c>
      <c r="Y91" s="426"/>
      <c r="Z91" s="381">
        <v>10937.492151108614</v>
      </c>
      <c r="AA91" s="426"/>
      <c r="AB91" s="381">
        <v>8656.687850677381</v>
      </c>
      <c r="AC91" s="426"/>
      <c r="AD91" s="381">
        <v>8258.5687780233347</v>
      </c>
      <c r="AE91" s="426"/>
      <c r="AF91" s="381">
        <v>7587.0327029878454</v>
      </c>
      <c r="AG91" s="426"/>
      <c r="AH91" s="381">
        <v>7160.6495879926824</v>
      </c>
      <c r="AI91" s="426"/>
      <c r="AJ91" s="381">
        <v>6581.9516537209156</v>
      </c>
      <c r="AK91" s="426"/>
      <c r="AL91" s="381">
        <v>4669.4138439994867</v>
      </c>
      <c r="AM91" s="426"/>
      <c r="AN91" s="381">
        <v>4679.8768213340963</v>
      </c>
      <c r="AO91" s="426"/>
      <c r="AP91" s="381">
        <v>4842.1986872012058</v>
      </c>
      <c r="AQ91" s="426"/>
      <c r="AR91" s="381">
        <v>4139.4451125792793</v>
      </c>
      <c r="AS91" s="426"/>
      <c r="AT91" s="381">
        <v>4150.9370936540554</v>
      </c>
      <c r="AU91" s="426"/>
      <c r="AV91" s="381">
        <v>3142.7125648370643</v>
      </c>
      <c r="AW91" s="426"/>
      <c r="AX91" s="381">
        <v>4015.3286829417098</v>
      </c>
      <c r="AY91" s="426"/>
      <c r="AZ91" s="381">
        <v>3111.8850927311178</v>
      </c>
      <c r="BA91" s="426"/>
      <c r="BB91" s="381">
        <v>3040.3897067719013</v>
      </c>
      <c r="BC91" s="426"/>
      <c r="BD91" s="381">
        <v>2666.0040005996671</v>
      </c>
      <c r="BE91" s="426"/>
      <c r="BF91" s="381">
        <v>2785.4204599539753</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16993.415681263308</v>
      </c>
      <c r="G92" s="427"/>
      <c r="H92" s="397">
        <v>16303.524691120945</v>
      </c>
      <c r="I92" s="427"/>
      <c r="J92" s="397">
        <v>16505.700714768303</v>
      </c>
      <c r="K92" s="427"/>
      <c r="L92" s="397">
        <v>16659.978196345641</v>
      </c>
      <c r="M92" s="427"/>
      <c r="N92" s="397">
        <v>15495.313108347353</v>
      </c>
      <c r="O92" s="427"/>
      <c r="P92" s="397">
        <v>12890.557352910493</v>
      </c>
      <c r="Q92" s="427"/>
      <c r="R92" s="397">
        <v>14340.937657783506</v>
      </c>
      <c r="S92" s="427"/>
      <c r="T92" s="397">
        <v>12881.453133441464</v>
      </c>
      <c r="U92" s="427"/>
      <c r="V92" s="397">
        <v>12765.339137691557</v>
      </c>
      <c r="W92" s="427"/>
      <c r="X92" s="397">
        <v>11274.807420685698</v>
      </c>
      <c r="Y92" s="427"/>
      <c r="Z92" s="397">
        <v>10937.492151108614</v>
      </c>
      <c r="AA92" s="427"/>
      <c r="AB92" s="397">
        <v>8656.687850677381</v>
      </c>
      <c r="AC92" s="427"/>
      <c r="AD92" s="397">
        <v>8258.5687780233347</v>
      </c>
      <c r="AE92" s="427"/>
      <c r="AF92" s="397">
        <v>7587.0327029878454</v>
      </c>
      <c r="AG92" s="427"/>
      <c r="AH92" s="397">
        <v>7160.6495879926824</v>
      </c>
      <c r="AI92" s="427"/>
      <c r="AJ92" s="397">
        <v>6581.9516537209156</v>
      </c>
      <c r="AK92" s="427"/>
      <c r="AL92" s="397">
        <v>4669.4138439994867</v>
      </c>
      <c r="AM92" s="427"/>
      <c r="AN92" s="397">
        <v>4679.8768213340963</v>
      </c>
      <c r="AO92" s="427"/>
      <c r="AP92" s="397">
        <v>4842.1986872012058</v>
      </c>
      <c r="AQ92" s="427"/>
      <c r="AR92" s="397">
        <v>4139.4451125792793</v>
      </c>
      <c r="AS92" s="427"/>
      <c r="AT92" s="397">
        <v>4150.9370936540554</v>
      </c>
      <c r="AU92" s="427"/>
      <c r="AV92" s="397">
        <v>3142.7125648370643</v>
      </c>
      <c r="AW92" s="427"/>
      <c r="AX92" s="397">
        <v>4015.3286829417098</v>
      </c>
      <c r="AY92" s="427"/>
      <c r="AZ92" s="397">
        <v>3111.8850927311178</v>
      </c>
      <c r="BA92" s="427"/>
      <c r="BB92" s="397">
        <v>3040.3897067719013</v>
      </c>
      <c r="BC92" s="427"/>
      <c r="BD92" s="397">
        <v>2666.0040005996671</v>
      </c>
      <c r="BE92" s="427"/>
      <c r="BF92" s="397">
        <v>2785.4204599539753</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397">
        <v>0</v>
      </c>
      <c r="I93" s="427"/>
      <c r="J93" s="397">
        <v>0</v>
      </c>
      <c r="K93" s="427"/>
      <c r="L93" s="397">
        <v>0</v>
      </c>
      <c r="M93" s="427"/>
      <c r="N93" s="397">
        <v>0</v>
      </c>
      <c r="O93" s="427"/>
      <c r="P93" s="397">
        <v>0</v>
      </c>
      <c r="Q93" s="427"/>
      <c r="R93" s="397">
        <v>0</v>
      </c>
      <c r="S93" s="427"/>
      <c r="T93" s="397">
        <v>0</v>
      </c>
      <c r="U93" s="427"/>
      <c r="V93" s="397">
        <v>0</v>
      </c>
      <c r="W93" s="427"/>
      <c r="X93" s="397">
        <v>0</v>
      </c>
      <c r="Y93" s="427"/>
      <c r="Z93" s="397">
        <v>0</v>
      </c>
      <c r="AA93" s="427"/>
      <c r="AB93" s="397">
        <v>0</v>
      </c>
      <c r="AC93" s="427"/>
      <c r="AD93" s="397">
        <v>0</v>
      </c>
      <c r="AE93" s="427"/>
      <c r="AF93" s="397">
        <v>0</v>
      </c>
      <c r="AG93" s="427"/>
      <c r="AH93" s="397">
        <v>0</v>
      </c>
      <c r="AI93" s="427"/>
      <c r="AJ93" s="397">
        <v>0</v>
      </c>
      <c r="AK93" s="427"/>
      <c r="AL93" s="397">
        <v>0</v>
      </c>
      <c r="AM93" s="427"/>
      <c r="AN93" s="397">
        <v>0</v>
      </c>
      <c r="AO93" s="427"/>
      <c r="AP93" s="397">
        <v>0</v>
      </c>
      <c r="AQ93" s="427"/>
      <c r="AR93" s="397">
        <v>0</v>
      </c>
      <c r="AS93" s="427"/>
      <c r="AT93" s="397">
        <v>0</v>
      </c>
      <c r="AU93" s="427"/>
      <c r="AV93" s="397">
        <v>0</v>
      </c>
      <c r="AW93" s="427"/>
      <c r="AX93" s="397">
        <v>0</v>
      </c>
      <c r="AY93" s="427"/>
      <c r="AZ93" s="397">
        <v>0</v>
      </c>
      <c r="BA93" s="427"/>
      <c r="BB93" s="397">
        <v>0</v>
      </c>
      <c r="BC93" s="427"/>
      <c r="BD93" s="397">
        <v>0</v>
      </c>
      <c r="BE93" s="427"/>
      <c r="BF93" s="397">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26618.141647032367</v>
      </c>
      <c r="G95" s="427"/>
      <c r="H95" s="397">
        <v>25626.452180830907</v>
      </c>
      <c r="I95" s="427"/>
      <c r="J95" s="397">
        <v>25287.13560868163</v>
      </c>
      <c r="K95" s="427"/>
      <c r="L95" s="397">
        <v>25751.924667459323</v>
      </c>
      <c r="M95" s="427"/>
      <c r="N95" s="397">
        <v>24081.884511619151</v>
      </c>
      <c r="O95" s="427"/>
      <c r="P95" s="397">
        <v>20183.0016687147</v>
      </c>
      <c r="Q95" s="427"/>
      <c r="R95" s="397">
        <v>22590.895760826221</v>
      </c>
      <c r="S95" s="427"/>
      <c r="T95" s="397">
        <v>20629.111836467218</v>
      </c>
      <c r="U95" s="427"/>
      <c r="V95" s="397">
        <v>20733.591456461494</v>
      </c>
      <c r="W95" s="427"/>
      <c r="X95" s="397">
        <v>18996.954847214383</v>
      </c>
      <c r="Y95" s="427"/>
      <c r="Z95" s="397">
        <v>19830.109745945658</v>
      </c>
      <c r="AA95" s="427"/>
      <c r="AB95" s="397">
        <v>16310.215185011817</v>
      </c>
      <c r="AC95" s="427"/>
      <c r="AD95" s="397">
        <v>15643.265911313345</v>
      </c>
      <c r="AE95" s="427"/>
      <c r="AF95" s="397">
        <v>14693.53331729212</v>
      </c>
      <c r="AG95" s="427"/>
      <c r="AH95" s="397">
        <v>13689.521009118305</v>
      </c>
      <c r="AI95" s="427"/>
      <c r="AJ95" s="397">
        <v>11786.607458796927</v>
      </c>
      <c r="AK95" s="427"/>
      <c r="AL95" s="397">
        <v>8141.938693549333</v>
      </c>
      <c r="AM95" s="427"/>
      <c r="AN95" s="397">
        <v>7997.4736680779051</v>
      </c>
      <c r="AO95" s="427"/>
      <c r="AP95" s="397">
        <v>5360.6824626144571</v>
      </c>
      <c r="AQ95" s="427"/>
      <c r="AR95" s="397">
        <v>4549.1347958135202</v>
      </c>
      <c r="AS95" s="427"/>
      <c r="AT95" s="397">
        <v>4722.1198802876088</v>
      </c>
      <c r="AU95" s="427"/>
      <c r="AV95" s="397">
        <v>3621.4971398296184</v>
      </c>
      <c r="AW95" s="427"/>
      <c r="AX95" s="397">
        <v>4595.2463777192979</v>
      </c>
      <c r="AY95" s="427"/>
      <c r="AZ95" s="397">
        <v>3611.379979521304</v>
      </c>
      <c r="BA95" s="427"/>
      <c r="BB95" s="397">
        <v>3615.8593742397588</v>
      </c>
      <c r="BC95" s="427"/>
      <c r="BD95" s="397">
        <v>3147.6717218802178</v>
      </c>
      <c r="BE95" s="427"/>
      <c r="BF95" s="397">
        <v>3303.0703853136529</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7" t="s">
        <v>700</v>
      </c>
      <c r="AY96" s="427"/>
      <c r="AZ96" s="397" t="s">
        <v>700</v>
      </c>
      <c r="BA96" s="427"/>
      <c r="BB96" s="397" t="s">
        <v>700</v>
      </c>
      <c r="BC96" s="427"/>
      <c r="BD96" s="397" t="s">
        <v>700</v>
      </c>
      <c r="BE96" s="427"/>
      <c r="BF96" s="397"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406"/>
      <c r="G97" s="428"/>
      <c r="H97" s="422"/>
      <c r="I97" s="428"/>
      <c r="J97" s="422"/>
      <c r="K97" s="428"/>
      <c r="L97" s="422"/>
      <c r="M97" s="428"/>
      <c r="N97" s="422"/>
      <c r="O97" s="428"/>
      <c r="P97" s="422"/>
      <c r="Q97" s="428"/>
      <c r="R97" s="422"/>
      <c r="S97" s="428"/>
      <c r="T97" s="422"/>
      <c r="U97" s="428"/>
      <c r="V97" s="422"/>
      <c r="W97" s="428"/>
      <c r="X97" s="422"/>
      <c r="Y97" s="428"/>
      <c r="Z97" s="422"/>
      <c r="AA97" s="428"/>
      <c r="AB97" s="422"/>
      <c r="AC97" s="428"/>
      <c r="AD97" s="422"/>
      <c r="AE97" s="428"/>
      <c r="AF97" s="422"/>
      <c r="AG97" s="428"/>
      <c r="AH97" s="422"/>
      <c r="AI97" s="428"/>
      <c r="AJ97" s="422"/>
      <c r="AK97" s="428"/>
      <c r="AL97" s="422"/>
      <c r="AM97" s="428"/>
      <c r="AN97" s="422"/>
      <c r="AO97" s="428"/>
      <c r="AP97" s="422"/>
      <c r="AQ97" s="428"/>
      <c r="AR97" s="422"/>
      <c r="AS97" s="428"/>
      <c r="AT97" s="422"/>
      <c r="AU97" s="428"/>
      <c r="AV97" s="422"/>
      <c r="AW97" s="428"/>
      <c r="AX97" s="422"/>
      <c r="AY97" s="428"/>
      <c r="AZ97" s="422"/>
      <c r="BA97" s="428"/>
      <c r="BB97" s="422"/>
      <c r="BC97" s="428"/>
      <c r="BD97" s="422"/>
      <c r="BE97" s="428"/>
      <c r="BF97" s="422"/>
      <c r="BG97" s="428"/>
      <c r="BH97" s="408" t="s">
        <v>700</v>
      </c>
      <c r="BI97" s="389"/>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3" t="s">
        <v>700</v>
      </c>
      <c r="AY98" s="427"/>
      <c r="AZ98" s="393" t="s">
        <v>700</v>
      </c>
      <c r="BA98" s="427"/>
      <c r="BB98" s="393" t="s">
        <v>700</v>
      </c>
      <c r="BC98" s="427"/>
      <c r="BD98" s="393" t="s">
        <v>700</v>
      </c>
      <c r="BE98" s="427"/>
      <c r="BF98" s="393"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407"/>
      <c r="G99" s="428"/>
      <c r="H99" s="422"/>
      <c r="I99" s="428"/>
      <c r="J99" s="422"/>
      <c r="K99" s="428"/>
      <c r="L99" s="422"/>
      <c r="M99" s="428"/>
      <c r="N99" s="422"/>
      <c r="O99" s="428"/>
      <c r="P99" s="422"/>
      <c r="Q99" s="428"/>
      <c r="R99" s="422"/>
      <c r="S99" s="428"/>
      <c r="T99" s="422"/>
      <c r="U99" s="428"/>
      <c r="V99" s="422"/>
      <c r="W99" s="428"/>
      <c r="X99" s="422"/>
      <c r="Y99" s="428"/>
      <c r="Z99" s="422"/>
      <c r="AA99" s="428"/>
      <c r="AB99" s="422"/>
      <c r="AC99" s="428"/>
      <c r="AD99" s="422"/>
      <c r="AE99" s="428"/>
      <c r="AF99" s="422"/>
      <c r="AG99" s="428"/>
      <c r="AH99" s="422"/>
      <c r="AI99" s="428"/>
      <c r="AJ99" s="422"/>
      <c r="AK99" s="428"/>
      <c r="AL99" s="422"/>
      <c r="AM99" s="428"/>
      <c r="AN99" s="422"/>
      <c r="AO99" s="428"/>
      <c r="AP99" s="422"/>
      <c r="AQ99" s="428"/>
      <c r="AR99" s="422"/>
      <c r="AS99" s="428"/>
      <c r="AT99" s="422"/>
      <c r="AU99" s="428"/>
      <c r="AV99" s="422"/>
      <c r="AW99" s="428"/>
      <c r="AX99" s="422"/>
      <c r="AY99" s="428"/>
      <c r="AZ99" s="422"/>
      <c r="BA99" s="428"/>
      <c r="BB99" s="422"/>
      <c r="BC99" s="428"/>
      <c r="BD99" s="422"/>
      <c r="BE99" s="428"/>
      <c r="BF99" s="422"/>
      <c r="BG99" s="428"/>
      <c r="BH99" s="408" t="s">
        <v>700</v>
      </c>
      <c r="BI99" s="389"/>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407"/>
      <c r="G100" s="428"/>
      <c r="H100" s="422"/>
      <c r="I100" s="428"/>
      <c r="J100" s="422"/>
      <c r="K100" s="428"/>
      <c r="L100" s="422"/>
      <c r="M100" s="428"/>
      <c r="N100" s="422"/>
      <c r="O100" s="428"/>
      <c r="P100" s="422"/>
      <c r="Q100" s="428"/>
      <c r="R100" s="422"/>
      <c r="S100" s="428"/>
      <c r="T100" s="422"/>
      <c r="U100" s="428"/>
      <c r="V100" s="422"/>
      <c r="W100" s="428"/>
      <c r="X100" s="422"/>
      <c r="Y100" s="428"/>
      <c r="Z100" s="422"/>
      <c r="AA100" s="428"/>
      <c r="AB100" s="422"/>
      <c r="AC100" s="428"/>
      <c r="AD100" s="422"/>
      <c r="AE100" s="428"/>
      <c r="AF100" s="422"/>
      <c r="AG100" s="428"/>
      <c r="AH100" s="422"/>
      <c r="AI100" s="428"/>
      <c r="AJ100" s="422"/>
      <c r="AK100" s="428"/>
      <c r="AL100" s="422"/>
      <c r="AM100" s="428"/>
      <c r="AN100" s="422"/>
      <c r="AO100" s="428"/>
      <c r="AP100" s="422"/>
      <c r="AQ100" s="428"/>
      <c r="AR100" s="422"/>
      <c r="AS100" s="428"/>
      <c r="AT100" s="422"/>
      <c r="AU100" s="428"/>
      <c r="AV100" s="422"/>
      <c r="AW100" s="428"/>
      <c r="AX100" s="422"/>
      <c r="AY100" s="428"/>
      <c r="AZ100" s="422"/>
      <c r="BA100" s="428"/>
      <c r="BB100" s="422"/>
      <c r="BC100" s="428"/>
      <c r="BD100" s="422"/>
      <c r="BE100" s="428"/>
      <c r="BF100" s="422"/>
      <c r="BG100" s="428"/>
      <c r="BH100" s="408" t="s">
        <v>700</v>
      </c>
      <c r="BI100" s="389"/>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7" t="s">
        <v>700</v>
      </c>
      <c r="AY101" s="427"/>
      <c r="AZ101" s="397" t="s">
        <v>700</v>
      </c>
      <c r="BA101" s="427"/>
      <c r="BB101" s="397" t="s">
        <v>700</v>
      </c>
      <c r="BC101" s="427"/>
      <c r="BD101" s="397" t="s">
        <v>700</v>
      </c>
      <c r="BE101" s="427"/>
      <c r="BF101" s="397"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3" t="s">
        <v>700</v>
      </c>
      <c r="AY102" s="427"/>
      <c r="AZ102" s="393" t="s">
        <v>700</v>
      </c>
      <c r="BA102" s="427"/>
      <c r="BB102" s="393" t="s">
        <v>700</v>
      </c>
      <c r="BC102" s="427"/>
      <c r="BD102" s="393" t="s">
        <v>700</v>
      </c>
      <c r="BE102" s="427"/>
      <c r="BF102" s="393"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407"/>
      <c r="G103" s="428"/>
      <c r="H103" s="422"/>
      <c r="I103" s="428"/>
      <c r="J103" s="422"/>
      <c r="K103" s="428"/>
      <c r="L103" s="422"/>
      <c r="M103" s="428"/>
      <c r="N103" s="422"/>
      <c r="O103" s="428"/>
      <c r="P103" s="422"/>
      <c r="Q103" s="428"/>
      <c r="R103" s="422"/>
      <c r="S103" s="428"/>
      <c r="T103" s="422"/>
      <c r="U103" s="428"/>
      <c r="V103" s="422"/>
      <c r="W103" s="428"/>
      <c r="X103" s="422"/>
      <c r="Y103" s="428"/>
      <c r="Z103" s="422"/>
      <c r="AA103" s="428"/>
      <c r="AB103" s="422"/>
      <c r="AC103" s="428"/>
      <c r="AD103" s="422"/>
      <c r="AE103" s="428"/>
      <c r="AF103" s="422"/>
      <c r="AG103" s="428"/>
      <c r="AH103" s="422"/>
      <c r="AI103" s="428"/>
      <c r="AJ103" s="422"/>
      <c r="AK103" s="428"/>
      <c r="AL103" s="422"/>
      <c r="AM103" s="428"/>
      <c r="AN103" s="422"/>
      <c r="AO103" s="428"/>
      <c r="AP103" s="422"/>
      <c r="AQ103" s="428"/>
      <c r="AR103" s="422"/>
      <c r="AS103" s="428"/>
      <c r="AT103" s="422"/>
      <c r="AU103" s="428"/>
      <c r="AV103" s="422"/>
      <c r="AW103" s="428"/>
      <c r="AX103" s="422"/>
      <c r="AY103" s="428"/>
      <c r="AZ103" s="422"/>
      <c r="BA103" s="428"/>
      <c r="BB103" s="422"/>
      <c r="BC103" s="428"/>
      <c r="BD103" s="422"/>
      <c r="BE103" s="428"/>
      <c r="BF103" s="422"/>
      <c r="BG103" s="428"/>
      <c r="BH103" s="408" t="s">
        <v>700</v>
      </c>
      <c r="BI103" s="389"/>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407"/>
      <c r="G104" s="428"/>
      <c r="H104" s="422"/>
      <c r="I104" s="428"/>
      <c r="J104" s="422"/>
      <c r="K104" s="428"/>
      <c r="L104" s="422"/>
      <c r="M104" s="428"/>
      <c r="N104" s="422"/>
      <c r="O104" s="428"/>
      <c r="P104" s="422"/>
      <c r="Q104" s="428"/>
      <c r="R104" s="422"/>
      <c r="S104" s="428"/>
      <c r="T104" s="422"/>
      <c r="U104" s="428"/>
      <c r="V104" s="422"/>
      <c r="W104" s="428"/>
      <c r="X104" s="422"/>
      <c r="Y104" s="428"/>
      <c r="Z104" s="422"/>
      <c r="AA104" s="428"/>
      <c r="AB104" s="422"/>
      <c r="AC104" s="428"/>
      <c r="AD104" s="422"/>
      <c r="AE104" s="428"/>
      <c r="AF104" s="422"/>
      <c r="AG104" s="428"/>
      <c r="AH104" s="422"/>
      <c r="AI104" s="428"/>
      <c r="AJ104" s="422"/>
      <c r="AK104" s="428"/>
      <c r="AL104" s="422"/>
      <c r="AM104" s="428"/>
      <c r="AN104" s="422"/>
      <c r="AO104" s="428"/>
      <c r="AP104" s="422"/>
      <c r="AQ104" s="428"/>
      <c r="AR104" s="422"/>
      <c r="AS104" s="428"/>
      <c r="AT104" s="422"/>
      <c r="AU104" s="428"/>
      <c r="AV104" s="422"/>
      <c r="AW104" s="428"/>
      <c r="AX104" s="422"/>
      <c r="AY104" s="428"/>
      <c r="AZ104" s="422"/>
      <c r="BA104" s="428"/>
      <c r="BB104" s="422"/>
      <c r="BC104" s="428"/>
      <c r="BD104" s="422"/>
      <c r="BE104" s="428"/>
      <c r="BF104" s="422"/>
      <c r="BG104" s="428"/>
      <c r="BH104" s="408" t="s">
        <v>700</v>
      </c>
      <c r="BI104" s="389"/>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v>
      </c>
      <c r="G105" s="427"/>
      <c r="H105" s="397">
        <v>0</v>
      </c>
      <c r="I105" s="427"/>
      <c r="J105" s="397">
        <v>0</v>
      </c>
      <c r="K105" s="427"/>
      <c r="L105" s="397">
        <v>0</v>
      </c>
      <c r="M105" s="427"/>
      <c r="N105" s="397">
        <v>0</v>
      </c>
      <c r="O105" s="427"/>
      <c r="P105" s="397">
        <v>0</v>
      </c>
      <c r="Q105" s="427"/>
      <c r="R105" s="397">
        <v>0</v>
      </c>
      <c r="S105" s="427"/>
      <c r="T105" s="397">
        <v>0</v>
      </c>
      <c r="U105" s="427"/>
      <c r="V105" s="397">
        <v>0</v>
      </c>
      <c r="W105" s="427"/>
      <c r="X105" s="397">
        <v>0</v>
      </c>
      <c r="Y105" s="427"/>
      <c r="Z105" s="397">
        <v>0</v>
      </c>
      <c r="AA105" s="427"/>
      <c r="AB105" s="397">
        <v>0</v>
      </c>
      <c r="AC105" s="427"/>
      <c r="AD105" s="397">
        <v>0</v>
      </c>
      <c r="AE105" s="427"/>
      <c r="AF105" s="397">
        <v>0</v>
      </c>
      <c r="AG105" s="427"/>
      <c r="AH105" s="397">
        <v>0</v>
      </c>
      <c r="AI105" s="427"/>
      <c r="AJ105" s="397">
        <v>0</v>
      </c>
      <c r="AK105" s="427"/>
      <c r="AL105" s="397">
        <v>0</v>
      </c>
      <c r="AM105" s="427"/>
      <c r="AN105" s="397">
        <v>0</v>
      </c>
      <c r="AO105" s="427"/>
      <c r="AP105" s="397">
        <v>0</v>
      </c>
      <c r="AQ105" s="427"/>
      <c r="AR105" s="397">
        <v>0</v>
      </c>
      <c r="AS105" s="427"/>
      <c r="AT105" s="397">
        <v>0</v>
      </c>
      <c r="AU105" s="427"/>
      <c r="AV105" s="397">
        <v>0</v>
      </c>
      <c r="AW105" s="427"/>
      <c r="AX105" s="397">
        <v>0</v>
      </c>
      <c r="AY105" s="427"/>
      <c r="AZ105" s="397">
        <v>0</v>
      </c>
      <c r="BA105" s="427"/>
      <c r="BB105" s="397">
        <v>0</v>
      </c>
      <c r="BC105" s="427"/>
      <c r="BD105" s="397">
        <v>0</v>
      </c>
      <c r="BE105" s="427"/>
      <c r="BF105" s="397">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1010</v>
      </c>
      <c r="E106" s="594"/>
      <c r="F106" s="369">
        <v>26618.141647032364</v>
      </c>
      <c r="G106" s="427"/>
      <c r="H106" s="392">
        <v>25626.452180830911</v>
      </c>
      <c r="I106" s="427"/>
      <c r="J106" s="392">
        <v>25287.135608681627</v>
      </c>
      <c r="K106" s="427"/>
      <c r="L106" s="392">
        <v>25751.924667459323</v>
      </c>
      <c r="M106" s="427"/>
      <c r="N106" s="392">
        <v>24081.884511619151</v>
      </c>
      <c r="O106" s="427"/>
      <c r="P106" s="392">
        <v>20183.0016687147</v>
      </c>
      <c r="Q106" s="427"/>
      <c r="R106" s="392">
        <v>22590.895760826217</v>
      </c>
      <c r="S106" s="427"/>
      <c r="T106" s="392">
        <v>20629.111836467222</v>
      </c>
      <c r="U106" s="427"/>
      <c r="V106" s="392">
        <v>20733.59145646149</v>
      </c>
      <c r="W106" s="427"/>
      <c r="X106" s="392">
        <v>18996.954847214387</v>
      </c>
      <c r="Y106" s="427"/>
      <c r="Z106" s="392">
        <v>19830.109745945661</v>
      </c>
      <c r="AA106" s="427"/>
      <c r="AB106" s="392">
        <v>16310.215185011817</v>
      </c>
      <c r="AC106" s="427"/>
      <c r="AD106" s="392">
        <v>15643.265911313343</v>
      </c>
      <c r="AE106" s="427"/>
      <c r="AF106" s="392">
        <v>14693.53331729212</v>
      </c>
      <c r="AG106" s="427"/>
      <c r="AH106" s="392">
        <v>13689.521009118303</v>
      </c>
      <c r="AI106" s="427"/>
      <c r="AJ106" s="392">
        <v>11786.607458796927</v>
      </c>
      <c r="AK106" s="427"/>
      <c r="AL106" s="392">
        <v>8141.938693549333</v>
      </c>
      <c r="AM106" s="427"/>
      <c r="AN106" s="392">
        <v>7997.473668077906</v>
      </c>
      <c r="AO106" s="427"/>
      <c r="AP106" s="392">
        <v>5360.682462614458</v>
      </c>
      <c r="AQ106" s="427"/>
      <c r="AR106" s="392">
        <v>4549.1347958135202</v>
      </c>
      <c r="AS106" s="427"/>
      <c r="AT106" s="392">
        <v>4722.1198802876106</v>
      </c>
      <c r="AU106" s="427"/>
      <c r="AV106" s="392">
        <v>3621.4971398296179</v>
      </c>
      <c r="AW106" s="427"/>
      <c r="AX106" s="392">
        <v>4595.2463777193007</v>
      </c>
      <c r="AY106" s="427"/>
      <c r="AZ106" s="392">
        <v>3611.3799795213008</v>
      </c>
      <c r="BA106" s="427"/>
      <c r="BB106" s="392">
        <v>3615.8593742397579</v>
      </c>
      <c r="BC106" s="427"/>
      <c r="BD106" s="392">
        <v>3147.6717218802187</v>
      </c>
      <c r="BE106" s="427"/>
      <c r="BF106" s="392">
        <v>3303.0703853136479</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1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2993"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2994"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52995"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52996"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2">
    <tabColor indexed="42"/>
  </sheetPr>
  <dimension ref="A1:CT144"/>
  <sheetViews>
    <sheetView showGridLines="0" showOutlineSymbols="0" zoomScale="70" zoomScaleNormal="70" zoomScaleSheetLayoutView="100" workbookViewId="0">
      <pane xSplit="5" ySplit="4" topLeftCell="Y65" activePane="bottomRight" state="frozen"/>
      <selection activeCell="BI109" sqref="BI109"/>
      <selection pane="topRight" activeCell="BI109" sqref="BI109"/>
      <selection pane="bottomLeft" activeCell="BI109" sqref="BI109"/>
      <selection pane="bottomRight" activeCell="F107" sqref="F107:BG107"/>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189</v>
      </c>
      <c r="E2" s="9" t="s">
        <v>344</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198567.9474994741</v>
      </c>
      <c r="G5" s="426"/>
      <c r="H5" s="368">
        <v>198311.07622031722</v>
      </c>
      <c r="I5" s="426"/>
      <c r="J5" s="368">
        <v>197561.99331274748</v>
      </c>
      <c r="K5" s="426"/>
      <c r="L5" s="368">
        <v>199644.98626652133</v>
      </c>
      <c r="M5" s="426"/>
      <c r="N5" s="368">
        <v>201601.40877771581</v>
      </c>
      <c r="O5" s="426"/>
      <c r="P5" s="368">
        <v>197389.3763334364</v>
      </c>
      <c r="Q5" s="426"/>
      <c r="R5" s="368">
        <v>197793.16384564713</v>
      </c>
      <c r="S5" s="426"/>
      <c r="T5" s="368">
        <v>199083.73293572114</v>
      </c>
      <c r="U5" s="426"/>
      <c r="V5" s="368">
        <v>217197.38608602641</v>
      </c>
      <c r="W5" s="426"/>
      <c r="X5" s="368">
        <v>226087.01447907221</v>
      </c>
      <c r="Y5" s="426"/>
      <c r="Z5" s="368">
        <v>217986.57987488131</v>
      </c>
      <c r="AA5" s="426"/>
      <c r="AB5" s="368">
        <v>213214.10965309403</v>
      </c>
      <c r="AC5" s="426"/>
      <c r="AD5" s="368">
        <v>204503.51066276029</v>
      </c>
      <c r="AE5" s="426"/>
      <c r="AF5" s="368">
        <v>195597.48078509359</v>
      </c>
      <c r="AG5" s="426"/>
      <c r="AH5" s="368">
        <v>161165.79176526179</v>
      </c>
      <c r="AI5" s="426"/>
      <c r="AJ5" s="368">
        <v>174845.06998737075</v>
      </c>
      <c r="AK5" s="426"/>
      <c r="AL5" s="368">
        <v>173953.69864609776</v>
      </c>
      <c r="AM5" s="426"/>
      <c r="AN5" s="368">
        <v>168965.83331467709</v>
      </c>
      <c r="AO5" s="426"/>
      <c r="AP5" s="368">
        <v>148575.18349217754</v>
      </c>
      <c r="AQ5" s="426"/>
      <c r="AR5" s="368">
        <v>163067.05458184518</v>
      </c>
      <c r="AS5" s="426"/>
      <c r="AT5" s="368">
        <v>160237.87440626021</v>
      </c>
      <c r="AU5" s="426"/>
      <c r="AV5" s="368">
        <v>160758.41414919778</v>
      </c>
      <c r="AW5" s="426"/>
      <c r="AX5" s="368">
        <v>161528.98629344007</v>
      </c>
      <c r="AY5" s="426"/>
      <c r="AZ5" s="368">
        <v>150022.82940506397</v>
      </c>
      <c r="BA5" s="426"/>
      <c r="BB5" s="368">
        <v>112065.70425154455</v>
      </c>
      <c r="BC5" s="426"/>
      <c r="BD5" s="368">
        <v>107664.23327760604</v>
      </c>
      <c r="BE5" s="426"/>
      <c r="BF5" s="368">
        <v>147506.35668716297</v>
      </c>
      <c r="BG5" s="426"/>
      <c r="BH5" s="368" t="s">
        <v>700</v>
      </c>
      <c r="BI5" s="388"/>
      <c r="CJ5" s="303" t="s">
        <v>330</v>
      </c>
      <c r="CK5" s="303" t="s">
        <v>710</v>
      </c>
      <c r="CL5" s="303" t="s">
        <v>944</v>
      </c>
      <c r="CM5" s="303" t="s">
        <v>945</v>
      </c>
      <c r="CN5" s="303" t="s">
        <v>946</v>
      </c>
      <c r="CO5" s="303" t="s">
        <v>189</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10863.585872162741</v>
      </c>
      <c r="G6" s="427"/>
      <c r="H6" s="392">
        <v>10447.000593227909</v>
      </c>
      <c r="I6" s="427"/>
      <c r="J6" s="392">
        <v>11276.891572984883</v>
      </c>
      <c r="K6" s="427"/>
      <c r="L6" s="392">
        <v>10467.673827800772</v>
      </c>
      <c r="M6" s="427"/>
      <c r="N6" s="392">
        <v>12365.190168341629</v>
      </c>
      <c r="O6" s="427"/>
      <c r="P6" s="392">
        <v>8415.8851413858556</v>
      </c>
      <c r="Q6" s="427"/>
      <c r="R6" s="392">
        <v>4421.1043733209353</v>
      </c>
      <c r="S6" s="427"/>
      <c r="T6" s="392">
        <v>5003.1474285484383</v>
      </c>
      <c r="U6" s="427"/>
      <c r="V6" s="392">
        <v>4272.5160267642595</v>
      </c>
      <c r="W6" s="427"/>
      <c r="X6" s="392">
        <v>9446.9071869843356</v>
      </c>
      <c r="Y6" s="427"/>
      <c r="Z6" s="392">
        <v>7278.3320014895671</v>
      </c>
      <c r="AA6" s="427"/>
      <c r="AB6" s="392">
        <v>6401.5072939246465</v>
      </c>
      <c r="AC6" s="427"/>
      <c r="AD6" s="392">
        <v>6155.9254183183521</v>
      </c>
      <c r="AE6" s="427"/>
      <c r="AF6" s="392">
        <v>5971.419040374044</v>
      </c>
      <c r="AG6" s="427"/>
      <c r="AH6" s="392">
        <v>5627.6992984205172</v>
      </c>
      <c r="AI6" s="427"/>
      <c r="AJ6" s="392">
        <v>5034.9301047415129</v>
      </c>
      <c r="AK6" s="427"/>
      <c r="AL6" s="392">
        <v>4602.4492707210911</v>
      </c>
      <c r="AM6" s="427"/>
      <c r="AN6" s="392">
        <v>4483.2526371552167</v>
      </c>
      <c r="AO6" s="427"/>
      <c r="AP6" s="392">
        <v>3608.7538438712968</v>
      </c>
      <c r="AQ6" s="427"/>
      <c r="AR6" s="392">
        <v>3702.5706094082798</v>
      </c>
      <c r="AS6" s="427"/>
      <c r="AT6" s="392">
        <v>3614.1053806387822</v>
      </c>
      <c r="AU6" s="427"/>
      <c r="AV6" s="392">
        <v>3579.099272923806</v>
      </c>
      <c r="AW6" s="427"/>
      <c r="AX6" s="392">
        <v>3531.3207748181571</v>
      </c>
      <c r="AY6" s="427"/>
      <c r="AZ6" s="392">
        <v>3518.1021628153176</v>
      </c>
      <c r="BA6" s="427"/>
      <c r="BB6" s="392">
        <v>3508.5126993408066</v>
      </c>
      <c r="BC6" s="427"/>
      <c r="BD6" s="392">
        <v>1004.9015263038345</v>
      </c>
      <c r="BE6" s="427"/>
      <c r="BF6" s="392">
        <v>994.39555582175251</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6037.6587770551587</v>
      </c>
      <c r="G7" s="427"/>
      <c r="H7" s="393">
        <v>5853.6946573701316</v>
      </c>
      <c r="I7" s="427"/>
      <c r="J7" s="393">
        <v>6280.6986141199559</v>
      </c>
      <c r="K7" s="427"/>
      <c r="L7" s="393">
        <v>5930.7707993233371</v>
      </c>
      <c r="M7" s="427"/>
      <c r="N7" s="393">
        <v>6716.5789956967537</v>
      </c>
      <c r="O7" s="427"/>
      <c r="P7" s="393">
        <v>4781.9929348953265</v>
      </c>
      <c r="Q7" s="427"/>
      <c r="R7" s="393">
        <v>3020.2469539512576</v>
      </c>
      <c r="S7" s="427"/>
      <c r="T7" s="393">
        <v>3307.2530549810326</v>
      </c>
      <c r="U7" s="427"/>
      <c r="V7" s="393">
        <v>2937.5368062930402</v>
      </c>
      <c r="W7" s="427"/>
      <c r="X7" s="418">
        <v>5414.5954539310615</v>
      </c>
      <c r="Y7" s="427" t="s">
        <v>573</v>
      </c>
      <c r="Z7" s="393">
        <v>4319.3864540331842</v>
      </c>
      <c r="AA7" s="427"/>
      <c r="AB7" s="393">
        <v>3695.4771403736045</v>
      </c>
      <c r="AC7" s="427"/>
      <c r="AD7" s="393">
        <v>3543.4336881168924</v>
      </c>
      <c r="AE7" s="427"/>
      <c r="AF7" s="393">
        <v>3413.81540396228</v>
      </c>
      <c r="AG7" s="427"/>
      <c r="AH7" s="393">
        <v>3213.813343931407</v>
      </c>
      <c r="AI7" s="427"/>
      <c r="AJ7" s="393">
        <v>2778.6063493187535</v>
      </c>
      <c r="AK7" s="427"/>
      <c r="AL7" s="393">
        <v>2516.6709183205071</v>
      </c>
      <c r="AM7" s="427"/>
      <c r="AN7" s="393">
        <v>2465.206610115451</v>
      </c>
      <c r="AO7" s="427"/>
      <c r="AP7" s="393">
        <v>1881.3843082766605</v>
      </c>
      <c r="AQ7" s="427"/>
      <c r="AR7" s="393">
        <v>1912.5247153666721</v>
      </c>
      <c r="AS7" s="427"/>
      <c r="AT7" s="393">
        <v>1867.2897850626211</v>
      </c>
      <c r="AU7" s="427"/>
      <c r="AV7" s="393">
        <v>1850.1974056463812</v>
      </c>
      <c r="AW7" s="427"/>
      <c r="AX7" s="393">
        <v>1824.5206287429075</v>
      </c>
      <c r="AY7" s="427"/>
      <c r="AZ7" s="393">
        <v>1823.3085063714732</v>
      </c>
      <c r="BA7" s="427"/>
      <c r="BB7" s="393">
        <v>1827.4229369246266</v>
      </c>
      <c r="BC7" s="427"/>
      <c r="BD7" s="393">
        <v>588.2434559339606</v>
      </c>
      <c r="BE7" s="427"/>
      <c r="BF7" s="393">
        <v>586.70619091417132</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4822.2449560934974</v>
      </c>
      <c r="G8" s="427"/>
      <c r="H8" s="393">
        <v>4589.0962016655121</v>
      </c>
      <c r="I8" s="427"/>
      <c r="J8" s="393">
        <v>4993.6277311169324</v>
      </c>
      <c r="K8" s="427"/>
      <c r="L8" s="393">
        <v>4534.4373211673064</v>
      </c>
      <c r="M8" s="427"/>
      <c r="N8" s="393">
        <v>5645.645004252282</v>
      </c>
      <c r="O8" s="427"/>
      <c r="P8" s="393">
        <v>3632.3348673215187</v>
      </c>
      <c r="Q8" s="427"/>
      <c r="R8" s="393">
        <v>1397.6940950373917</v>
      </c>
      <c r="S8" s="427"/>
      <c r="T8" s="393">
        <v>1693.1384248699658</v>
      </c>
      <c r="U8" s="427"/>
      <c r="V8" s="393">
        <v>1333.0410898009789</v>
      </c>
      <c r="W8" s="427"/>
      <c r="X8" s="418">
        <v>4030.3659696592458</v>
      </c>
      <c r="Y8" s="427" t="s">
        <v>573</v>
      </c>
      <c r="Z8" s="393">
        <v>2957.1040217166819</v>
      </c>
      <c r="AA8" s="427"/>
      <c r="AB8" s="393">
        <v>2703.4534053936754</v>
      </c>
      <c r="AC8" s="427"/>
      <c r="AD8" s="393">
        <v>2608.7318095931237</v>
      </c>
      <c r="AE8" s="427"/>
      <c r="AF8" s="393">
        <v>2553.9097383783001</v>
      </c>
      <c r="AG8" s="427"/>
      <c r="AH8" s="393">
        <v>2412.5355913414314</v>
      </c>
      <c r="AI8" s="427"/>
      <c r="AJ8" s="393">
        <v>2255.3695433764783</v>
      </c>
      <c r="AK8" s="427"/>
      <c r="AL8" s="393">
        <v>2084.7742857223825</v>
      </c>
      <c r="AM8" s="427"/>
      <c r="AN8" s="393">
        <v>2016.8792146464227</v>
      </c>
      <c r="AO8" s="427"/>
      <c r="AP8" s="393">
        <v>1726.7577028614041</v>
      </c>
      <c r="AQ8" s="427"/>
      <c r="AR8" s="393">
        <v>1789.2940185818604</v>
      </c>
      <c r="AS8" s="427"/>
      <c r="AT8" s="393">
        <v>1746.1150525239568</v>
      </c>
      <c r="AU8" s="427"/>
      <c r="AV8" s="393">
        <v>1728.0838908540979</v>
      </c>
      <c r="AW8" s="427"/>
      <c r="AX8" s="393">
        <v>1705.9081812784186</v>
      </c>
      <c r="AY8" s="427"/>
      <c r="AZ8" s="393">
        <v>1693.8953636744855</v>
      </c>
      <c r="BA8" s="427"/>
      <c r="BB8" s="393">
        <v>1680.1605690379045</v>
      </c>
      <c r="BC8" s="427"/>
      <c r="BD8" s="393">
        <v>415.83503665426468</v>
      </c>
      <c r="BE8" s="427"/>
      <c r="BF8" s="393">
        <v>406.81027547731571</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3.6821390140852217</v>
      </c>
      <c r="G9" s="427"/>
      <c r="H9" s="393">
        <v>4.2097341922651292</v>
      </c>
      <c r="I9" s="427"/>
      <c r="J9" s="393">
        <v>2.5652277479956829</v>
      </c>
      <c r="K9" s="427"/>
      <c r="L9" s="393">
        <v>2.465707310130099</v>
      </c>
      <c r="M9" s="427"/>
      <c r="N9" s="393">
        <v>2.96616839259242</v>
      </c>
      <c r="O9" s="427"/>
      <c r="P9" s="393">
        <v>1.5573391690109328</v>
      </c>
      <c r="Q9" s="427"/>
      <c r="R9" s="393">
        <v>3.1633243322860261</v>
      </c>
      <c r="S9" s="427"/>
      <c r="T9" s="393">
        <v>2.7559486974396785</v>
      </c>
      <c r="U9" s="427"/>
      <c r="V9" s="393">
        <v>1.9381306702409189</v>
      </c>
      <c r="W9" s="427"/>
      <c r="X9" s="393">
        <v>1.9457633940295445</v>
      </c>
      <c r="Y9" s="427"/>
      <c r="Z9" s="393">
        <v>1.8415257397005458</v>
      </c>
      <c r="AA9" s="427"/>
      <c r="AB9" s="393">
        <v>2.5767481573662412</v>
      </c>
      <c r="AC9" s="427"/>
      <c r="AD9" s="393">
        <v>3.759920608335964</v>
      </c>
      <c r="AE9" s="427"/>
      <c r="AF9" s="393">
        <v>3.6938980334645013</v>
      </c>
      <c r="AG9" s="427"/>
      <c r="AH9" s="393">
        <v>1.3503631476783566</v>
      </c>
      <c r="AI9" s="427"/>
      <c r="AJ9" s="393">
        <v>0.95421204628112466</v>
      </c>
      <c r="AK9" s="427"/>
      <c r="AL9" s="393">
        <v>1.004066678201643</v>
      </c>
      <c r="AM9" s="427"/>
      <c r="AN9" s="393">
        <v>1.1668123933436432</v>
      </c>
      <c r="AO9" s="427"/>
      <c r="AP9" s="393">
        <v>0.6118327332320832</v>
      </c>
      <c r="AQ9" s="427"/>
      <c r="AR9" s="393">
        <v>0.75187545974707415</v>
      </c>
      <c r="AS9" s="427"/>
      <c r="AT9" s="393">
        <v>0.70054305220455504</v>
      </c>
      <c r="AU9" s="427"/>
      <c r="AV9" s="393">
        <v>0.81797642332681431</v>
      </c>
      <c r="AW9" s="427"/>
      <c r="AX9" s="393">
        <v>0.89196479683110597</v>
      </c>
      <c r="AY9" s="427"/>
      <c r="AZ9" s="393">
        <v>0.89829276935872238</v>
      </c>
      <c r="BA9" s="427"/>
      <c r="BB9" s="393">
        <v>0.92919337827560722</v>
      </c>
      <c r="BC9" s="427"/>
      <c r="BD9" s="393">
        <v>0.82303371560915006</v>
      </c>
      <c r="BE9" s="427"/>
      <c r="BF9" s="393">
        <v>0.87908943026546993</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834.15964585544907</v>
      </c>
      <c r="G10" s="427"/>
      <c r="H10" s="392">
        <v>704.73858879083252</v>
      </c>
      <c r="I10" s="427"/>
      <c r="J10" s="392">
        <v>687.72905348408915</v>
      </c>
      <c r="K10" s="427"/>
      <c r="L10" s="392">
        <v>701.68603547220073</v>
      </c>
      <c r="M10" s="427"/>
      <c r="N10" s="392">
        <v>754.38798862189174</v>
      </c>
      <c r="O10" s="427"/>
      <c r="P10" s="392">
        <v>634.02286344296374</v>
      </c>
      <c r="Q10" s="427"/>
      <c r="R10" s="392">
        <v>689.9449628279915</v>
      </c>
      <c r="S10" s="427"/>
      <c r="T10" s="392">
        <v>548.98363493186775</v>
      </c>
      <c r="U10" s="427"/>
      <c r="V10" s="392">
        <v>544.33108541571289</v>
      </c>
      <c r="W10" s="427"/>
      <c r="X10" s="392">
        <v>462.13731879837803</v>
      </c>
      <c r="Y10" s="427"/>
      <c r="Z10" s="392">
        <v>500.16064553419193</v>
      </c>
      <c r="AA10" s="427"/>
      <c r="AB10" s="392">
        <v>328.00902137318974</v>
      </c>
      <c r="AC10" s="427"/>
      <c r="AD10" s="392">
        <v>374.27583776029309</v>
      </c>
      <c r="AE10" s="427"/>
      <c r="AF10" s="392">
        <v>371.78287085330999</v>
      </c>
      <c r="AG10" s="427"/>
      <c r="AH10" s="392">
        <v>354.23960832294085</v>
      </c>
      <c r="AI10" s="427"/>
      <c r="AJ10" s="392">
        <v>284.04166249938157</v>
      </c>
      <c r="AK10" s="427"/>
      <c r="AL10" s="392">
        <v>210.9226355709942</v>
      </c>
      <c r="AM10" s="427"/>
      <c r="AN10" s="392">
        <v>181.9701062678715</v>
      </c>
      <c r="AO10" s="427"/>
      <c r="AP10" s="392">
        <v>86.556337881675447</v>
      </c>
      <c r="AQ10" s="427"/>
      <c r="AR10" s="392">
        <v>85.291377583486366</v>
      </c>
      <c r="AS10" s="427"/>
      <c r="AT10" s="392">
        <v>59.453067058168401</v>
      </c>
      <c r="AU10" s="427"/>
      <c r="AV10" s="392">
        <v>70.482604401079882</v>
      </c>
      <c r="AW10" s="427"/>
      <c r="AX10" s="392">
        <v>60.383326878830296</v>
      </c>
      <c r="AY10" s="427"/>
      <c r="AZ10" s="392">
        <v>64.369519713802561</v>
      </c>
      <c r="BA10" s="427"/>
      <c r="BB10" s="392">
        <v>69.204453527950449</v>
      </c>
      <c r="BC10" s="427"/>
      <c r="BD10" s="392">
        <v>47.873669379687684</v>
      </c>
      <c r="BE10" s="427"/>
      <c r="BF10" s="392">
        <v>49.307882989730736</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119913.63813822821</v>
      </c>
      <c r="G11" s="427"/>
      <c r="H11" s="392">
        <v>122299.49771977593</v>
      </c>
      <c r="I11" s="427"/>
      <c r="J11" s="392">
        <v>124168.92721562399</v>
      </c>
      <c r="K11" s="427"/>
      <c r="L11" s="392">
        <v>124399.22368770636</v>
      </c>
      <c r="M11" s="427"/>
      <c r="N11" s="392">
        <v>125997.72618971154</v>
      </c>
      <c r="O11" s="427"/>
      <c r="P11" s="392">
        <v>132092.79197975015</v>
      </c>
      <c r="Q11" s="427"/>
      <c r="R11" s="392">
        <v>129668.88089184854</v>
      </c>
      <c r="S11" s="427"/>
      <c r="T11" s="392">
        <v>134504.35977444172</v>
      </c>
      <c r="U11" s="427"/>
      <c r="V11" s="392">
        <v>155887.74692706458</v>
      </c>
      <c r="W11" s="427"/>
      <c r="X11" s="392">
        <v>162301.30008244267</v>
      </c>
      <c r="Y11" s="427"/>
      <c r="Z11" s="392">
        <v>149102.09057108773</v>
      </c>
      <c r="AA11" s="427"/>
      <c r="AB11" s="392">
        <v>159533.53545052858</v>
      </c>
      <c r="AC11" s="427"/>
      <c r="AD11" s="392">
        <v>153280.40031231468</v>
      </c>
      <c r="AE11" s="427"/>
      <c r="AF11" s="392">
        <v>145288.49312225298</v>
      </c>
      <c r="AG11" s="427"/>
      <c r="AH11" s="392">
        <v>114733.13781837857</v>
      </c>
      <c r="AI11" s="427"/>
      <c r="AJ11" s="392">
        <v>135049.82439189745</v>
      </c>
      <c r="AK11" s="427"/>
      <c r="AL11" s="392">
        <v>144452.05995354182</v>
      </c>
      <c r="AM11" s="427"/>
      <c r="AN11" s="392">
        <v>140190.37362994096</v>
      </c>
      <c r="AO11" s="427"/>
      <c r="AP11" s="392">
        <v>134222.2710043118</v>
      </c>
      <c r="AQ11" s="427"/>
      <c r="AR11" s="392">
        <v>150586.28989023739</v>
      </c>
      <c r="AS11" s="427"/>
      <c r="AT11" s="392">
        <v>146977.17948746341</v>
      </c>
      <c r="AU11" s="427"/>
      <c r="AV11" s="392">
        <v>147803.81526939024</v>
      </c>
      <c r="AW11" s="427"/>
      <c r="AX11" s="392">
        <v>148715.20514301769</v>
      </c>
      <c r="AY11" s="427"/>
      <c r="AZ11" s="392">
        <v>138502.64723701435</v>
      </c>
      <c r="BA11" s="427"/>
      <c r="BB11" s="392">
        <v>100049.28794682802</v>
      </c>
      <c r="BC11" s="427"/>
      <c r="BD11" s="392">
        <v>99256.702026932428</v>
      </c>
      <c r="BE11" s="427"/>
      <c r="BF11" s="415">
        <v>138435.18779586264</v>
      </c>
      <c r="BG11" s="427" t="s">
        <v>573</v>
      </c>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1707.0723047353656</v>
      </c>
      <c r="G12" s="427"/>
      <c r="H12" s="394">
        <v>1553.5118994818997</v>
      </c>
      <c r="I12" s="427"/>
      <c r="J12" s="394">
        <v>1362.9200087186928</v>
      </c>
      <c r="K12" s="427"/>
      <c r="L12" s="394">
        <v>1572.9501023625371</v>
      </c>
      <c r="M12" s="427"/>
      <c r="N12" s="394">
        <v>1925.6508578239643</v>
      </c>
      <c r="O12" s="427"/>
      <c r="P12" s="394">
        <v>1442.5847847650493</v>
      </c>
      <c r="Q12" s="427"/>
      <c r="R12" s="394">
        <v>1780.8507790728756</v>
      </c>
      <c r="S12" s="427"/>
      <c r="T12" s="394">
        <v>1427.6649258383077</v>
      </c>
      <c r="U12" s="427"/>
      <c r="V12" s="394">
        <v>1448.7538298290642</v>
      </c>
      <c r="W12" s="427"/>
      <c r="X12" s="394">
        <v>1470.7649413041274</v>
      </c>
      <c r="Y12" s="427"/>
      <c r="Z12" s="394">
        <v>1520.6466681120021</v>
      </c>
      <c r="AA12" s="427"/>
      <c r="AB12" s="394">
        <v>1240.4801828156812</v>
      </c>
      <c r="AC12" s="427"/>
      <c r="AD12" s="394">
        <v>1224.5268968196283</v>
      </c>
      <c r="AE12" s="427"/>
      <c r="AF12" s="394">
        <v>1107.6773839606963</v>
      </c>
      <c r="AG12" s="427"/>
      <c r="AH12" s="394">
        <v>1127.1645050542311</v>
      </c>
      <c r="AI12" s="427"/>
      <c r="AJ12" s="394">
        <v>1006.0615535717571</v>
      </c>
      <c r="AK12" s="427"/>
      <c r="AL12" s="394">
        <v>872.52900281663096</v>
      </c>
      <c r="AM12" s="427"/>
      <c r="AN12" s="394">
        <v>752.02463372887166</v>
      </c>
      <c r="AO12" s="427"/>
      <c r="AP12" s="394">
        <v>472.12469494545917</v>
      </c>
      <c r="AQ12" s="427"/>
      <c r="AR12" s="394">
        <v>474.31068947881653</v>
      </c>
      <c r="AS12" s="427"/>
      <c r="AT12" s="394">
        <v>405.68124981942202</v>
      </c>
      <c r="AU12" s="427"/>
      <c r="AV12" s="394">
        <v>370.5264335133599</v>
      </c>
      <c r="AW12" s="427"/>
      <c r="AX12" s="394">
        <v>353.98593139249363</v>
      </c>
      <c r="AY12" s="427"/>
      <c r="AZ12" s="394">
        <v>336.5585985927645</v>
      </c>
      <c r="BA12" s="427"/>
      <c r="BB12" s="394">
        <v>427.3758209533035</v>
      </c>
      <c r="BC12" s="427"/>
      <c r="BD12" s="394">
        <v>281.47857120803212</v>
      </c>
      <c r="BE12" s="427"/>
      <c r="BF12" s="394">
        <v>276.65890378310741</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1454.4663714323353</v>
      </c>
      <c r="G13" s="427"/>
      <c r="H13" s="394">
        <v>1443.4410292132716</v>
      </c>
      <c r="I13" s="427"/>
      <c r="J13" s="394">
        <v>1374.9013928196812</v>
      </c>
      <c r="K13" s="427"/>
      <c r="L13" s="394">
        <v>1348.6117417316584</v>
      </c>
      <c r="M13" s="427"/>
      <c r="N13" s="394">
        <v>445.6163288920456</v>
      </c>
      <c r="O13" s="427"/>
      <c r="P13" s="394">
        <v>1305.7755647120314</v>
      </c>
      <c r="Q13" s="427"/>
      <c r="R13" s="394">
        <v>1312.075143220364</v>
      </c>
      <c r="S13" s="427"/>
      <c r="T13" s="394">
        <v>1249.0929685155775</v>
      </c>
      <c r="U13" s="427"/>
      <c r="V13" s="394">
        <v>1243.7265141412549</v>
      </c>
      <c r="W13" s="427"/>
      <c r="X13" s="394">
        <v>1145.0861751276022</v>
      </c>
      <c r="Y13" s="427"/>
      <c r="Z13" s="394">
        <v>1285.8478852088629</v>
      </c>
      <c r="AA13" s="427"/>
      <c r="AB13" s="394">
        <v>925.70289836323764</v>
      </c>
      <c r="AC13" s="427"/>
      <c r="AD13" s="394">
        <v>815.42205901476916</v>
      </c>
      <c r="AE13" s="427"/>
      <c r="AF13" s="394">
        <v>598.72055801765418</v>
      </c>
      <c r="AG13" s="427"/>
      <c r="AH13" s="394">
        <v>470.11671643981441</v>
      </c>
      <c r="AI13" s="427"/>
      <c r="AJ13" s="394">
        <v>466.06003931477045</v>
      </c>
      <c r="AK13" s="427"/>
      <c r="AL13" s="394">
        <v>326.26741354367385</v>
      </c>
      <c r="AM13" s="427"/>
      <c r="AN13" s="394">
        <v>310.73695515915813</v>
      </c>
      <c r="AO13" s="427"/>
      <c r="AP13" s="394">
        <v>184.77587782084092</v>
      </c>
      <c r="AQ13" s="427"/>
      <c r="AR13" s="394">
        <v>184.33475947945973</v>
      </c>
      <c r="AS13" s="427"/>
      <c r="AT13" s="394">
        <v>94.740389118937003</v>
      </c>
      <c r="AU13" s="427"/>
      <c r="AV13" s="394">
        <v>85.259825444568563</v>
      </c>
      <c r="AW13" s="427"/>
      <c r="AX13" s="394">
        <v>42.341441080549572</v>
      </c>
      <c r="AY13" s="427"/>
      <c r="AZ13" s="394">
        <v>40.610712073987095</v>
      </c>
      <c r="BA13" s="427"/>
      <c r="BB13" s="394">
        <v>113.37705510745522</v>
      </c>
      <c r="BC13" s="427"/>
      <c r="BD13" s="394">
        <v>67.722454213309973</v>
      </c>
      <c r="BE13" s="427"/>
      <c r="BF13" s="394">
        <v>74.391630620705484</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1897.6534842254405</v>
      </c>
      <c r="G15" s="427"/>
      <c r="H15" s="393">
        <v>1908.1234247149034</v>
      </c>
      <c r="I15" s="427"/>
      <c r="J15" s="393">
        <v>1800.295316456358</v>
      </c>
      <c r="K15" s="427"/>
      <c r="L15" s="393">
        <v>1558.7549398217325</v>
      </c>
      <c r="M15" s="427"/>
      <c r="N15" s="393">
        <v>2453.384037956635</v>
      </c>
      <c r="O15" s="427"/>
      <c r="P15" s="393">
        <v>1560.2099704944994</v>
      </c>
      <c r="Q15" s="427"/>
      <c r="R15" s="393">
        <v>1789.8978970673063</v>
      </c>
      <c r="S15" s="427"/>
      <c r="T15" s="393">
        <v>1575.5572038315763</v>
      </c>
      <c r="U15" s="427"/>
      <c r="V15" s="393">
        <v>1476.9135304977642</v>
      </c>
      <c r="W15" s="427"/>
      <c r="X15" s="393">
        <v>1845.3760461018667</v>
      </c>
      <c r="Y15" s="427"/>
      <c r="Z15" s="393">
        <v>1788.2965796271646</v>
      </c>
      <c r="AA15" s="427"/>
      <c r="AB15" s="393">
        <v>1578.2367122336846</v>
      </c>
      <c r="AC15" s="427"/>
      <c r="AD15" s="393">
        <v>1556.220394654551</v>
      </c>
      <c r="AE15" s="427"/>
      <c r="AF15" s="393">
        <v>1092.9470097761719</v>
      </c>
      <c r="AG15" s="427"/>
      <c r="AH15" s="393">
        <v>1151.9557600172909</v>
      </c>
      <c r="AI15" s="427"/>
      <c r="AJ15" s="393">
        <v>1374.1746640454974</v>
      </c>
      <c r="AK15" s="427"/>
      <c r="AL15" s="393">
        <v>1159.2487804385469</v>
      </c>
      <c r="AM15" s="427"/>
      <c r="AN15" s="393">
        <v>1018.033340943286</v>
      </c>
      <c r="AO15" s="427"/>
      <c r="AP15" s="393">
        <v>716.05867862942102</v>
      </c>
      <c r="AQ15" s="427"/>
      <c r="AR15" s="393">
        <v>1013.8009447974201</v>
      </c>
      <c r="AS15" s="427"/>
      <c r="AT15" s="393">
        <v>879.73851472803915</v>
      </c>
      <c r="AU15" s="427"/>
      <c r="AV15" s="393">
        <v>293.33352747216742</v>
      </c>
      <c r="AW15" s="427"/>
      <c r="AX15" s="393">
        <v>594.53965975212145</v>
      </c>
      <c r="AY15" s="427"/>
      <c r="AZ15" s="393">
        <v>788.60628555857181</v>
      </c>
      <c r="BA15" s="427"/>
      <c r="BB15" s="393">
        <v>842.56729414771291</v>
      </c>
      <c r="BC15" s="427"/>
      <c r="BD15" s="393">
        <v>682.74268607781949</v>
      </c>
      <c r="BE15" s="427"/>
      <c r="BF15" s="393">
        <v>891.46055212160343</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5196.3365024420536</v>
      </c>
      <c r="G16" s="427"/>
      <c r="H16" s="393">
        <v>5100.6522460180249</v>
      </c>
      <c r="I16" s="427"/>
      <c r="J16" s="393">
        <v>5470.2922380239488</v>
      </c>
      <c r="K16" s="427"/>
      <c r="L16" s="393">
        <v>5653.9557617019382</v>
      </c>
      <c r="M16" s="427"/>
      <c r="N16" s="393">
        <v>4196.4762814319492</v>
      </c>
      <c r="O16" s="427"/>
      <c r="P16" s="393">
        <v>3096.2698137295592</v>
      </c>
      <c r="Q16" s="427"/>
      <c r="R16" s="393">
        <v>3682.0391797131983</v>
      </c>
      <c r="S16" s="427"/>
      <c r="T16" s="393">
        <v>2878.2103084544024</v>
      </c>
      <c r="U16" s="427"/>
      <c r="V16" s="393">
        <v>2288.9866421277093</v>
      </c>
      <c r="W16" s="427"/>
      <c r="X16" s="393">
        <v>2547.3696281156585</v>
      </c>
      <c r="Y16" s="427"/>
      <c r="Z16" s="393">
        <v>2227.2015154436376</v>
      </c>
      <c r="AA16" s="427"/>
      <c r="AB16" s="393">
        <v>2203.2074308738243</v>
      </c>
      <c r="AC16" s="427"/>
      <c r="AD16" s="393">
        <v>2177.6372400595874</v>
      </c>
      <c r="AE16" s="427"/>
      <c r="AF16" s="393">
        <v>1441.7441664310973</v>
      </c>
      <c r="AG16" s="427"/>
      <c r="AH16" s="393">
        <v>1373.54719377328</v>
      </c>
      <c r="AI16" s="427"/>
      <c r="AJ16" s="393">
        <v>2114.449318926811</v>
      </c>
      <c r="AK16" s="427"/>
      <c r="AL16" s="393">
        <v>2178.6633375829683</v>
      </c>
      <c r="AM16" s="427"/>
      <c r="AN16" s="393">
        <v>2030.6221021420977</v>
      </c>
      <c r="AO16" s="427"/>
      <c r="AP16" s="393">
        <v>2169.2749130943425</v>
      </c>
      <c r="AQ16" s="427"/>
      <c r="AR16" s="393">
        <v>2049.0081605365253</v>
      </c>
      <c r="AS16" s="427"/>
      <c r="AT16" s="393">
        <v>1521.3248899622947</v>
      </c>
      <c r="AU16" s="427"/>
      <c r="AV16" s="393">
        <v>1966.5249650937571</v>
      </c>
      <c r="AW16" s="427"/>
      <c r="AX16" s="393">
        <v>669.97932953373902</v>
      </c>
      <c r="AY16" s="427"/>
      <c r="AZ16" s="393">
        <v>527.48692822560292</v>
      </c>
      <c r="BA16" s="427"/>
      <c r="BB16" s="393">
        <v>578.70762540712735</v>
      </c>
      <c r="BC16" s="427"/>
      <c r="BD16" s="393">
        <v>773.99604185676742</v>
      </c>
      <c r="BE16" s="427"/>
      <c r="BF16" s="393">
        <v>1228.0344102732843</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1052.3420251762022</v>
      </c>
      <c r="G17" s="427"/>
      <c r="H17" s="393">
        <v>1177.5595865794326</v>
      </c>
      <c r="I17" s="427"/>
      <c r="J17" s="393">
        <v>841.77539839853182</v>
      </c>
      <c r="K17" s="427"/>
      <c r="L17" s="393">
        <v>834.85435397022195</v>
      </c>
      <c r="M17" s="427"/>
      <c r="N17" s="393">
        <v>1817.7897589212855</v>
      </c>
      <c r="O17" s="427"/>
      <c r="P17" s="393">
        <v>490.69529023658976</v>
      </c>
      <c r="Q17" s="427"/>
      <c r="R17" s="393">
        <v>517.68909158408428</v>
      </c>
      <c r="S17" s="427"/>
      <c r="T17" s="393">
        <v>442.5528834632259</v>
      </c>
      <c r="U17" s="427"/>
      <c r="V17" s="393">
        <v>452.01300210154022</v>
      </c>
      <c r="W17" s="427"/>
      <c r="X17" s="393">
        <v>512.22588492180546</v>
      </c>
      <c r="Y17" s="427"/>
      <c r="Z17" s="393">
        <v>464.05744963307188</v>
      </c>
      <c r="AA17" s="427"/>
      <c r="AB17" s="393">
        <v>460.84514101241791</v>
      </c>
      <c r="AC17" s="427"/>
      <c r="AD17" s="393">
        <v>444.35618836558194</v>
      </c>
      <c r="AE17" s="427"/>
      <c r="AF17" s="393">
        <v>590.06133088286947</v>
      </c>
      <c r="AG17" s="427"/>
      <c r="AH17" s="393">
        <v>367.81606608763929</v>
      </c>
      <c r="AI17" s="427"/>
      <c r="AJ17" s="393">
        <v>440.06387478791066</v>
      </c>
      <c r="AK17" s="427"/>
      <c r="AL17" s="393">
        <v>448.04802297711132</v>
      </c>
      <c r="AM17" s="427"/>
      <c r="AN17" s="393">
        <v>364.82119673102</v>
      </c>
      <c r="AO17" s="427"/>
      <c r="AP17" s="393">
        <v>353.6095962500932</v>
      </c>
      <c r="AQ17" s="427"/>
      <c r="AR17" s="393">
        <v>248.74469529912142</v>
      </c>
      <c r="AS17" s="427"/>
      <c r="AT17" s="393">
        <v>143.08755221884465</v>
      </c>
      <c r="AU17" s="427"/>
      <c r="AV17" s="393">
        <v>357.46252705052785</v>
      </c>
      <c r="AW17" s="427"/>
      <c r="AX17" s="393">
        <v>81.858873940997626</v>
      </c>
      <c r="AY17" s="427"/>
      <c r="AZ17" s="393">
        <v>49.277516131569307</v>
      </c>
      <c r="BA17" s="427"/>
      <c r="BB17" s="393">
        <v>68.182076241181107</v>
      </c>
      <c r="BC17" s="427"/>
      <c r="BD17" s="393">
        <v>107.76927229107606</v>
      </c>
      <c r="BE17" s="427"/>
      <c r="BF17" s="393">
        <v>203.89728683632904</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832.00764638800183</v>
      </c>
      <c r="G18" s="427"/>
      <c r="H18" s="394">
        <v>856.43638120958531</v>
      </c>
      <c r="I18" s="427"/>
      <c r="J18" s="394">
        <v>855.34604973165983</v>
      </c>
      <c r="K18" s="427"/>
      <c r="L18" s="394">
        <v>1041.5374394340013</v>
      </c>
      <c r="M18" s="427"/>
      <c r="N18" s="394">
        <v>867.97412612050903</v>
      </c>
      <c r="O18" s="427"/>
      <c r="P18" s="394">
        <v>1057.046527667489</v>
      </c>
      <c r="Q18" s="427"/>
      <c r="R18" s="394">
        <v>801.41579142110334</v>
      </c>
      <c r="S18" s="427"/>
      <c r="T18" s="394">
        <v>767.68903753477105</v>
      </c>
      <c r="U18" s="427"/>
      <c r="V18" s="394">
        <v>766.51802790824479</v>
      </c>
      <c r="W18" s="427"/>
      <c r="X18" s="394">
        <v>916.9016718065634</v>
      </c>
      <c r="Y18" s="427"/>
      <c r="Z18" s="394">
        <v>660.65981298912527</v>
      </c>
      <c r="AA18" s="427"/>
      <c r="AB18" s="394">
        <v>459.90064327540858</v>
      </c>
      <c r="AC18" s="427"/>
      <c r="AD18" s="394">
        <v>424.7708987343305</v>
      </c>
      <c r="AE18" s="427"/>
      <c r="AF18" s="394">
        <v>328.45917437744021</v>
      </c>
      <c r="AG18" s="427"/>
      <c r="AH18" s="394">
        <v>348.47155580480359</v>
      </c>
      <c r="AI18" s="427"/>
      <c r="AJ18" s="394">
        <v>286.20927607251951</v>
      </c>
      <c r="AK18" s="427"/>
      <c r="AL18" s="394">
        <v>223.58898223887613</v>
      </c>
      <c r="AM18" s="427"/>
      <c r="AN18" s="394">
        <v>161.94704850283</v>
      </c>
      <c r="AO18" s="427"/>
      <c r="AP18" s="394">
        <v>149.54693944962642</v>
      </c>
      <c r="AQ18" s="427"/>
      <c r="AR18" s="394">
        <v>188.48950570733948</v>
      </c>
      <c r="AS18" s="427"/>
      <c r="AT18" s="394">
        <v>187.0085453095474</v>
      </c>
      <c r="AU18" s="427"/>
      <c r="AV18" s="394">
        <v>162.7046188015473</v>
      </c>
      <c r="AW18" s="427"/>
      <c r="AX18" s="394">
        <v>129.68777231750266</v>
      </c>
      <c r="AY18" s="427"/>
      <c r="AZ18" s="394">
        <v>123.66393343075497</v>
      </c>
      <c r="BA18" s="427"/>
      <c r="BB18" s="394">
        <v>124.59409211040376</v>
      </c>
      <c r="BC18" s="427"/>
      <c r="BD18" s="394">
        <v>120.23565470084128</v>
      </c>
      <c r="BE18" s="427"/>
      <c r="BF18" s="394">
        <v>113.80179716875401</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5143.4490914420758</v>
      </c>
      <c r="G19" s="427"/>
      <c r="H19" s="394">
        <v>4953.6144411557771</v>
      </c>
      <c r="I19" s="427"/>
      <c r="J19" s="394">
        <v>4697.34311902849</v>
      </c>
      <c r="K19" s="427"/>
      <c r="L19" s="394">
        <v>4613.6950846046102</v>
      </c>
      <c r="M19" s="427"/>
      <c r="N19" s="394">
        <v>4313.0344300511524</v>
      </c>
      <c r="O19" s="427"/>
      <c r="P19" s="394">
        <v>5571.7887389270754</v>
      </c>
      <c r="Q19" s="427"/>
      <c r="R19" s="394">
        <v>5056.4266794238465</v>
      </c>
      <c r="S19" s="427"/>
      <c r="T19" s="394">
        <v>4479.7604012091342</v>
      </c>
      <c r="U19" s="427"/>
      <c r="V19" s="394">
        <v>1642.678877603935</v>
      </c>
      <c r="W19" s="427"/>
      <c r="X19" s="394">
        <v>1635.4913993388202</v>
      </c>
      <c r="Y19" s="427"/>
      <c r="Z19" s="394">
        <v>1998.3434406720903</v>
      </c>
      <c r="AA19" s="427"/>
      <c r="AB19" s="394">
        <v>2089.9170787092339</v>
      </c>
      <c r="AC19" s="427"/>
      <c r="AD19" s="394">
        <v>1615.7626197217128</v>
      </c>
      <c r="AE19" s="427"/>
      <c r="AF19" s="394">
        <v>1698.8216847743442</v>
      </c>
      <c r="AG19" s="427"/>
      <c r="AH19" s="394">
        <v>1365.2683831754709</v>
      </c>
      <c r="AI19" s="427"/>
      <c r="AJ19" s="394">
        <v>1336.4550019021476</v>
      </c>
      <c r="AK19" s="427"/>
      <c r="AL19" s="394">
        <v>1168.0362612723964</v>
      </c>
      <c r="AM19" s="427"/>
      <c r="AN19" s="394">
        <v>1853.6531781396873</v>
      </c>
      <c r="AO19" s="427"/>
      <c r="AP19" s="394">
        <v>1383.9693726177732</v>
      </c>
      <c r="AQ19" s="427"/>
      <c r="AR19" s="394">
        <v>1440.9804256082989</v>
      </c>
      <c r="AS19" s="427"/>
      <c r="AT19" s="394">
        <v>1348.6580956108992</v>
      </c>
      <c r="AU19" s="427"/>
      <c r="AV19" s="394">
        <v>1238.7818668541129</v>
      </c>
      <c r="AW19" s="427"/>
      <c r="AX19" s="394">
        <v>1281.9558880957939</v>
      </c>
      <c r="AY19" s="427"/>
      <c r="AZ19" s="394">
        <v>1243.313703827456</v>
      </c>
      <c r="BA19" s="427"/>
      <c r="BB19" s="394">
        <v>1110.6593684419374</v>
      </c>
      <c r="BC19" s="427"/>
      <c r="BD19" s="394">
        <v>1275.6919083418568</v>
      </c>
      <c r="BE19" s="427"/>
      <c r="BF19" s="394">
        <v>1276.611630057477</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280.49392841105288</v>
      </c>
      <c r="G20" s="427"/>
      <c r="H20" s="394">
        <v>236.33615640696084</v>
      </c>
      <c r="I20" s="427"/>
      <c r="J20" s="394">
        <v>212.36843373908047</v>
      </c>
      <c r="K20" s="427"/>
      <c r="L20" s="394">
        <v>195.93161713251905</v>
      </c>
      <c r="M20" s="427"/>
      <c r="N20" s="394">
        <v>191.50419707206038</v>
      </c>
      <c r="O20" s="427"/>
      <c r="P20" s="394">
        <v>140.32005562018972</v>
      </c>
      <c r="Q20" s="427"/>
      <c r="R20" s="394">
        <v>171.91919468062548</v>
      </c>
      <c r="S20" s="427"/>
      <c r="T20" s="394">
        <v>144.21628787105263</v>
      </c>
      <c r="U20" s="427"/>
      <c r="V20" s="394">
        <v>121.82586771791418</v>
      </c>
      <c r="W20" s="427"/>
      <c r="X20" s="394">
        <v>82.536820437111444</v>
      </c>
      <c r="Y20" s="427"/>
      <c r="Z20" s="394">
        <v>109.650454762024</v>
      </c>
      <c r="AA20" s="427"/>
      <c r="AB20" s="394">
        <v>86.336559259530006</v>
      </c>
      <c r="AC20" s="427"/>
      <c r="AD20" s="394">
        <v>75.741758273508822</v>
      </c>
      <c r="AE20" s="427"/>
      <c r="AF20" s="394">
        <v>76.800706904628612</v>
      </c>
      <c r="AG20" s="427"/>
      <c r="AH20" s="394">
        <v>98.475765245698696</v>
      </c>
      <c r="AI20" s="427"/>
      <c r="AJ20" s="394">
        <v>95.614923904503243</v>
      </c>
      <c r="AK20" s="427"/>
      <c r="AL20" s="394">
        <v>65.409121457282041</v>
      </c>
      <c r="AM20" s="427"/>
      <c r="AN20" s="394">
        <v>59.991239405014753</v>
      </c>
      <c r="AO20" s="427"/>
      <c r="AP20" s="394">
        <v>13.172427239772516</v>
      </c>
      <c r="AQ20" s="427"/>
      <c r="AR20" s="394">
        <v>13.865177566357447</v>
      </c>
      <c r="AS20" s="427"/>
      <c r="AT20" s="394">
        <v>10.708436807147132</v>
      </c>
      <c r="AU20" s="427"/>
      <c r="AV20" s="394">
        <v>12.187872961874342</v>
      </c>
      <c r="AW20" s="427"/>
      <c r="AX20" s="394">
        <v>5.822504054494285</v>
      </c>
      <c r="AY20" s="427"/>
      <c r="AZ20" s="394">
        <v>8.2944402377260023</v>
      </c>
      <c r="BA20" s="427"/>
      <c r="BB20" s="394">
        <v>11.302760713325908</v>
      </c>
      <c r="BC20" s="427"/>
      <c r="BD20" s="394">
        <v>9.0049374928058192</v>
      </c>
      <c r="BE20" s="427"/>
      <c r="BF20" s="394">
        <v>9.7330915678750589</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400.8600256802564</v>
      </c>
      <c r="G22" s="427"/>
      <c r="H22" s="393">
        <v>317.18693201626644</v>
      </c>
      <c r="I22" s="427"/>
      <c r="J22" s="393">
        <v>311.99992643288988</v>
      </c>
      <c r="K22" s="427"/>
      <c r="L22" s="393">
        <v>331.64274880635207</v>
      </c>
      <c r="M22" s="427"/>
      <c r="N22" s="393">
        <v>415.30114282074521</v>
      </c>
      <c r="O22" s="427"/>
      <c r="P22" s="393">
        <v>321.66488846200178</v>
      </c>
      <c r="Q22" s="427"/>
      <c r="R22" s="393">
        <v>397.41024564480375</v>
      </c>
      <c r="S22" s="427"/>
      <c r="T22" s="393">
        <v>465.47910101078315</v>
      </c>
      <c r="U22" s="427"/>
      <c r="V22" s="393">
        <v>569.63572724795767</v>
      </c>
      <c r="W22" s="427"/>
      <c r="X22" s="393">
        <v>584.54677956803187</v>
      </c>
      <c r="Y22" s="427"/>
      <c r="Z22" s="393">
        <v>739.93022278865317</v>
      </c>
      <c r="AA22" s="427"/>
      <c r="AB22" s="393">
        <v>536.02451266855189</v>
      </c>
      <c r="AC22" s="427"/>
      <c r="AD22" s="393">
        <v>476.91350215359682</v>
      </c>
      <c r="AE22" s="427"/>
      <c r="AF22" s="393">
        <v>438.32851943149569</v>
      </c>
      <c r="AG22" s="427"/>
      <c r="AH22" s="393">
        <v>423.80472822312635</v>
      </c>
      <c r="AI22" s="427"/>
      <c r="AJ22" s="393">
        <v>425.19261035999131</v>
      </c>
      <c r="AK22" s="427"/>
      <c r="AL22" s="393">
        <v>333.73121950682884</v>
      </c>
      <c r="AM22" s="427"/>
      <c r="AN22" s="393">
        <v>365.90259659543557</v>
      </c>
      <c r="AO22" s="427"/>
      <c r="AP22" s="393">
        <v>126.34884716750835</v>
      </c>
      <c r="AQ22" s="427"/>
      <c r="AR22" s="393">
        <v>132.68474905424648</v>
      </c>
      <c r="AS22" s="427"/>
      <c r="AT22" s="393">
        <v>62.294828385694444</v>
      </c>
      <c r="AU22" s="427"/>
      <c r="AV22" s="393">
        <v>57.188248128356143</v>
      </c>
      <c r="AW22" s="427"/>
      <c r="AX22" s="393">
        <v>25.436040509140419</v>
      </c>
      <c r="AY22" s="427"/>
      <c r="AZ22" s="393">
        <v>24.951807732662353</v>
      </c>
      <c r="BA22" s="427"/>
      <c r="BB22" s="393">
        <v>114.18635661949733</v>
      </c>
      <c r="BC22" s="427"/>
      <c r="BD22" s="393">
        <v>72.422112334511098</v>
      </c>
      <c r="BE22" s="427"/>
      <c r="BF22" s="393">
        <v>80.325717663241846</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12975.571496037694</v>
      </c>
      <c r="G23" s="427"/>
      <c r="H23" s="393">
        <v>12815.465494830263</v>
      </c>
      <c r="I23" s="427"/>
      <c r="J23" s="393">
        <v>12984.635326536514</v>
      </c>
      <c r="K23" s="427"/>
      <c r="L23" s="393">
        <v>12869.378035197919</v>
      </c>
      <c r="M23" s="427"/>
      <c r="N23" s="393">
        <v>12755.916664875425</v>
      </c>
      <c r="O23" s="427"/>
      <c r="P23" s="393">
        <v>10559.138165256976</v>
      </c>
      <c r="Q23" s="427"/>
      <c r="R23" s="393">
        <v>11644.419837880392</v>
      </c>
      <c r="S23" s="427"/>
      <c r="T23" s="393">
        <v>12528.21514209109</v>
      </c>
      <c r="U23" s="427"/>
      <c r="V23" s="393">
        <v>14281.834028861336</v>
      </c>
      <c r="W23" s="427"/>
      <c r="X23" s="393">
        <v>13440.075384581085</v>
      </c>
      <c r="Y23" s="427"/>
      <c r="Z23" s="393">
        <v>12515.643425389768</v>
      </c>
      <c r="AA23" s="427"/>
      <c r="AB23" s="393">
        <v>11457.632748450011</v>
      </c>
      <c r="AC23" s="427"/>
      <c r="AD23" s="393">
        <v>12901.49642677727</v>
      </c>
      <c r="AE23" s="427"/>
      <c r="AF23" s="393">
        <v>18542.514599215021</v>
      </c>
      <c r="AG23" s="427"/>
      <c r="AH23" s="393">
        <v>16172.802813308143</v>
      </c>
      <c r="AI23" s="427"/>
      <c r="AJ23" s="393">
        <v>13504.505915922304</v>
      </c>
      <c r="AK23" s="427"/>
      <c r="AL23" s="393">
        <v>11932.399193783158</v>
      </c>
      <c r="AM23" s="427"/>
      <c r="AN23" s="393">
        <v>9852.7943297345646</v>
      </c>
      <c r="AO23" s="427"/>
      <c r="AP23" s="393">
        <v>8330.8118742600382</v>
      </c>
      <c r="AQ23" s="427"/>
      <c r="AR23" s="393">
        <v>10006.437469594724</v>
      </c>
      <c r="AS23" s="427"/>
      <c r="AT23" s="393">
        <v>8007.308549212361</v>
      </c>
      <c r="AU23" s="427"/>
      <c r="AV23" s="393">
        <v>8369.6482038753184</v>
      </c>
      <c r="AW23" s="427"/>
      <c r="AX23" s="393">
        <v>9412.7261887279801</v>
      </c>
      <c r="AY23" s="427"/>
      <c r="AZ23" s="393">
        <v>11748.183663763437</v>
      </c>
      <c r="BA23" s="427"/>
      <c r="BB23" s="393">
        <v>10182.445724071264</v>
      </c>
      <c r="BC23" s="427"/>
      <c r="BD23" s="393">
        <v>10666.898918701701</v>
      </c>
      <c r="BE23" s="427"/>
      <c r="BF23" s="393">
        <v>11346.262610294456</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84106.320984233389</v>
      </c>
      <c r="G25" s="427"/>
      <c r="H25" s="393">
        <v>87075.110811604958</v>
      </c>
      <c r="I25" s="427"/>
      <c r="J25" s="393">
        <v>89227.428795062078</v>
      </c>
      <c r="K25" s="427"/>
      <c r="L25" s="393">
        <v>88823.780705068406</v>
      </c>
      <c r="M25" s="427"/>
      <c r="N25" s="393">
        <v>92457.71016996316</v>
      </c>
      <c r="O25" s="427"/>
      <c r="P25" s="393">
        <v>101872.74113819021</v>
      </c>
      <c r="Q25" s="427"/>
      <c r="R25" s="393">
        <v>96621.547252982942</v>
      </c>
      <c r="S25" s="427"/>
      <c r="T25" s="393">
        <v>103324.41096861333</v>
      </c>
      <c r="U25" s="427"/>
      <c r="V25" s="393">
        <v>125936.22545925464</v>
      </c>
      <c r="W25" s="427"/>
      <c r="X25" s="393">
        <v>131782.72378602062</v>
      </c>
      <c r="Y25" s="427"/>
      <c r="Z25" s="393">
        <v>118444.24919995082</v>
      </c>
      <c r="AA25" s="427"/>
      <c r="AB25" s="393">
        <v>132475.00965233505</v>
      </c>
      <c r="AC25" s="427"/>
      <c r="AD25" s="393">
        <v>125807.37932161443</v>
      </c>
      <c r="AE25" s="427"/>
      <c r="AF25" s="393">
        <v>113943.64674575497</v>
      </c>
      <c r="AG25" s="427"/>
      <c r="AH25" s="393">
        <v>87496.657342993858</v>
      </c>
      <c r="AI25" s="427"/>
      <c r="AJ25" s="393">
        <v>109181.17428891886</v>
      </c>
      <c r="AK25" s="427"/>
      <c r="AL25" s="393">
        <v>121787.25532461134</v>
      </c>
      <c r="AM25" s="427"/>
      <c r="AN25" s="393">
        <v>119874.53790918231</v>
      </c>
      <c r="AO25" s="427"/>
      <c r="AP25" s="393">
        <v>118593.77380923218</v>
      </c>
      <c r="AQ25" s="427"/>
      <c r="AR25" s="393">
        <v>133145.0163099186</v>
      </c>
      <c r="AS25" s="427"/>
      <c r="AT25" s="393">
        <v>133230.64952195255</v>
      </c>
      <c r="AU25" s="427"/>
      <c r="AV25" s="393">
        <v>133802.42002238348</v>
      </c>
      <c r="AW25" s="427"/>
      <c r="AX25" s="393">
        <v>135320.16420161226</v>
      </c>
      <c r="AY25" s="427"/>
      <c r="AZ25" s="393">
        <v>122931.88298648249</v>
      </c>
      <c r="BA25" s="427"/>
      <c r="BB25" s="393">
        <v>85191.001105826057</v>
      </c>
      <c r="BC25" s="427"/>
      <c r="BD25" s="393">
        <v>84266.836587516431</v>
      </c>
      <c r="BE25" s="427"/>
      <c r="BF25" s="393">
        <v>121820.06103940668</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1109.109621526537</v>
      </c>
      <c r="G26" s="427"/>
      <c r="H26" s="393">
        <v>1195.7907774073688</v>
      </c>
      <c r="I26" s="427"/>
      <c r="J26" s="393">
        <v>1180.9744075711078</v>
      </c>
      <c r="K26" s="427"/>
      <c r="L26" s="393">
        <v>1269.6412626979788</v>
      </c>
      <c r="M26" s="427"/>
      <c r="N26" s="393">
        <v>992.33335627075951</v>
      </c>
      <c r="O26" s="427"/>
      <c r="P26" s="393">
        <v>968.85050028933574</v>
      </c>
      <c r="Q26" s="427"/>
      <c r="R26" s="393">
        <v>1348.402639629642</v>
      </c>
      <c r="S26" s="427"/>
      <c r="T26" s="393">
        <v>1153.4961452699113</v>
      </c>
      <c r="U26" s="427"/>
      <c r="V26" s="393">
        <v>1328.3472634272946</v>
      </c>
      <c r="W26" s="427"/>
      <c r="X26" s="393">
        <v>1447.0415496585535</v>
      </c>
      <c r="Y26" s="427"/>
      <c r="Z26" s="393">
        <v>1767.893239526629</v>
      </c>
      <c r="AA26" s="427"/>
      <c r="AB26" s="393">
        <v>1402.2132996232033</v>
      </c>
      <c r="AC26" s="427"/>
      <c r="AD26" s="393">
        <v>1461.8631448452536</v>
      </c>
      <c r="AE26" s="427"/>
      <c r="AF26" s="393">
        <v>1474.5674349538779</v>
      </c>
      <c r="AG26" s="427"/>
      <c r="AH26" s="393">
        <v>1107.5778357948325</v>
      </c>
      <c r="AI26" s="427"/>
      <c r="AJ26" s="393">
        <v>1072.7184706553871</v>
      </c>
      <c r="AK26" s="427"/>
      <c r="AL26" s="393">
        <v>885.60876469461573</v>
      </c>
      <c r="AM26" s="427"/>
      <c r="AN26" s="393">
        <v>881.9963938749006</v>
      </c>
      <c r="AO26" s="427"/>
      <c r="AP26" s="393">
        <v>400.80275632658925</v>
      </c>
      <c r="AQ26" s="427"/>
      <c r="AR26" s="393">
        <v>404.19192930103861</v>
      </c>
      <c r="AS26" s="427"/>
      <c r="AT26" s="393">
        <v>248.5856755186484</v>
      </c>
      <c r="AU26" s="427"/>
      <c r="AV26" s="393">
        <v>245.02757548729792</v>
      </c>
      <c r="AW26" s="427"/>
      <c r="AX26" s="393">
        <v>379.09343920680999</v>
      </c>
      <c r="AY26" s="427"/>
      <c r="AZ26" s="393">
        <v>152.0664981678585</v>
      </c>
      <c r="BA26" s="427"/>
      <c r="BB26" s="393">
        <v>348.95027940504053</v>
      </c>
      <c r="BC26" s="427"/>
      <c r="BD26" s="393">
        <v>243.20159440456698</v>
      </c>
      <c r="BE26" s="427"/>
      <c r="BF26" s="393">
        <v>264.69718485233886</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70.372182283073855</v>
      </c>
      <c r="G27" s="427"/>
      <c r="H27" s="394">
        <v>73.902370285415913</v>
      </c>
      <c r="I27" s="427"/>
      <c r="J27" s="394">
        <v>82.276195818838943</v>
      </c>
      <c r="K27" s="427"/>
      <c r="L27" s="394">
        <v>75.883664760826122</v>
      </c>
      <c r="M27" s="427"/>
      <c r="N27" s="394">
        <v>42.616244252409345</v>
      </c>
      <c r="O27" s="427"/>
      <c r="P27" s="394">
        <v>104.41335443446698</v>
      </c>
      <c r="Q27" s="427"/>
      <c r="R27" s="394">
        <v>107.70592625096762</v>
      </c>
      <c r="S27" s="427"/>
      <c r="T27" s="394">
        <v>91.262979277089912</v>
      </c>
      <c r="U27" s="427"/>
      <c r="V27" s="394">
        <v>102.89407340318969</v>
      </c>
      <c r="W27" s="427"/>
      <c r="X27" s="394">
        <v>113.48082980893351</v>
      </c>
      <c r="Y27" s="427"/>
      <c r="Z27" s="394">
        <v>155.56631775660145</v>
      </c>
      <c r="AA27" s="427"/>
      <c r="AB27" s="394">
        <v>193.9163253359178</v>
      </c>
      <c r="AC27" s="427"/>
      <c r="AD27" s="394">
        <v>189.44842177335019</v>
      </c>
      <c r="AE27" s="427"/>
      <c r="AF27" s="394">
        <v>223.22931232606214</v>
      </c>
      <c r="AG27" s="427"/>
      <c r="AH27" s="394">
        <v>252.51767938590041</v>
      </c>
      <c r="AI27" s="427"/>
      <c r="AJ27" s="394">
        <v>398.14509174765902</v>
      </c>
      <c r="AK27" s="427"/>
      <c r="AL27" s="394">
        <v>392.13267340080739</v>
      </c>
      <c r="AM27" s="427"/>
      <c r="AN27" s="394">
        <v>271.69450090419298</v>
      </c>
      <c r="AO27" s="427"/>
      <c r="AP27" s="394">
        <v>72.265910315525574</v>
      </c>
      <c r="AQ27" s="427"/>
      <c r="AR27" s="394">
        <v>68.19698955234955</v>
      </c>
      <c r="AS27" s="427"/>
      <c r="AT27" s="394">
        <v>30.471419592187026</v>
      </c>
      <c r="AU27" s="427"/>
      <c r="AV27" s="394">
        <v>28.683613003552686</v>
      </c>
      <c r="AW27" s="427"/>
      <c r="AX27" s="394">
        <v>13.505188116276621</v>
      </c>
      <c r="AY27" s="427"/>
      <c r="AZ27" s="394">
        <v>12.915685229981605</v>
      </c>
      <c r="BA27" s="427"/>
      <c r="BB27" s="394">
        <v>40.568382808398709</v>
      </c>
      <c r="BC27" s="427"/>
      <c r="BD27" s="394">
        <v>23.117432108299326</v>
      </c>
      <c r="BE27" s="427"/>
      <c r="BF27" s="394">
        <v>27.434934133589689</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268.87798290732144</v>
      </c>
      <c r="G28" s="427"/>
      <c r="H28" s="394">
        <v>329.68721190124512</v>
      </c>
      <c r="I28" s="427"/>
      <c r="J28" s="394">
        <v>306.90560798689251</v>
      </c>
      <c r="K28" s="427"/>
      <c r="L28" s="394">
        <v>285.33693234958616</v>
      </c>
      <c r="M28" s="427"/>
      <c r="N28" s="394">
        <v>205.84759588114861</v>
      </c>
      <c r="O28" s="427"/>
      <c r="P28" s="394">
        <v>328.72975168870545</v>
      </c>
      <c r="Q28" s="427"/>
      <c r="R28" s="394">
        <v>411.6424180114642</v>
      </c>
      <c r="S28" s="427"/>
      <c r="T28" s="394">
        <v>319.90862105279302</v>
      </c>
      <c r="U28" s="427"/>
      <c r="V28" s="394">
        <v>351.9713327561397</v>
      </c>
      <c r="W28" s="427"/>
      <c r="X28" s="394">
        <v>350.22012239304757</v>
      </c>
      <c r="Y28" s="427"/>
      <c r="Z28" s="394">
        <v>446.4182928571783</v>
      </c>
      <c r="AA28" s="427"/>
      <c r="AB28" s="394">
        <v>363.036848769041</v>
      </c>
      <c r="AC28" s="427"/>
      <c r="AD28" s="394">
        <v>345.6997335093198</v>
      </c>
      <c r="AE28" s="427"/>
      <c r="AF28" s="394">
        <v>318.62687596796468</v>
      </c>
      <c r="AG28" s="427"/>
      <c r="AH28" s="394">
        <v>282.84171607357501</v>
      </c>
      <c r="AI28" s="427"/>
      <c r="AJ28" s="394">
        <v>397.9753901078052</v>
      </c>
      <c r="AK28" s="427"/>
      <c r="AL28" s="394">
        <v>310.25855559713983</v>
      </c>
      <c r="AM28" s="427"/>
      <c r="AN28" s="394">
        <v>312.3906814484244</v>
      </c>
      <c r="AO28" s="427"/>
      <c r="AP28" s="394">
        <v>136.07260595982751</v>
      </c>
      <c r="AQ28" s="427"/>
      <c r="AR28" s="394">
        <v>141.73991259423661</v>
      </c>
      <c r="AS28" s="427"/>
      <c r="AT28" s="394">
        <v>71.840341633255733</v>
      </c>
      <c r="AU28" s="427"/>
      <c r="AV28" s="394">
        <v>73.28247690882408</v>
      </c>
      <c r="AW28" s="427"/>
      <c r="AX28" s="394">
        <v>37.597805223360481</v>
      </c>
      <c r="AY28" s="427"/>
      <c r="AZ28" s="394">
        <v>38.06382131816261</v>
      </c>
      <c r="BA28" s="427"/>
      <c r="BB28" s="394">
        <v>109.04305226017388</v>
      </c>
      <c r="BC28" s="427"/>
      <c r="BD28" s="394">
        <v>69.968048058367373</v>
      </c>
      <c r="BE28" s="427"/>
      <c r="BF28" s="394">
        <v>77.254076749287734</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910.13109967087257</v>
      </c>
      <c r="G29" s="427"/>
      <c r="H29" s="394">
        <v>761.95902151800215</v>
      </c>
      <c r="I29" s="427"/>
      <c r="J29" s="394">
        <v>858.43253085173217</v>
      </c>
      <c r="K29" s="427"/>
      <c r="L29" s="394">
        <v>864.9891695551878</v>
      </c>
      <c r="M29" s="427"/>
      <c r="N29" s="394">
        <v>743.45635525883824</v>
      </c>
      <c r="O29" s="427"/>
      <c r="P29" s="394">
        <v>809.47652059407699</v>
      </c>
      <c r="Q29" s="427"/>
      <c r="R29" s="394">
        <v>886.9549801769864</v>
      </c>
      <c r="S29" s="427"/>
      <c r="T29" s="394">
        <v>794.61751018342102</v>
      </c>
      <c r="U29" s="427"/>
      <c r="V29" s="394">
        <v>804.55301543560245</v>
      </c>
      <c r="W29" s="427"/>
      <c r="X29" s="394">
        <v>939.75558074013622</v>
      </c>
      <c r="Y29" s="427"/>
      <c r="Z29" s="394">
        <v>1076.1302602795759</v>
      </c>
      <c r="AA29" s="427"/>
      <c r="AB29" s="394">
        <v>832.66822026065245</v>
      </c>
      <c r="AC29" s="427"/>
      <c r="AD29" s="394">
        <v>790.58767583796305</v>
      </c>
      <c r="AE29" s="427"/>
      <c r="AF29" s="394">
        <v>738.79894724938276</v>
      </c>
      <c r="AG29" s="427"/>
      <c r="AH29" s="394">
        <v>503.39241201693795</v>
      </c>
      <c r="AI29" s="427"/>
      <c r="AJ29" s="394">
        <v>630.24125954307431</v>
      </c>
      <c r="AK29" s="427"/>
      <c r="AL29" s="394">
        <v>554.83889574666239</v>
      </c>
      <c r="AM29" s="427"/>
      <c r="AN29" s="394">
        <v>482.53100547616657</v>
      </c>
      <c r="AO29" s="427"/>
      <c r="AP29" s="394">
        <v>252.00505890054293</v>
      </c>
      <c r="AQ29" s="427"/>
      <c r="AR29" s="394">
        <v>247.35845689997211</v>
      </c>
      <c r="AS29" s="427"/>
      <c r="AT29" s="394">
        <v>152.18081689408484</v>
      </c>
      <c r="AU29" s="427"/>
      <c r="AV29" s="394">
        <v>184.43844705341922</v>
      </c>
      <c r="AW29" s="427"/>
      <c r="AX29" s="394">
        <v>104.03530924970411</v>
      </c>
      <c r="AY29" s="427"/>
      <c r="AZ29" s="394">
        <v>109.06050695092948</v>
      </c>
      <c r="BA29" s="427"/>
      <c r="BB29" s="394">
        <v>177.18184076023675</v>
      </c>
      <c r="BC29" s="427"/>
      <c r="BD29" s="394">
        <v>164.19891700436895</v>
      </c>
      <c r="BE29" s="427"/>
      <c r="BF29" s="394">
        <v>232.92936709634381</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281.18641471521806</v>
      </c>
      <c r="G31" s="427"/>
      <c r="H31" s="393">
        <v>318.36631626069004</v>
      </c>
      <c r="I31" s="427"/>
      <c r="J31" s="393">
        <v>366.66462195462827</v>
      </c>
      <c r="K31" s="427"/>
      <c r="L31" s="393">
        <v>775.92481812338656</v>
      </c>
      <c r="M31" s="427"/>
      <c r="N31" s="393">
        <v>1027.3286839319569</v>
      </c>
      <c r="O31" s="427"/>
      <c r="P31" s="393">
        <v>690.66017121667869</v>
      </c>
      <c r="Q31" s="427"/>
      <c r="R31" s="393">
        <v>835.08852288928006</v>
      </c>
      <c r="S31" s="427"/>
      <c r="T31" s="393">
        <v>804.20073669751298</v>
      </c>
      <c r="U31" s="427"/>
      <c r="V31" s="393">
        <v>1124.8440779718712</v>
      </c>
      <c r="W31" s="427"/>
      <c r="X31" s="393">
        <v>1384.969168327073</v>
      </c>
      <c r="Y31" s="427"/>
      <c r="Z31" s="393">
        <v>1709.2745628325567</v>
      </c>
      <c r="AA31" s="427"/>
      <c r="AB31" s="393">
        <v>1420.9924191600489</v>
      </c>
      <c r="AC31" s="427"/>
      <c r="AD31" s="393">
        <v>1392.452944226442</v>
      </c>
      <c r="AE31" s="427"/>
      <c r="AF31" s="393">
        <v>1360.7510440926619</v>
      </c>
      <c r="AG31" s="427"/>
      <c r="AH31" s="393">
        <v>981.20273825002653</v>
      </c>
      <c r="AI31" s="427"/>
      <c r="AJ31" s="393">
        <v>1164.024575937832</v>
      </c>
      <c r="AK31" s="427"/>
      <c r="AL31" s="393">
        <v>871.7913574248962</v>
      </c>
      <c r="AM31" s="427"/>
      <c r="AN31" s="393">
        <v>808.38174745625997</v>
      </c>
      <c r="AO31" s="427"/>
      <c r="AP31" s="393">
        <v>323.26790318390033</v>
      </c>
      <c r="AQ31" s="427"/>
      <c r="AR31" s="393">
        <v>322.38417284866057</v>
      </c>
      <c r="AS31" s="427"/>
      <c r="AT31" s="393">
        <v>180.16626081001442</v>
      </c>
      <c r="AU31" s="427"/>
      <c r="AV31" s="393">
        <v>176.70673583873071</v>
      </c>
      <c r="AW31" s="427"/>
      <c r="AX31" s="393">
        <v>90.960216337280912</v>
      </c>
      <c r="AY31" s="427"/>
      <c r="AZ31" s="393">
        <v>99.729464341190905</v>
      </c>
      <c r="BA31" s="427"/>
      <c r="BB31" s="393">
        <v>270.80121057016288</v>
      </c>
      <c r="BC31" s="427"/>
      <c r="BD31" s="393">
        <v>163.97852613716333</v>
      </c>
      <c r="BE31" s="427"/>
      <c r="BF31" s="393">
        <v>197.76553092021581</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300.88088664861169</v>
      </c>
      <c r="G32" s="427"/>
      <c r="H32" s="393">
        <v>235.02711294313494</v>
      </c>
      <c r="I32" s="427"/>
      <c r="J32" s="393">
        <v>251.27279185436478</v>
      </c>
      <c r="K32" s="427"/>
      <c r="L32" s="393">
        <v>218.46723347896145</v>
      </c>
      <c r="M32" s="427"/>
      <c r="N32" s="393">
        <v>98.598539305015123</v>
      </c>
      <c r="O32" s="427"/>
      <c r="P32" s="393">
        <v>136.50964837850876</v>
      </c>
      <c r="Q32" s="427"/>
      <c r="R32" s="393">
        <v>202.68877526857145</v>
      </c>
      <c r="S32" s="427"/>
      <c r="T32" s="393">
        <v>128.03786637722735</v>
      </c>
      <c r="U32" s="427"/>
      <c r="V32" s="393">
        <v>123.28276009293023</v>
      </c>
      <c r="W32" s="427"/>
      <c r="X32" s="393">
        <v>122.17851875941258</v>
      </c>
      <c r="Y32" s="427"/>
      <c r="Z32" s="393">
        <v>112.03534901664487</v>
      </c>
      <c r="AA32" s="427"/>
      <c r="AB32" s="393">
        <v>84.328053118056275</v>
      </c>
      <c r="AC32" s="427"/>
      <c r="AD32" s="393">
        <v>89.469954213022518</v>
      </c>
      <c r="AE32" s="427"/>
      <c r="AF32" s="393">
        <v>72.154799939551367</v>
      </c>
      <c r="AG32" s="427"/>
      <c r="AH32" s="393">
        <v>72.140199227704045</v>
      </c>
      <c r="AI32" s="427"/>
      <c r="AJ32" s="393">
        <v>103.05746505450456</v>
      </c>
      <c r="AK32" s="427"/>
      <c r="AL32" s="393">
        <v>188.39805534131125</v>
      </c>
      <c r="AM32" s="427"/>
      <c r="AN32" s="393">
        <v>158.64214640060982</v>
      </c>
      <c r="AO32" s="427"/>
      <c r="AP32" s="393">
        <v>134.89249791137598</v>
      </c>
      <c r="AQ32" s="427"/>
      <c r="AR32" s="393">
        <v>112.19412485505305</v>
      </c>
      <c r="AS32" s="427"/>
      <c r="AT32" s="393">
        <v>118.29645855132678</v>
      </c>
      <c r="AU32" s="427"/>
      <c r="AV32" s="393">
        <v>119.33981256822973</v>
      </c>
      <c r="AW32" s="427"/>
      <c r="AX32" s="393">
        <v>1.9124080199983211</v>
      </c>
      <c r="AY32" s="427"/>
      <c r="AZ32" s="393">
        <v>90.37065010072503</v>
      </c>
      <c r="BA32" s="427"/>
      <c r="BB32" s="393">
        <v>103.78641782337166</v>
      </c>
      <c r="BC32" s="427"/>
      <c r="BD32" s="393">
        <v>94.918831187762223</v>
      </c>
      <c r="BE32" s="427"/>
      <c r="BF32" s="393">
        <v>108.22325952867425</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1123.4107311233643</v>
      </c>
      <c r="G34" s="427"/>
      <c r="H34" s="393">
        <v>1148.7395098418931</v>
      </c>
      <c r="I34" s="427"/>
      <c r="J34" s="393">
        <v>1199.9073076808506</v>
      </c>
      <c r="K34" s="427"/>
      <c r="L34" s="393">
        <v>1195.2462129242035</v>
      </c>
      <c r="M34" s="427"/>
      <c r="N34" s="393">
        <v>365.4308288624851</v>
      </c>
      <c r="O34" s="427"/>
      <c r="P34" s="393">
        <v>920.28903529385525</v>
      </c>
      <c r="Q34" s="427"/>
      <c r="R34" s="393">
        <v>1179.3492893309883</v>
      </c>
      <c r="S34" s="427"/>
      <c r="T34" s="393">
        <v>1199.8439866978758</v>
      </c>
      <c r="U34" s="427"/>
      <c r="V34" s="393">
        <v>1028.9443320418741</v>
      </c>
      <c r="W34" s="427"/>
      <c r="X34" s="393">
        <v>1134.8445429653855</v>
      </c>
      <c r="Y34" s="427"/>
      <c r="Z34" s="393">
        <v>1187.0599457710391</v>
      </c>
      <c r="AA34" s="427"/>
      <c r="AB34" s="393">
        <v>1019.4307663507853</v>
      </c>
      <c r="AC34" s="427"/>
      <c r="AD34" s="393">
        <v>843.12532647827254</v>
      </c>
      <c r="AE34" s="427"/>
      <c r="AF34" s="393">
        <v>674.87482341051748</v>
      </c>
      <c r="AG34" s="427"/>
      <c r="AH34" s="393">
        <v>655.56589564575654</v>
      </c>
      <c r="AI34" s="427"/>
      <c r="AJ34" s="393">
        <v>604.99915405324805</v>
      </c>
      <c r="AK34" s="427"/>
      <c r="AL34" s="393">
        <v>458.89602604408901</v>
      </c>
      <c r="AM34" s="427"/>
      <c r="AN34" s="393">
        <v>374.73406164153408</v>
      </c>
      <c r="AO34" s="427"/>
      <c r="AP34" s="393">
        <v>277.30976949015138</v>
      </c>
      <c r="AQ34" s="427"/>
      <c r="AR34" s="393">
        <v>270.70909926264829</v>
      </c>
      <c r="AS34" s="427"/>
      <c r="AT34" s="393">
        <v>203.89699269832644</v>
      </c>
      <c r="AU34" s="427"/>
      <c r="AV34" s="393">
        <v>184.45286642988592</v>
      </c>
      <c r="AW34" s="427"/>
      <c r="AX34" s="393">
        <v>114.87559285051891</v>
      </c>
      <c r="AY34" s="427"/>
      <c r="AZ34" s="393">
        <v>120.31287229609688</v>
      </c>
      <c r="BA34" s="427"/>
      <c r="BB34" s="393">
        <v>172.91100566480677</v>
      </c>
      <c r="BC34" s="427"/>
      <c r="BD34" s="393">
        <v>131.76186664380171</v>
      </c>
      <c r="BE34" s="427"/>
      <c r="BF34" s="393">
        <v>159.7562414823831</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803.09535914935043</v>
      </c>
      <c r="G35" s="427"/>
      <c r="H35" s="393">
        <v>798.58699638683163</v>
      </c>
      <c r="I35" s="427"/>
      <c r="J35" s="393">
        <v>783.18774695766774</v>
      </c>
      <c r="K35" s="427"/>
      <c r="L35" s="393">
        <v>868.64186398431468</v>
      </c>
      <c r="M35" s="427"/>
      <c r="N35" s="393">
        <v>681.75659002000066</v>
      </c>
      <c r="O35" s="427"/>
      <c r="P35" s="393">
        <v>715.628059792861</v>
      </c>
      <c r="Q35" s="427"/>
      <c r="R35" s="393">
        <v>921.35724759908919</v>
      </c>
      <c r="S35" s="427"/>
      <c r="T35" s="393">
        <v>730.14270045265869</v>
      </c>
      <c r="U35" s="427"/>
      <c r="V35" s="393">
        <v>793.7985646443226</v>
      </c>
      <c r="W35" s="427"/>
      <c r="X35" s="393">
        <v>845.7112524668504</v>
      </c>
      <c r="Y35" s="427"/>
      <c r="Z35" s="393">
        <v>893.18594847028271</v>
      </c>
      <c r="AA35" s="427"/>
      <c r="AB35" s="393">
        <v>703.65595791428234</v>
      </c>
      <c r="AC35" s="427"/>
      <c r="AD35" s="393">
        <v>647.52580524207474</v>
      </c>
      <c r="AE35" s="427"/>
      <c r="AF35" s="393">
        <v>565.76800478659754</v>
      </c>
      <c r="AG35" s="427"/>
      <c r="AH35" s="393">
        <v>481.81851186048044</v>
      </c>
      <c r="AI35" s="427"/>
      <c r="AJ35" s="393">
        <v>448.70151707086313</v>
      </c>
      <c r="AK35" s="427"/>
      <c r="AL35" s="393">
        <v>294.95896506352824</v>
      </c>
      <c r="AM35" s="427"/>
      <c r="AN35" s="393">
        <v>254.93856247462909</v>
      </c>
      <c r="AO35" s="427"/>
      <c r="AP35" s="393">
        <v>132.18747151681848</v>
      </c>
      <c r="AQ35" s="427"/>
      <c r="AR35" s="393">
        <v>121.84231788254338</v>
      </c>
      <c r="AS35" s="427"/>
      <c r="AT35" s="393">
        <v>80.540948639858854</v>
      </c>
      <c r="AU35" s="427"/>
      <c r="AV35" s="393">
        <v>75.845630521201215</v>
      </c>
      <c r="AW35" s="427"/>
      <c r="AX35" s="393">
        <v>54.727352996661843</v>
      </c>
      <c r="AY35" s="427"/>
      <c r="AZ35" s="393">
        <v>57.297162552374409</v>
      </c>
      <c r="BA35" s="427"/>
      <c r="BB35" s="393">
        <v>61.646477896556569</v>
      </c>
      <c r="BC35" s="427"/>
      <c r="BD35" s="393">
        <v>40.757666652959891</v>
      </c>
      <c r="BE35" s="427"/>
      <c r="BF35" s="393">
        <v>45.888531306301118</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5266.3159390391311</v>
      </c>
      <c r="G36" s="427"/>
      <c r="H36" s="392">
        <v>5895.7842121085232</v>
      </c>
      <c r="I36" s="427"/>
      <c r="J36" s="392">
        <v>5054.1955731006274</v>
      </c>
      <c r="K36" s="427"/>
      <c r="L36" s="392">
        <v>5030.7424151053665</v>
      </c>
      <c r="M36" s="427"/>
      <c r="N36" s="392">
        <v>5829.1272760641468</v>
      </c>
      <c r="O36" s="427"/>
      <c r="P36" s="392">
        <v>5057.2727603076773</v>
      </c>
      <c r="Q36" s="427"/>
      <c r="R36" s="392">
        <v>4213.1393558037662</v>
      </c>
      <c r="S36" s="427"/>
      <c r="T36" s="392">
        <v>5177.0623626627157</v>
      </c>
      <c r="U36" s="427"/>
      <c r="V36" s="392">
        <v>4957.8952290054231</v>
      </c>
      <c r="W36" s="427"/>
      <c r="X36" s="392">
        <v>5141.0454185666295</v>
      </c>
      <c r="Y36" s="427"/>
      <c r="Z36" s="392">
        <v>4848.4291085824943</v>
      </c>
      <c r="AA36" s="427"/>
      <c r="AB36" s="392">
        <v>4784.5452681946526</v>
      </c>
      <c r="AC36" s="427"/>
      <c r="AD36" s="392">
        <v>4281.4807095027509</v>
      </c>
      <c r="AE36" s="427"/>
      <c r="AF36" s="392">
        <v>3763.7775450214085</v>
      </c>
      <c r="AG36" s="427"/>
      <c r="AH36" s="392">
        <v>3058.6305756429306</v>
      </c>
      <c r="AI36" s="427"/>
      <c r="AJ36" s="392">
        <v>2779.2994888960661</v>
      </c>
      <c r="AK36" s="427"/>
      <c r="AL36" s="392">
        <v>2371.5493460235439</v>
      </c>
      <c r="AM36" s="427"/>
      <c r="AN36" s="392">
        <v>2367.8782716774144</v>
      </c>
      <c r="AO36" s="427"/>
      <c r="AP36" s="392">
        <v>1832.3002504973222</v>
      </c>
      <c r="AQ36" s="427"/>
      <c r="AR36" s="392">
        <v>1504.0974451570528</v>
      </c>
      <c r="AS36" s="427"/>
      <c r="AT36" s="392">
        <v>1484.3281169182928</v>
      </c>
      <c r="AU36" s="427"/>
      <c r="AV36" s="392">
        <v>1975.2928804558478</v>
      </c>
      <c r="AW36" s="427"/>
      <c r="AX36" s="392">
        <v>1612.6594806094774</v>
      </c>
      <c r="AY36" s="427"/>
      <c r="AZ36" s="392">
        <v>1483.8108887483463</v>
      </c>
      <c r="BA36" s="427"/>
      <c r="BB36" s="392">
        <v>1406.8745903708082</v>
      </c>
      <c r="BC36" s="427"/>
      <c r="BD36" s="392">
        <v>1348.8477918568924</v>
      </c>
      <c r="BE36" s="427"/>
      <c r="BF36" s="392">
        <v>1766.384380699061</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1355.2961889639446</v>
      </c>
      <c r="G37" s="427"/>
      <c r="H37" s="392">
        <v>1662.6517045690291</v>
      </c>
      <c r="I37" s="427"/>
      <c r="J37" s="392">
        <v>1138.4120965952122</v>
      </c>
      <c r="K37" s="427"/>
      <c r="L37" s="392">
        <v>1174.6675600650547</v>
      </c>
      <c r="M37" s="427"/>
      <c r="N37" s="392">
        <v>1219.3746952818387</v>
      </c>
      <c r="O37" s="427"/>
      <c r="P37" s="392">
        <v>1009.7407988534688</v>
      </c>
      <c r="Q37" s="427"/>
      <c r="R37" s="392">
        <v>1111.8106995518081</v>
      </c>
      <c r="S37" s="427"/>
      <c r="T37" s="392">
        <v>996.87562344540561</v>
      </c>
      <c r="U37" s="427"/>
      <c r="V37" s="392">
        <v>984.86001930802797</v>
      </c>
      <c r="W37" s="427"/>
      <c r="X37" s="392">
        <v>803.17165628942496</v>
      </c>
      <c r="Y37" s="427"/>
      <c r="Z37" s="392">
        <v>896.83339725976634</v>
      </c>
      <c r="AA37" s="427"/>
      <c r="AB37" s="392">
        <v>626.23410479589575</v>
      </c>
      <c r="AC37" s="427"/>
      <c r="AD37" s="392">
        <v>615.91806732270061</v>
      </c>
      <c r="AE37" s="427"/>
      <c r="AF37" s="392">
        <v>601.54079936992093</v>
      </c>
      <c r="AG37" s="427"/>
      <c r="AH37" s="392">
        <v>428.32050883235911</v>
      </c>
      <c r="AI37" s="427"/>
      <c r="AJ37" s="392">
        <v>343.14071150041741</v>
      </c>
      <c r="AK37" s="427"/>
      <c r="AL37" s="392">
        <v>206.86081167964801</v>
      </c>
      <c r="AM37" s="427"/>
      <c r="AN37" s="392">
        <v>256.62606464976585</v>
      </c>
      <c r="AO37" s="427"/>
      <c r="AP37" s="392">
        <v>117.14072711059117</v>
      </c>
      <c r="AQ37" s="427"/>
      <c r="AR37" s="392">
        <v>121.87798159644082</v>
      </c>
      <c r="AS37" s="427"/>
      <c r="AT37" s="392">
        <v>134.80903688186081</v>
      </c>
      <c r="AU37" s="427"/>
      <c r="AV37" s="392">
        <v>132.19576997770216</v>
      </c>
      <c r="AW37" s="427"/>
      <c r="AX37" s="392">
        <v>159.85807937118869</v>
      </c>
      <c r="AY37" s="427"/>
      <c r="AZ37" s="392">
        <v>144.26578689750076</v>
      </c>
      <c r="BA37" s="427"/>
      <c r="BB37" s="392">
        <v>75.532410663267441</v>
      </c>
      <c r="BC37" s="427"/>
      <c r="BD37" s="392">
        <v>97.368621626196784</v>
      </c>
      <c r="BE37" s="427"/>
      <c r="BF37" s="392">
        <v>107.98411772183252</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844.69988269940995</v>
      </c>
      <c r="G38" s="427"/>
      <c r="H38" s="393">
        <v>974.83711541142441</v>
      </c>
      <c r="I38" s="427"/>
      <c r="J38" s="393">
        <v>727.33606562271177</v>
      </c>
      <c r="K38" s="427"/>
      <c r="L38" s="393">
        <v>717.77994996958034</v>
      </c>
      <c r="M38" s="427"/>
      <c r="N38" s="393">
        <v>770.756800167096</v>
      </c>
      <c r="O38" s="427"/>
      <c r="P38" s="393">
        <v>541.59530913792332</v>
      </c>
      <c r="Q38" s="427"/>
      <c r="R38" s="393">
        <v>549.48243070443334</v>
      </c>
      <c r="S38" s="427"/>
      <c r="T38" s="393">
        <v>515.82443207257415</v>
      </c>
      <c r="U38" s="427"/>
      <c r="V38" s="393">
        <v>540.89318486507955</v>
      </c>
      <c r="W38" s="427"/>
      <c r="X38" s="393">
        <v>507.7604611363181</v>
      </c>
      <c r="Y38" s="427"/>
      <c r="Z38" s="393">
        <v>519.06468718223198</v>
      </c>
      <c r="AA38" s="427"/>
      <c r="AB38" s="393">
        <v>351.22828789545684</v>
      </c>
      <c r="AC38" s="427"/>
      <c r="AD38" s="393">
        <v>344.53987788768939</v>
      </c>
      <c r="AE38" s="427"/>
      <c r="AF38" s="393">
        <v>258.64725784467277</v>
      </c>
      <c r="AG38" s="427"/>
      <c r="AH38" s="393">
        <v>221.37389131264874</v>
      </c>
      <c r="AI38" s="427"/>
      <c r="AJ38" s="393">
        <v>152.84505715858893</v>
      </c>
      <c r="AK38" s="427"/>
      <c r="AL38" s="393">
        <v>95.430721370639432</v>
      </c>
      <c r="AM38" s="427"/>
      <c r="AN38" s="393">
        <v>82.47852322086797</v>
      </c>
      <c r="AO38" s="427"/>
      <c r="AP38" s="393">
        <v>20.905943585282714</v>
      </c>
      <c r="AQ38" s="427"/>
      <c r="AR38" s="393">
        <v>18.026662903087914</v>
      </c>
      <c r="AS38" s="427"/>
      <c r="AT38" s="393">
        <v>21.199296688615437</v>
      </c>
      <c r="AU38" s="427"/>
      <c r="AV38" s="393">
        <v>15.369173297091642</v>
      </c>
      <c r="AW38" s="427"/>
      <c r="AX38" s="393">
        <v>16.827406614203337</v>
      </c>
      <c r="AY38" s="427"/>
      <c r="AZ38" s="393">
        <v>13.941748539502756</v>
      </c>
      <c r="BA38" s="427"/>
      <c r="BB38" s="393">
        <v>17.936403768764574</v>
      </c>
      <c r="BC38" s="427"/>
      <c r="BD38" s="393">
        <v>19.967468409525498</v>
      </c>
      <c r="BE38" s="427"/>
      <c r="BF38" s="393">
        <v>20.602270809979757</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510.59630626453458</v>
      </c>
      <c r="G39" s="427"/>
      <c r="H39" s="393">
        <v>687.8145891576047</v>
      </c>
      <c r="I39" s="427"/>
      <c r="J39" s="393">
        <v>411.0760309725004</v>
      </c>
      <c r="K39" s="427"/>
      <c r="L39" s="393">
        <v>456.8876100954742</v>
      </c>
      <c r="M39" s="427"/>
      <c r="N39" s="393">
        <v>448.61789511474279</v>
      </c>
      <c r="O39" s="427"/>
      <c r="P39" s="393">
        <v>468.14548971554552</v>
      </c>
      <c r="Q39" s="427"/>
      <c r="R39" s="393">
        <v>562.32826884737472</v>
      </c>
      <c r="S39" s="427"/>
      <c r="T39" s="393">
        <v>481.05119137283151</v>
      </c>
      <c r="U39" s="427"/>
      <c r="V39" s="393">
        <v>443.96683444294843</v>
      </c>
      <c r="W39" s="427"/>
      <c r="X39" s="393">
        <v>295.41119515310686</v>
      </c>
      <c r="Y39" s="427"/>
      <c r="Z39" s="393">
        <v>377.76871007753431</v>
      </c>
      <c r="AA39" s="427"/>
      <c r="AB39" s="393">
        <v>275.0058169004389</v>
      </c>
      <c r="AC39" s="427"/>
      <c r="AD39" s="393">
        <v>271.37818943501128</v>
      </c>
      <c r="AE39" s="427"/>
      <c r="AF39" s="393">
        <v>342.89354152524822</v>
      </c>
      <c r="AG39" s="427"/>
      <c r="AH39" s="393">
        <v>206.94661751971037</v>
      </c>
      <c r="AI39" s="427"/>
      <c r="AJ39" s="393">
        <v>190.29565434182848</v>
      </c>
      <c r="AK39" s="427"/>
      <c r="AL39" s="393">
        <v>111.43009030900858</v>
      </c>
      <c r="AM39" s="427"/>
      <c r="AN39" s="393">
        <v>174.14754142889788</v>
      </c>
      <c r="AO39" s="427"/>
      <c r="AP39" s="393">
        <v>96.234783525308458</v>
      </c>
      <c r="AQ39" s="427"/>
      <c r="AR39" s="393">
        <v>103.85131869335291</v>
      </c>
      <c r="AS39" s="427"/>
      <c r="AT39" s="393">
        <v>113.60974019324537</v>
      </c>
      <c r="AU39" s="427"/>
      <c r="AV39" s="393">
        <v>116.82659668061052</v>
      </c>
      <c r="AW39" s="427"/>
      <c r="AX39" s="393">
        <v>143.03067275698535</v>
      </c>
      <c r="AY39" s="427"/>
      <c r="AZ39" s="393">
        <v>130.32403835799801</v>
      </c>
      <c r="BA39" s="427"/>
      <c r="BB39" s="393">
        <v>57.596006894502864</v>
      </c>
      <c r="BC39" s="427"/>
      <c r="BD39" s="393">
        <v>77.40115321667129</v>
      </c>
      <c r="BE39" s="427"/>
      <c r="BF39" s="393">
        <v>87.381846911852762</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5636.199996609228</v>
      </c>
      <c r="G40" s="427"/>
      <c r="H40" s="392">
        <v>6523.7655504694549</v>
      </c>
      <c r="I40" s="427"/>
      <c r="J40" s="392">
        <v>5936.4800348319568</v>
      </c>
      <c r="K40" s="427"/>
      <c r="L40" s="392">
        <v>6545.3087800811736</v>
      </c>
      <c r="M40" s="427"/>
      <c r="N40" s="392">
        <v>5438.6151802448985</v>
      </c>
      <c r="O40" s="427"/>
      <c r="P40" s="392">
        <v>5127.6159347750599</v>
      </c>
      <c r="Q40" s="427"/>
      <c r="R40" s="392">
        <v>5430.7673306098504</v>
      </c>
      <c r="S40" s="427"/>
      <c r="T40" s="392">
        <v>5677.3432854683469</v>
      </c>
      <c r="U40" s="427"/>
      <c r="V40" s="392">
        <v>5112.986554255468</v>
      </c>
      <c r="W40" s="427"/>
      <c r="X40" s="392">
        <v>4906.4096259561784</v>
      </c>
      <c r="Y40" s="427"/>
      <c r="Z40" s="392">
        <v>5707.1801115137896</v>
      </c>
      <c r="AA40" s="427"/>
      <c r="AB40" s="392">
        <v>4645.6921600813757</v>
      </c>
      <c r="AC40" s="427"/>
      <c r="AD40" s="392">
        <v>5127.5975315892429</v>
      </c>
      <c r="AE40" s="427"/>
      <c r="AF40" s="392">
        <v>5000.9921575800199</v>
      </c>
      <c r="AG40" s="427"/>
      <c r="AH40" s="392">
        <v>4537.1348489844913</v>
      </c>
      <c r="AI40" s="427"/>
      <c r="AJ40" s="392">
        <v>3617.5543503652111</v>
      </c>
      <c r="AK40" s="427"/>
      <c r="AL40" s="392">
        <v>2560.3885922034324</v>
      </c>
      <c r="AM40" s="427"/>
      <c r="AN40" s="392">
        <v>2341.7690182438273</v>
      </c>
      <c r="AO40" s="427"/>
      <c r="AP40" s="392">
        <v>875.06629839016023</v>
      </c>
      <c r="AQ40" s="427"/>
      <c r="AR40" s="392">
        <v>836.19218606250445</v>
      </c>
      <c r="AS40" s="427"/>
      <c r="AT40" s="392">
        <v>485.47479387502966</v>
      </c>
      <c r="AU40" s="427"/>
      <c r="AV40" s="392">
        <v>425.08954865000004</v>
      </c>
      <c r="AW40" s="427"/>
      <c r="AX40" s="392">
        <v>326.80349207063148</v>
      </c>
      <c r="AY40" s="427"/>
      <c r="AZ40" s="392">
        <v>263.78565879516339</v>
      </c>
      <c r="BA40" s="427"/>
      <c r="BB40" s="392">
        <v>655.83226508045186</v>
      </c>
      <c r="BC40" s="427"/>
      <c r="BD40" s="392">
        <v>455.33164392827194</v>
      </c>
      <c r="BE40" s="427"/>
      <c r="BF40" s="392">
        <v>508.13016205536718</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7514.7180164441961</v>
      </c>
      <c r="G41" s="427"/>
      <c r="H41" s="392">
        <v>7368.8034180502564</v>
      </c>
      <c r="I41" s="427"/>
      <c r="J41" s="392">
        <v>7733.1969276648888</v>
      </c>
      <c r="K41" s="427"/>
      <c r="L41" s="392">
        <v>8875.8327289494209</v>
      </c>
      <c r="M41" s="427"/>
      <c r="N41" s="392">
        <v>8389.4431581287936</v>
      </c>
      <c r="O41" s="427"/>
      <c r="P41" s="392">
        <v>8076.4909022221709</v>
      </c>
      <c r="Q41" s="427"/>
      <c r="R41" s="392">
        <v>10021.882451129</v>
      </c>
      <c r="S41" s="427"/>
      <c r="T41" s="392">
        <v>8741.6086878408296</v>
      </c>
      <c r="U41" s="427"/>
      <c r="V41" s="392">
        <v>9097.7344074433204</v>
      </c>
      <c r="W41" s="427"/>
      <c r="X41" s="392">
        <v>9167.140185896309</v>
      </c>
      <c r="Y41" s="427"/>
      <c r="Z41" s="392">
        <v>10914.526557788331</v>
      </c>
      <c r="AA41" s="427"/>
      <c r="AB41" s="392">
        <v>7983.1425377551686</v>
      </c>
      <c r="AC41" s="427"/>
      <c r="AD41" s="392">
        <v>7037.7358380436426</v>
      </c>
      <c r="AE41" s="427"/>
      <c r="AF41" s="392">
        <v>6642.3496357025033</v>
      </c>
      <c r="AG41" s="427"/>
      <c r="AH41" s="392">
        <v>5891.8475540765412</v>
      </c>
      <c r="AI41" s="427"/>
      <c r="AJ41" s="392">
        <v>5123.1642251783505</v>
      </c>
      <c r="AK41" s="427"/>
      <c r="AL41" s="392">
        <v>3454.1593391659885</v>
      </c>
      <c r="AM41" s="427"/>
      <c r="AN41" s="392">
        <v>3245.2037478489819</v>
      </c>
      <c r="AO41" s="427"/>
      <c r="AP41" s="392">
        <v>1400.7783916188791</v>
      </c>
      <c r="AQ41" s="427"/>
      <c r="AR41" s="392">
        <v>1201.4193864474396</v>
      </c>
      <c r="AS41" s="427"/>
      <c r="AT41" s="392">
        <v>1297.9524682022898</v>
      </c>
      <c r="AU41" s="427"/>
      <c r="AV41" s="392">
        <v>1189.6532358620948</v>
      </c>
      <c r="AW41" s="427"/>
      <c r="AX41" s="392">
        <v>1323.5408013613546</v>
      </c>
      <c r="AY41" s="427"/>
      <c r="AZ41" s="392">
        <v>1084.0457490072927</v>
      </c>
      <c r="BA41" s="427"/>
      <c r="BB41" s="392">
        <v>1131.5432783765846</v>
      </c>
      <c r="BC41" s="427"/>
      <c r="BD41" s="392">
        <v>1034.6560703947396</v>
      </c>
      <c r="BE41" s="427"/>
      <c r="BF41" s="392">
        <v>1062.5824186219565</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1055.9371241170206</v>
      </c>
      <c r="G42" s="427"/>
      <c r="H42" s="393">
        <v>1516.0016886287303</v>
      </c>
      <c r="I42" s="427"/>
      <c r="J42" s="393">
        <v>1281.8655745215319</v>
      </c>
      <c r="K42" s="427"/>
      <c r="L42" s="393">
        <v>1758.4984342647135</v>
      </c>
      <c r="M42" s="427"/>
      <c r="N42" s="393">
        <v>1285.8764989122849</v>
      </c>
      <c r="O42" s="427"/>
      <c r="P42" s="393">
        <v>1339.0840213349118</v>
      </c>
      <c r="Q42" s="427"/>
      <c r="R42" s="393">
        <v>2355.1182765606886</v>
      </c>
      <c r="S42" s="427"/>
      <c r="T42" s="393">
        <v>1846.9432840683553</v>
      </c>
      <c r="U42" s="427"/>
      <c r="V42" s="393">
        <v>1802.2425846604851</v>
      </c>
      <c r="W42" s="427"/>
      <c r="X42" s="393">
        <v>2166.9032040936331</v>
      </c>
      <c r="Y42" s="427"/>
      <c r="Z42" s="393">
        <v>2276.2274964179642</v>
      </c>
      <c r="AA42" s="427"/>
      <c r="AB42" s="393">
        <v>1849.277516934063</v>
      </c>
      <c r="AC42" s="427"/>
      <c r="AD42" s="393">
        <v>1589.9459533290087</v>
      </c>
      <c r="AE42" s="427"/>
      <c r="AF42" s="393">
        <v>1508.9093039546337</v>
      </c>
      <c r="AG42" s="427"/>
      <c r="AH42" s="393">
        <v>902.05333990285362</v>
      </c>
      <c r="AI42" s="427"/>
      <c r="AJ42" s="393">
        <v>534.79955111339359</v>
      </c>
      <c r="AK42" s="427"/>
      <c r="AL42" s="393">
        <v>288.13597202098561</v>
      </c>
      <c r="AM42" s="427"/>
      <c r="AN42" s="393">
        <v>303.63820908116674</v>
      </c>
      <c r="AO42" s="427"/>
      <c r="AP42" s="393">
        <v>138.26230881896663</v>
      </c>
      <c r="AQ42" s="427"/>
      <c r="AR42" s="393">
        <v>117.04918893277492</v>
      </c>
      <c r="AS42" s="427"/>
      <c r="AT42" s="393">
        <v>134.08855211151672</v>
      </c>
      <c r="AU42" s="427"/>
      <c r="AV42" s="393">
        <v>111.23567512068284</v>
      </c>
      <c r="AW42" s="427"/>
      <c r="AX42" s="393">
        <v>150.137789376348</v>
      </c>
      <c r="AY42" s="427"/>
      <c r="AZ42" s="393">
        <v>133.28246232212899</v>
      </c>
      <c r="BA42" s="427"/>
      <c r="BB42" s="393">
        <v>194.47034995215964</v>
      </c>
      <c r="BC42" s="427"/>
      <c r="BD42" s="393">
        <v>158.73856470495619</v>
      </c>
      <c r="BE42" s="427"/>
      <c r="BF42" s="393">
        <v>155.47909495372656</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3211.3473012466975</v>
      </c>
      <c r="G43" s="427"/>
      <c r="H43" s="393">
        <v>2796.3948662911448</v>
      </c>
      <c r="I43" s="427"/>
      <c r="J43" s="393">
        <v>3970.4367896242757</v>
      </c>
      <c r="K43" s="427"/>
      <c r="L43" s="393">
        <v>4015.4958240740016</v>
      </c>
      <c r="M43" s="427"/>
      <c r="N43" s="393">
        <v>4577.0941149342752</v>
      </c>
      <c r="O43" s="427"/>
      <c r="P43" s="393">
        <v>4099.3067749683214</v>
      </c>
      <c r="Q43" s="427"/>
      <c r="R43" s="393">
        <v>4247.6034586609048</v>
      </c>
      <c r="S43" s="427"/>
      <c r="T43" s="393">
        <v>3479.0472802222885</v>
      </c>
      <c r="U43" s="427"/>
      <c r="V43" s="393">
        <v>3620.5526449366253</v>
      </c>
      <c r="W43" s="427"/>
      <c r="X43" s="393">
        <v>3809.0927607295143</v>
      </c>
      <c r="Y43" s="427"/>
      <c r="Z43" s="393">
        <v>4532.4365277149691</v>
      </c>
      <c r="AA43" s="427"/>
      <c r="AB43" s="393">
        <v>3033.1220337433324</v>
      </c>
      <c r="AC43" s="427"/>
      <c r="AD43" s="393">
        <v>2913.7221453468082</v>
      </c>
      <c r="AE43" s="427"/>
      <c r="AF43" s="393">
        <v>2708.1287965356723</v>
      </c>
      <c r="AG43" s="427"/>
      <c r="AH43" s="393">
        <v>2886.4084474372571</v>
      </c>
      <c r="AI43" s="427"/>
      <c r="AJ43" s="393">
        <v>2604.4584735924013</v>
      </c>
      <c r="AK43" s="427"/>
      <c r="AL43" s="393">
        <v>1682.8026681831254</v>
      </c>
      <c r="AM43" s="427"/>
      <c r="AN43" s="393">
        <v>1272.2815283876223</v>
      </c>
      <c r="AO43" s="427"/>
      <c r="AP43" s="393">
        <v>572.59610612416486</v>
      </c>
      <c r="AQ43" s="427"/>
      <c r="AR43" s="393">
        <v>480.93896034358193</v>
      </c>
      <c r="AS43" s="427"/>
      <c r="AT43" s="393">
        <v>499.3883388558541</v>
      </c>
      <c r="AU43" s="427"/>
      <c r="AV43" s="393">
        <v>492.69452007113119</v>
      </c>
      <c r="AW43" s="427"/>
      <c r="AX43" s="393">
        <v>527.04966583138298</v>
      </c>
      <c r="AY43" s="427"/>
      <c r="AZ43" s="393">
        <v>424.86987169742525</v>
      </c>
      <c r="BA43" s="427"/>
      <c r="BB43" s="393">
        <v>416.04387625024822</v>
      </c>
      <c r="BC43" s="427"/>
      <c r="BD43" s="393">
        <v>400.24406292207806</v>
      </c>
      <c r="BE43" s="427"/>
      <c r="BF43" s="393">
        <v>404.30095836096621</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3247.4335910804784</v>
      </c>
      <c r="G44" s="427"/>
      <c r="H44" s="393">
        <v>3056.4068631303821</v>
      </c>
      <c r="I44" s="427"/>
      <c r="J44" s="393">
        <v>2480.8945635190812</v>
      </c>
      <c r="K44" s="427"/>
      <c r="L44" s="393">
        <v>3101.8384706107063</v>
      </c>
      <c r="M44" s="427"/>
      <c r="N44" s="393">
        <v>2526.4725442822341</v>
      </c>
      <c r="O44" s="427"/>
      <c r="P44" s="393">
        <v>2638.1001059189375</v>
      </c>
      <c r="Q44" s="427"/>
      <c r="R44" s="393">
        <v>3419.1607159074065</v>
      </c>
      <c r="S44" s="427"/>
      <c r="T44" s="393">
        <v>3415.6181235501858</v>
      </c>
      <c r="U44" s="427"/>
      <c r="V44" s="393">
        <v>3674.9391778462114</v>
      </c>
      <c r="W44" s="427"/>
      <c r="X44" s="393">
        <v>3191.1442210731616</v>
      </c>
      <c r="Y44" s="427"/>
      <c r="Z44" s="393">
        <v>4105.8625336553978</v>
      </c>
      <c r="AA44" s="427"/>
      <c r="AB44" s="393">
        <v>3100.7429870777733</v>
      </c>
      <c r="AC44" s="427"/>
      <c r="AD44" s="393">
        <v>2534.0677393678261</v>
      </c>
      <c r="AE44" s="427"/>
      <c r="AF44" s="393">
        <v>2425.3115352121968</v>
      </c>
      <c r="AG44" s="427"/>
      <c r="AH44" s="393">
        <v>2103.3857667364309</v>
      </c>
      <c r="AI44" s="427"/>
      <c r="AJ44" s="393">
        <v>1983.9062004725558</v>
      </c>
      <c r="AK44" s="427"/>
      <c r="AL44" s="393">
        <v>1483.2206989618776</v>
      </c>
      <c r="AM44" s="427"/>
      <c r="AN44" s="393">
        <v>1669.2840103801932</v>
      </c>
      <c r="AO44" s="427"/>
      <c r="AP44" s="393">
        <v>689.91997667574776</v>
      </c>
      <c r="AQ44" s="427"/>
      <c r="AR44" s="393">
        <v>603.43123717108278</v>
      </c>
      <c r="AS44" s="427"/>
      <c r="AT44" s="393">
        <v>664.47557723491911</v>
      </c>
      <c r="AU44" s="427"/>
      <c r="AV44" s="393">
        <v>585.72304067028074</v>
      </c>
      <c r="AW44" s="427"/>
      <c r="AX44" s="393">
        <v>646.35334615362365</v>
      </c>
      <c r="AY44" s="427"/>
      <c r="AZ44" s="393">
        <v>525.89341498773831</v>
      </c>
      <c r="BA44" s="427"/>
      <c r="BB44" s="393">
        <v>521.02905217417685</v>
      </c>
      <c r="BC44" s="427"/>
      <c r="BD44" s="393">
        <v>475.6734427677053</v>
      </c>
      <c r="BE44" s="427"/>
      <c r="BF44" s="393">
        <v>502.80236530726376</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16809.914658211343</v>
      </c>
      <c r="G45" s="427"/>
      <c r="H45" s="392">
        <v>15850.842787688005</v>
      </c>
      <c r="I45" s="427"/>
      <c r="J45" s="392">
        <v>14432.55597009439</v>
      </c>
      <c r="K45" s="427"/>
      <c r="L45" s="392">
        <v>14400.27796505571</v>
      </c>
      <c r="M45" s="427"/>
      <c r="N45" s="392">
        <v>14620.448460000371</v>
      </c>
      <c r="O45" s="427"/>
      <c r="P45" s="392">
        <v>12362.96025207027</v>
      </c>
      <c r="Q45" s="427"/>
      <c r="R45" s="392">
        <v>14140.906557170203</v>
      </c>
      <c r="S45" s="427"/>
      <c r="T45" s="392">
        <v>13185.870079282713</v>
      </c>
      <c r="U45" s="427"/>
      <c r="V45" s="392">
        <v>13014.956321040851</v>
      </c>
      <c r="W45" s="427"/>
      <c r="X45" s="392">
        <v>13005.101892738974</v>
      </c>
      <c r="Y45" s="427"/>
      <c r="Z45" s="392">
        <v>15064.932431012256</v>
      </c>
      <c r="AA45" s="427"/>
      <c r="AB45" s="392">
        <v>12036.68276855238</v>
      </c>
      <c r="AC45" s="427"/>
      <c r="AD45" s="392">
        <v>12391.387536478011</v>
      </c>
      <c r="AE45" s="427"/>
      <c r="AF45" s="392">
        <v>13989.412564642136</v>
      </c>
      <c r="AG45" s="427"/>
      <c r="AH45" s="392">
        <v>12802.537911129313</v>
      </c>
      <c r="AI45" s="427"/>
      <c r="AJ45" s="392">
        <v>10100.337132999784</v>
      </c>
      <c r="AK45" s="427"/>
      <c r="AL45" s="392">
        <v>7442.6519324748842</v>
      </c>
      <c r="AM45" s="427"/>
      <c r="AN45" s="392">
        <v>7429.9192847996928</v>
      </c>
      <c r="AO45" s="427"/>
      <c r="AP45" s="392">
        <v>3736.2431896049529</v>
      </c>
      <c r="AQ45" s="427"/>
      <c r="AR45" s="392">
        <v>2313.9695214895432</v>
      </c>
      <c r="AS45" s="427"/>
      <c r="AT45" s="392">
        <v>3282.5731834408675</v>
      </c>
      <c r="AU45" s="427"/>
      <c r="AV45" s="392">
        <v>2912.4738419827681</v>
      </c>
      <c r="AW45" s="427"/>
      <c r="AX45" s="392">
        <v>2774.6982833470192</v>
      </c>
      <c r="AY45" s="427"/>
      <c r="AZ45" s="392">
        <v>2516.5653396803273</v>
      </c>
      <c r="BA45" s="427"/>
      <c r="BB45" s="392">
        <v>2354.1818229973405</v>
      </c>
      <c r="BC45" s="427"/>
      <c r="BD45" s="392">
        <v>1755.3507103091765</v>
      </c>
      <c r="BE45" s="427"/>
      <c r="BF45" s="392">
        <v>1909.2873976361627</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14363.53485112942</v>
      </c>
      <c r="G46" s="427"/>
      <c r="H46" s="393">
        <v>13238.913947443918</v>
      </c>
      <c r="I46" s="427"/>
      <c r="J46" s="393">
        <v>12104.374152657869</v>
      </c>
      <c r="K46" s="427"/>
      <c r="L46" s="393">
        <v>12297.160339658885</v>
      </c>
      <c r="M46" s="427"/>
      <c r="N46" s="393">
        <v>12390.394171790766</v>
      </c>
      <c r="O46" s="427"/>
      <c r="P46" s="393">
        <v>10708.266269310381</v>
      </c>
      <c r="Q46" s="427"/>
      <c r="R46" s="393">
        <v>12213.095620668966</v>
      </c>
      <c r="S46" s="427"/>
      <c r="T46" s="393">
        <v>11833.507121605397</v>
      </c>
      <c r="U46" s="427"/>
      <c r="V46" s="393">
        <v>11409.054983727525</v>
      </c>
      <c r="W46" s="427"/>
      <c r="X46" s="393">
        <v>11873.406852243033</v>
      </c>
      <c r="Y46" s="427"/>
      <c r="Z46" s="393">
        <v>13624.274495915337</v>
      </c>
      <c r="AA46" s="427"/>
      <c r="AB46" s="393">
        <v>11027.202624306259</v>
      </c>
      <c r="AC46" s="427"/>
      <c r="AD46" s="393">
        <v>11470.004717386259</v>
      </c>
      <c r="AE46" s="427"/>
      <c r="AF46" s="393">
        <v>13108.939261346986</v>
      </c>
      <c r="AG46" s="427"/>
      <c r="AH46" s="393">
        <v>12152.83256657844</v>
      </c>
      <c r="AI46" s="427"/>
      <c r="AJ46" s="393">
        <v>9471.6438983497501</v>
      </c>
      <c r="AK46" s="427"/>
      <c r="AL46" s="393">
        <v>6845.0122519586257</v>
      </c>
      <c r="AM46" s="427"/>
      <c r="AN46" s="393">
        <v>6971.2299026454903</v>
      </c>
      <c r="AO46" s="427"/>
      <c r="AP46" s="393">
        <v>3331.1352608834122</v>
      </c>
      <c r="AQ46" s="427"/>
      <c r="AR46" s="393">
        <v>2047.0871050678622</v>
      </c>
      <c r="AS46" s="427"/>
      <c r="AT46" s="393">
        <v>2958.951928795404</v>
      </c>
      <c r="AU46" s="427"/>
      <c r="AV46" s="393">
        <v>2615.3445859718322</v>
      </c>
      <c r="AW46" s="427"/>
      <c r="AX46" s="393">
        <v>2458.7471816753705</v>
      </c>
      <c r="AY46" s="427"/>
      <c r="AZ46" s="393">
        <v>2258.5707654930484</v>
      </c>
      <c r="BA46" s="427"/>
      <c r="BB46" s="393">
        <v>2105.1615868010149</v>
      </c>
      <c r="BC46" s="427"/>
      <c r="BD46" s="393">
        <v>1555.0142507914359</v>
      </c>
      <c r="BE46" s="427"/>
      <c r="BF46" s="393">
        <v>1683.4423819228437</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70.159787263566258</v>
      </c>
      <c r="G47" s="427"/>
      <c r="H47" s="393">
        <v>56.779841489847257</v>
      </c>
      <c r="I47" s="427"/>
      <c r="J47" s="393">
        <v>52.912541048031919</v>
      </c>
      <c r="K47" s="427"/>
      <c r="L47" s="393">
        <v>63.42753320657603</v>
      </c>
      <c r="M47" s="427"/>
      <c r="N47" s="393">
        <v>58.3699389598073</v>
      </c>
      <c r="O47" s="427"/>
      <c r="P47" s="393">
        <v>26.408792160398011</v>
      </c>
      <c r="Q47" s="427"/>
      <c r="R47" s="393">
        <v>42.257400463446963</v>
      </c>
      <c r="S47" s="427"/>
      <c r="T47" s="393">
        <v>51.539120399583346</v>
      </c>
      <c r="U47" s="427"/>
      <c r="V47" s="393">
        <v>42.727506037131299</v>
      </c>
      <c r="W47" s="427"/>
      <c r="X47" s="393">
        <v>30.897712834438458</v>
      </c>
      <c r="Y47" s="427"/>
      <c r="Z47" s="393">
        <v>17.727422963888063</v>
      </c>
      <c r="AA47" s="427"/>
      <c r="AB47" s="393">
        <v>32.863866917261149</v>
      </c>
      <c r="AC47" s="427"/>
      <c r="AD47" s="393">
        <v>36.432167529475656</v>
      </c>
      <c r="AE47" s="427"/>
      <c r="AF47" s="393">
        <v>32.769816148393701</v>
      </c>
      <c r="AG47" s="427"/>
      <c r="AH47" s="393">
        <v>29.242947186673497</v>
      </c>
      <c r="AI47" s="427"/>
      <c r="AJ47" s="393">
        <v>30.71898853752969</v>
      </c>
      <c r="AK47" s="427"/>
      <c r="AL47" s="393">
        <v>24.675841310247822</v>
      </c>
      <c r="AM47" s="427"/>
      <c r="AN47" s="393">
        <v>11.212526939216923</v>
      </c>
      <c r="AO47" s="427"/>
      <c r="AP47" s="393">
        <v>12.536054225231601</v>
      </c>
      <c r="AQ47" s="427"/>
      <c r="AR47" s="393">
        <v>14.220229860799771</v>
      </c>
      <c r="AS47" s="427"/>
      <c r="AT47" s="393">
        <v>21.817148642994283</v>
      </c>
      <c r="AU47" s="427"/>
      <c r="AV47" s="393">
        <v>17.784753576499782</v>
      </c>
      <c r="AW47" s="427"/>
      <c r="AX47" s="393">
        <v>17.314869796989786</v>
      </c>
      <c r="AY47" s="427"/>
      <c r="AZ47" s="393">
        <v>17.861555067593343</v>
      </c>
      <c r="BA47" s="427"/>
      <c r="BB47" s="393">
        <v>15.290882694159292</v>
      </c>
      <c r="BC47" s="427"/>
      <c r="BD47" s="393">
        <v>15.304288350503922</v>
      </c>
      <c r="BE47" s="427"/>
      <c r="BF47" s="393">
        <v>16.915989290223148</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22.423108992785725</v>
      </c>
      <c r="G48" s="427"/>
      <c r="H48" s="393">
        <v>21.428591787426871</v>
      </c>
      <c r="I48" s="427"/>
      <c r="J48" s="393">
        <v>25.307079174818462</v>
      </c>
      <c r="K48" s="427"/>
      <c r="L48" s="393">
        <v>22.394228110587889</v>
      </c>
      <c r="M48" s="427"/>
      <c r="N48" s="393">
        <v>25.73153609008283</v>
      </c>
      <c r="O48" s="427"/>
      <c r="P48" s="393">
        <v>24.497652652130846</v>
      </c>
      <c r="Q48" s="427"/>
      <c r="R48" s="393">
        <v>26.075511003649872</v>
      </c>
      <c r="S48" s="427"/>
      <c r="T48" s="393">
        <v>26.923999197030703</v>
      </c>
      <c r="U48" s="427"/>
      <c r="V48" s="393">
        <v>28.757927125069745</v>
      </c>
      <c r="W48" s="427"/>
      <c r="X48" s="393">
        <v>25.690369914470054</v>
      </c>
      <c r="Y48" s="427"/>
      <c r="Z48" s="393">
        <v>24.149358052812005</v>
      </c>
      <c r="AA48" s="427"/>
      <c r="AB48" s="393">
        <v>28.164212998566622</v>
      </c>
      <c r="AC48" s="427"/>
      <c r="AD48" s="393">
        <v>84.000960762110864</v>
      </c>
      <c r="AE48" s="427"/>
      <c r="AF48" s="393">
        <v>24.598953563593465</v>
      </c>
      <c r="AG48" s="427"/>
      <c r="AH48" s="393">
        <v>31.327264205018899</v>
      </c>
      <c r="AI48" s="427"/>
      <c r="AJ48" s="393">
        <v>26.475796849902803</v>
      </c>
      <c r="AK48" s="427"/>
      <c r="AL48" s="393">
        <v>27.946683028075466</v>
      </c>
      <c r="AM48" s="427"/>
      <c r="AN48" s="393">
        <v>27.09542526097384</v>
      </c>
      <c r="AO48" s="427"/>
      <c r="AP48" s="393">
        <v>21.171182329219111</v>
      </c>
      <c r="AQ48" s="427"/>
      <c r="AR48" s="393">
        <v>20.000172228434788</v>
      </c>
      <c r="AS48" s="427"/>
      <c r="AT48" s="393">
        <v>23.379680952433052</v>
      </c>
      <c r="AU48" s="427"/>
      <c r="AV48" s="393">
        <v>24.987821403430868</v>
      </c>
      <c r="AW48" s="427"/>
      <c r="AX48" s="393">
        <v>24.729983684809039</v>
      </c>
      <c r="AY48" s="427"/>
      <c r="AZ48" s="393">
        <v>26.880638338586795</v>
      </c>
      <c r="BA48" s="427"/>
      <c r="BB48" s="393">
        <v>25.804869327429905</v>
      </c>
      <c r="BC48" s="427"/>
      <c r="BD48" s="393">
        <v>11.600471346688588</v>
      </c>
      <c r="BE48" s="427"/>
      <c r="BF48" s="393">
        <v>13.117461609567396</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1851.3150988450334</v>
      </c>
      <c r="G49" s="427"/>
      <c r="H49" s="393">
        <v>2002.8783537553472</v>
      </c>
      <c r="I49" s="427"/>
      <c r="J49" s="393">
        <v>1695.2580703803048</v>
      </c>
      <c r="K49" s="427"/>
      <c r="L49" s="393">
        <v>1407.7126000150547</v>
      </c>
      <c r="M49" s="427"/>
      <c r="N49" s="393">
        <v>1528.4259473618497</v>
      </c>
      <c r="O49" s="427"/>
      <c r="P49" s="393">
        <v>1127.5290514904639</v>
      </c>
      <c r="Q49" s="427"/>
      <c r="R49" s="393">
        <v>1338.6804476975699</v>
      </c>
      <c r="S49" s="427"/>
      <c r="T49" s="393">
        <v>851.0461204583537</v>
      </c>
      <c r="U49" s="427"/>
      <c r="V49" s="393">
        <v>1100.522269966252</v>
      </c>
      <c r="W49" s="427"/>
      <c r="X49" s="393">
        <v>724.74187516239749</v>
      </c>
      <c r="Y49" s="427"/>
      <c r="Z49" s="393">
        <v>902.99112411972703</v>
      </c>
      <c r="AA49" s="427"/>
      <c r="AB49" s="393">
        <v>604.06055129965819</v>
      </c>
      <c r="AC49" s="427"/>
      <c r="AD49" s="393">
        <v>526.19952421489199</v>
      </c>
      <c r="AE49" s="427"/>
      <c r="AF49" s="393">
        <v>583.51099354533847</v>
      </c>
      <c r="AG49" s="427"/>
      <c r="AH49" s="393">
        <v>382.17999460271886</v>
      </c>
      <c r="AI49" s="427"/>
      <c r="AJ49" s="393">
        <v>401.08198711080513</v>
      </c>
      <c r="AK49" s="427"/>
      <c r="AL49" s="393">
        <v>426.68911414085875</v>
      </c>
      <c r="AM49" s="427"/>
      <c r="AN49" s="393">
        <v>306.45005425131222</v>
      </c>
      <c r="AO49" s="427"/>
      <c r="AP49" s="393">
        <v>324.39710291511739</v>
      </c>
      <c r="AQ49" s="427"/>
      <c r="AR49" s="393">
        <v>192.58879256005508</v>
      </c>
      <c r="AS49" s="427"/>
      <c r="AT49" s="393">
        <v>229.40051636635241</v>
      </c>
      <c r="AU49" s="427"/>
      <c r="AV49" s="393">
        <v>214.29905559199526</v>
      </c>
      <c r="AW49" s="427"/>
      <c r="AX49" s="393">
        <v>229.1916901417878</v>
      </c>
      <c r="AY49" s="427"/>
      <c r="AZ49" s="393">
        <v>175.51247111749305</v>
      </c>
      <c r="BA49" s="427"/>
      <c r="BB49" s="393">
        <v>165.26974915769102</v>
      </c>
      <c r="BC49" s="427"/>
      <c r="BD49" s="393">
        <v>133.5822532403437</v>
      </c>
      <c r="BE49" s="427"/>
      <c r="BF49" s="393">
        <v>149.56873103906707</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502.48181198053999</v>
      </c>
      <c r="G50" s="427"/>
      <c r="H50" s="393">
        <v>530.84205321146533</v>
      </c>
      <c r="I50" s="427"/>
      <c r="J50" s="393">
        <v>554.70412683336667</v>
      </c>
      <c r="K50" s="427"/>
      <c r="L50" s="393">
        <v>609.58326406460628</v>
      </c>
      <c r="M50" s="427"/>
      <c r="N50" s="393">
        <v>617.52686579786575</v>
      </c>
      <c r="O50" s="427"/>
      <c r="P50" s="393">
        <v>476.25848645689479</v>
      </c>
      <c r="Q50" s="427"/>
      <c r="R50" s="393">
        <v>520.7975773365705</v>
      </c>
      <c r="S50" s="427"/>
      <c r="T50" s="393">
        <v>422.85371762234951</v>
      </c>
      <c r="U50" s="427"/>
      <c r="V50" s="393">
        <v>433.89363418487085</v>
      </c>
      <c r="W50" s="427"/>
      <c r="X50" s="393">
        <v>350.36508258463562</v>
      </c>
      <c r="Y50" s="427"/>
      <c r="Z50" s="393">
        <v>495.79002996049223</v>
      </c>
      <c r="AA50" s="427"/>
      <c r="AB50" s="393">
        <v>344.39151303063386</v>
      </c>
      <c r="AC50" s="427"/>
      <c r="AD50" s="393">
        <v>274.7501665852746</v>
      </c>
      <c r="AE50" s="427"/>
      <c r="AF50" s="393">
        <v>239.5935400378265</v>
      </c>
      <c r="AG50" s="427"/>
      <c r="AH50" s="393">
        <v>206.9551385564622</v>
      </c>
      <c r="AI50" s="427"/>
      <c r="AJ50" s="393">
        <v>170.41646215179631</v>
      </c>
      <c r="AK50" s="427"/>
      <c r="AL50" s="393">
        <v>118.32804203707617</v>
      </c>
      <c r="AM50" s="427"/>
      <c r="AN50" s="393">
        <v>113.93137570269967</v>
      </c>
      <c r="AO50" s="427"/>
      <c r="AP50" s="393">
        <v>47.003589251972762</v>
      </c>
      <c r="AQ50" s="427"/>
      <c r="AR50" s="393">
        <v>40.073221772391747</v>
      </c>
      <c r="AS50" s="427"/>
      <c r="AT50" s="393">
        <v>49.023908683684184</v>
      </c>
      <c r="AU50" s="427"/>
      <c r="AV50" s="393">
        <v>40.057625439010138</v>
      </c>
      <c r="AW50" s="427"/>
      <c r="AX50" s="393">
        <v>44.714558048062244</v>
      </c>
      <c r="AY50" s="427"/>
      <c r="AZ50" s="393">
        <v>37.739909663605665</v>
      </c>
      <c r="BA50" s="427"/>
      <c r="BB50" s="393">
        <v>42.654735017045169</v>
      </c>
      <c r="BC50" s="427"/>
      <c r="BD50" s="393">
        <v>39.8494465802044</v>
      </c>
      <c r="BE50" s="427"/>
      <c r="BF50" s="393">
        <v>46.242833774461047</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1274.4519632545912</v>
      </c>
      <c r="G51" s="427"/>
      <c r="H51" s="392">
        <v>1204.3108174452623</v>
      </c>
      <c r="I51" s="427"/>
      <c r="J51" s="392">
        <v>1225.6897153688255</v>
      </c>
      <c r="K51" s="427"/>
      <c r="L51" s="392">
        <v>1297.6937526247234</v>
      </c>
      <c r="M51" s="427"/>
      <c r="N51" s="392">
        <v>1209.283202456141</v>
      </c>
      <c r="O51" s="427"/>
      <c r="P51" s="392">
        <v>1158.8470773139431</v>
      </c>
      <c r="Q51" s="427"/>
      <c r="R51" s="392">
        <v>1400.0092587496511</v>
      </c>
      <c r="S51" s="427"/>
      <c r="T51" s="392">
        <v>1171.5995867285858</v>
      </c>
      <c r="U51" s="427"/>
      <c r="V51" s="392">
        <v>1035.6414650762993</v>
      </c>
      <c r="W51" s="427"/>
      <c r="X51" s="392">
        <v>958.19806844988705</v>
      </c>
      <c r="Y51" s="427"/>
      <c r="Z51" s="392">
        <v>1086.3162946826037</v>
      </c>
      <c r="AA51" s="427"/>
      <c r="AB51" s="392">
        <v>785.31111971546329</v>
      </c>
      <c r="AC51" s="427"/>
      <c r="AD51" s="392">
        <v>597.5455116292917</v>
      </c>
      <c r="AE51" s="427"/>
      <c r="AF51" s="392">
        <v>569.02168009074762</v>
      </c>
      <c r="AG51" s="427"/>
      <c r="AH51" s="392">
        <v>499.62068998350338</v>
      </c>
      <c r="AI51" s="427"/>
      <c r="AJ51" s="392">
        <v>447.93823727093104</v>
      </c>
      <c r="AK51" s="427"/>
      <c r="AL51" s="392">
        <v>346.20439171798557</v>
      </c>
      <c r="AM51" s="427"/>
      <c r="AN51" s="392">
        <v>398.64841975029748</v>
      </c>
      <c r="AO51" s="427"/>
      <c r="AP51" s="392">
        <v>245.32985210991922</v>
      </c>
      <c r="AQ51" s="427"/>
      <c r="AR51" s="392">
        <v>247.06997825122502</v>
      </c>
      <c r="AS51" s="427"/>
      <c r="AT51" s="392">
        <v>244.24275759302859</v>
      </c>
      <c r="AU51" s="427"/>
      <c r="AV51" s="392">
        <v>222.67516171352034</v>
      </c>
      <c r="AW51" s="427"/>
      <c r="AX51" s="392">
        <v>247.81149077507928</v>
      </c>
      <c r="AY51" s="427"/>
      <c r="AZ51" s="392">
        <v>202.39051051764102</v>
      </c>
      <c r="BA51" s="427"/>
      <c r="BB51" s="392">
        <v>216.06929352770658</v>
      </c>
      <c r="BC51" s="427"/>
      <c r="BD51" s="392">
        <v>204.89683627586908</v>
      </c>
      <c r="BE51" s="427"/>
      <c r="BF51" s="392">
        <v>194.31025248117464</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2422.6078198651608</v>
      </c>
      <c r="G52" s="427"/>
      <c r="H52" s="392">
        <v>2756.1796670824942</v>
      </c>
      <c r="I52" s="427"/>
      <c r="J52" s="392">
        <v>2534.806093157008</v>
      </c>
      <c r="K52" s="427"/>
      <c r="L52" s="392">
        <v>2514.2502302548887</v>
      </c>
      <c r="M52" s="427"/>
      <c r="N52" s="392">
        <v>2588.3314172725177</v>
      </c>
      <c r="O52" s="427"/>
      <c r="P52" s="392">
        <v>2069.980291906124</v>
      </c>
      <c r="Q52" s="427"/>
      <c r="R52" s="392">
        <v>2481.0820379578154</v>
      </c>
      <c r="S52" s="427"/>
      <c r="T52" s="392">
        <v>2226.3221837235001</v>
      </c>
      <c r="U52" s="427"/>
      <c r="V52" s="392">
        <v>2168.5562015761179</v>
      </c>
      <c r="W52" s="427"/>
      <c r="X52" s="392">
        <v>2007.6919670403292</v>
      </c>
      <c r="Y52" s="427"/>
      <c r="Z52" s="392">
        <v>2360.8289931926902</v>
      </c>
      <c r="AA52" s="427"/>
      <c r="AB52" s="392">
        <v>1711.3089618232789</v>
      </c>
      <c r="AC52" s="427"/>
      <c r="AD52" s="392">
        <v>1562.9973249797877</v>
      </c>
      <c r="AE52" s="427"/>
      <c r="AF52" s="392">
        <v>1403.5507077178411</v>
      </c>
      <c r="AG52" s="427"/>
      <c r="AH52" s="392">
        <v>1428.9291747009686</v>
      </c>
      <c r="AI52" s="427"/>
      <c r="AJ52" s="392">
        <v>1265.171705601746</v>
      </c>
      <c r="AK52" s="427"/>
      <c r="AL52" s="392">
        <v>864.86913801624269</v>
      </c>
      <c r="AM52" s="427"/>
      <c r="AN52" s="392">
        <v>884.17950836996511</v>
      </c>
      <c r="AO52" s="427"/>
      <c r="AP52" s="392">
        <v>163.29209546829125</v>
      </c>
      <c r="AQ52" s="427"/>
      <c r="AR52" s="392">
        <v>163.68518161961242</v>
      </c>
      <c r="AS52" s="427"/>
      <c r="AT52" s="392">
        <v>178.47000305546641</v>
      </c>
      <c r="AU52" s="427"/>
      <c r="AV52" s="392">
        <v>165.70877318053491</v>
      </c>
      <c r="AW52" s="427"/>
      <c r="AX52" s="392">
        <v>195.82902192176937</v>
      </c>
      <c r="AY52" s="427"/>
      <c r="AZ52" s="392">
        <v>165.75447063943454</v>
      </c>
      <c r="BA52" s="427"/>
      <c r="BB52" s="392">
        <v>166.21026518375331</v>
      </c>
      <c r="BC52" s="427"/>
      <c r="BD52" s="392">
        <v>161.01821665344303</v>
      </c>
      <c r="BE52" s="427"/>
      <c r="BF52" s="392">
        <v>183.89361254206429</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240.663740281884</v>
      </c>
      <c r="G54" s="427"/>
      <c r="H54" s="393">
        <v>311.21258179136595</v>
      </c>
      <c r="I54" s="427"/>
      <c r="J54" s="393">
        <v>236.56592982453174</v>
      </c>
      <c r="K54" s="427"/>
      <c r="L54" s="393">
        <v>215.17061937920275</v>
      </c>
      <c r="M54" s="427"/>
      <c r="N54" s="393">
        <v>241.06483991680324</v>
      </c>
      <c r="O54" s="427"/>
      <c r="P54" s="393">
        <v>231.35417793296494</v>
      </c>
      <c r="Q54" s="427"/>
      <c r="R54" s="393">
        <v>245.26269175281956</v>
      </c>
      <c r="S54" s="427"/>
      <c r="T54" s="393">
        <v>255.48921116793687</v>
      </c>
      <c r="U54" s="427"/>
      <c r="V54" s="393">
        <v>264.61486409854598</v>
      </c>
      <c r="W54" s="427"/>
      <c r="X54" s="393">
        <v>231.22455879279104</v>
      </c>
      <c r="Y54" s="427"/>
      <c r="Z54" s="393">
        <v>270.74377423557053</v>
      </c>
      <c r="AA54" s="427"/>
      <c r="AB54" s="393">
        <v>217.87865223216579</v>
      </c>
      <c r="AC54" s="427"/>
      <c r="AD54" s="393">
        <v>169.819677933273</v>
      </c>
      <c r="AE54" s="427"/>
      <c r="AF54" s="393">
        <v>201.8915738337752</v>
      </c>
      <c r="AG54" s="427"/>
      <c r="AH54" s="393">
        <v>144.98659933373403</v>
      </c>
      <c r="AI54" s="427"/>
      <c r="AJ54" s="393">
        <v>138.06118153307554</v>
      </c>
      <c r="AK54" s="427"/>
      <c r="AL54" s="393">
        <v>84.366998082279068</v>
      </c>
      <c r="AM54" s="427"/>
      <c r="AN54" s="393">
        <v>84.987593263831869</v>
      </c>
      <c r="AO54" s="427"/>
      <c r="AP54" s="393">
        <v>22.9114949128506</v>
      </c>
      <c r="AQ54" s="427"/>
      <c r="AR54" s="393">
        <v>22.941320050664757</v>
      </c>
      <c r="AS54" s="427"/>
      <c r="AT54" s="393">
        <v>23.012242584532892</v>
      </c>
      <c r="AU54" s="427"/>
      <c r="AV54" s="393">
        <v>20.560242470984651</v>
      </c>
      <c r="AW54" s="427"/>
      <c r="AX54" s="393">
        <v>23.501283475994533</v>
      </c>
      <c r="AY54" s="427"/>
      <c r="AZ54" s="393">
        <v>18.789914266914746</v>
      </c>
      <c r="BA54" s="427"/>
      <c r="BB54" s="393">
        <v>16.542056174340367</v>
      </c>
      <c r="BC54" s="427"/>
      <c r="BD54" s="393">
        <v>15.568634834010812</v>
      </c>
      <c r="BE54" s="427"/>
      <c r="BF54" s="393">
        <v>17.540306983986014</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170.82263141709751</v>
      </c>
      <c r="G55" s="427"/>
      <c r="H55" s="393">
        <v>199.53830559970734</v>
      </c>
      <c r="I55" s="427"/>
      <c r="J55" s="393">
        <v>223.77522883757513</v>
      </c>
      <c r="K55" s="427"/>
      <c r="L55" s="393">
        <v>211.21983029395105</v>
      </c>
      <c r="M55" s="427"/>
      <c r="N55" s="393">
        <v>275.91762961266465</v>
      </c>
      <c r="O55" s="427"/>
      <c r="P55" s="393">
        <v>182.19220462818095</v>
      </c>
      <c r="Q55" s="427"/>
      <c r="R55" s="393">
        <v>202.56792303540925</v>
      </c>
      <c r="S55" s="427"/>
      <c r="T55" s="393">
        <v>178.81571268478206</v>
      </c>
      <c r="U55" s="427"/>
      <c r="V55" s="393">
        <v>124.36969935911821</v>
      </c>
      <c r="W55" s="427"/>
      <c r="X55" s="393">
        <v>105.05067439581383</v>
      </c>
      <c r="Y55" s="427"/>
      <c r="Z55" s="393">
        <v>106.85960318084571</v>
      </c>
      <c r="AA55" s="427"/>
      <c r="AB55" s="393">
        <v>115.55305800600908</v>
      </c>
      <c r="AC55" s="427"/>
      <c r="AD55" s="393">
        <v>140.83393995472775</v>
      </c>
      <c r="AE55" s="427"/>
      <c r="AF55" s="393">
        <v>93.655678323297181</v>
      </c>
      <c r="AG55" s="427"/>
      <c r="AH55" s="393">
        <v>118.02180273997251</v>
      </c>
      <c r="AI55" s="427"/>
      <c r="AJ55" s="393">
        <v>91.427747008775412</v>
      </c>
      <c r="AK55" s="427"/>
      <c r="AL55" s="393">
        <v>49.966334147912796</v>
      </c>
      <c r="AM55" s="427"/>
      <c r="AN55" s="393">
        <v>52.616563052899977</v>
      </c>
      <c r="AO55" s="427"/>
      <c r="AP55" s="393">
        <v>12.623681146895951</v>
      </c>
      <c r="AQ55" s="427"/>
      <c r="AR55" s="393">
        <v>12.36333401352673</v>
      </c>
      <c r="AS55" s="427"/>
      <c r="AT55" s="393">
        <v>13.691479398895407</v>
      </c>
      <c r="AU55" s="427"/>
      <c r="AV55" s="393">
        <v>12.056923561235442</v>
      </c>
      <c r="AW55" s="427"/>
      <c r="AX55" s="393">
        <v>14.860812352332371</v>
      </c>
      <c r="AY55" s="427"/>
      <c r="AZ55" s="393">
        <v>11.566158545282132</v>
      </c>
      <c r="BA55" s="427"/>
      <c r="BB55" s="393">
        <v>11.76900117026644</v>
      </c>
      <c r="BC55" s="427"/>
      <c r="BD55" s="393">
        <v>11.31456474959408</v>
      </c>
      <c r="BE55" s="427"/>
      <c r="BF55" s="393">
        <v>11.832556318290091</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1423.0307018226156</v>
      </c>
      <c r="G56" s="427"/>
      <c r="H56" s="394">
        <v>1489.8723681886825</v>
      </c>
      <c r="I56" s="427"/>
      <c r="J56" s="394">
        <v>1409.0352114110674</v>
      </c>
      <c r="K56" s="427"/>
      <c r="L56" s="394">
        <v>1572.3160273674887</v>
      </c>
      <c r="M56" s="427"/>
      <c r="N56" s="394">
        <v>1479.2920369263948</v>
      </c>
      <c r="O56" s="427"/>
      <c r="P56" s="394">
        <v>1139.3897225900132</v>
      </c>
      <c r="Q56" s="427"/>
      <c r="R56" s="394">
        <v>1373.5852544024006</v>
      </c>
      <c r="S56" s="427"/>
      <c r="T56" s="394">
        <v>1328.5783346630569</v>
      </c>
      <c r="U56" s="427"/>
      <c r="V56" s="394">
        <v>1306.3202749102206</v>
      </c>
      <c r="W56" s="427"/>
      <c r="X56" s="394">
        <v>1191.6965040934003</v>
      </c>
      <c r="Y56" s="427"/>
      <c r="Z56" s="394">
        <v>1449.2229984076714</v>
      </c>
      <c r="AA56" s="427"/>
      <c r="AB56" s="394">
        <v>920.3950219530974</v>
      </c>
      <c r="AC56" s="427"/>
      <c r="AD56" s="394">
        <v>749.55652265086792</v>
      </c>
      <c r="AE56" s="427"/>
      <c r="AF56" s="394">
        <v>626.09901663105984</v>
      </c>
      <c r="AG56" s="427"/>
      <c r="AH56" s="394">
        <v>587.93093517318118</v>
      </c>
      <c r="AI56" s="427"/>
      <c r="AJ56" s="394">
        <v>508.20503056889254</v>
      </c>
      <c r="AK56" s="427"/>
      <c r="AL56" s="394">
        <v>313.55295332660762</v>
      </c>
      <c r="AM56" s="427"/>
      <c r="AN56" s="394">
        <v>299.58918364908442</v>
      </c>
      <c r="AO56" s="427"/>
      <c r="AP56" s="394">
        <v>25.416741135879867</v>
      </c>
      <c r="AQ56" s="427"/>
      <c r="AR56" s="394">
        <v>26.329915147388494</v>
      </c>
      <c r="AS56" s="427"/>
      <c r="AT56" s="394">
        <v>26.643603456790835</v>
      </c>
      <c r="AU56" s="427"/>
      <c r="AV56" s="394">
        <v>23.798816233310461</v>
      </c>
      <c r="AW56" s="427"/>
      <c r="AX56" s="394">
        <v>25.856612771174746</v>
      </c>
      <c r="AY56" s="427"/>
      <c r="AZ56" s="394">
        <v>21.896009714917462</v>
      </c>
      <c r="BA56" s="427"/>
      <c r="BB56" s="394">
        <v>24.791276971490813</v>
      </c>
      <c r="BC56" s="427"/>
      <c r="BD56" s="394">
        <v>24.576496087425554</v>
      </c>
      <c r="BE56" s="427"/>
      <c r="BF56" s="394">
        <v>21.570754184350097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588.09074634356386</v>
      </c>
      <c r="G57" s="427"/>
      <c r="H57" s="394">
        <v>755.55641150273834</v>
      </c>
      <c r="I57" s="427"/>
      <c r="J57" s="394">
        <v>665.42972308383401</v>
      </c>
      <c r="K57" s="427"/>
      <c r="L57" s="394">
        <v>515.54375321424607</v>
      </c>
      <c r="M57" s="427"/>
      <c r="N57" s="394">
        <v>592.05691081665532</v>
      </c>
      <c r="O57" s="427"/>
      <c r="P57" s="394">
        <v>517.04418675496458</v>
      </c>
      <c r="Q57" s="427"/>
      <c r="R57" s="394">
        <v>659.66616876718604</v>
      </c>
      <c r="S57" s="427"/>
      <c r="T57" s="394">
        <v>463.4389252077242</v>
      </c>
      <c r="U57" s="427"/>
      <c r="V57" s="394">
        <v>473.25136320823327</v>
      </c>
      <c r="W57" s="427"/>
      <c r="X57" s="394">
        <v>479.72022975832397</v>
      </c>
      <c r="Y57" s="427"/>
      <c r="Z57" s="394">
        <v>534.0026173686025</v>
      </c>
      <c r="AA57" s="427"/>
      <c r="AB57" s="394">
        <v>457.48222963200681</v>
      </c>
      <c r="AC57" s="427"/>
      <c r="AD57" s="394">
        <v>502.78718444091885</v>
      </c>
      <c r="AE57" s="427"/>
      <c r="AF57" s="394">
        <v>481.90443892970887</v>
      </c>
      <c r="AG57" s="427"/>
      <c r="AH57" s="394">
        <v>577.98983745408088</v>
      </c>
      <c r="AI57" s="427"/>
      <c r="AJ57" s="394">
        <v>527.47774649100245</v>
      </c>
      <c r="AK57" s="427"/>
      <c r="AL57" s="394">
        <v>416.98285245944311</v>
      </c>
      <c r="AM57" s="427"/>
      <c r="AN57" s="394">
        <v>446.98616840414883</v>
      </c>
      <c r="AO57" s="427"/>
      <c r="AP57" s="394">
        <v>102.34017827266483</v>
      </c>
      <c r="AQ57" s="427"/>
      <c r="AR57" s="394">
        <v>102.05061240803245</v>
      </c>
      <c r="AS57" s="427"/>
      <c r="AT57" s="394">
        <v>115.12267761524727</v>
      </c>
      <c r="AU57" s="427"/>
      <c r="AV57" s="394">
        <v>109.29279091500436</v>
      </c>
      <c r="AW57" s="427"/>
      <c r="AX57" s="394">
        <v>131.61031332226773</v>
      </c>
      <c r="AY57" s="427"/>
      <c r="AZ57" s="394">
        <v>113.50238811232019</v>
      </c>
      <c r="BA57" s="427"/>
      <c r="BB57" s="394">
        <v>113.10793086765568</v>
      </c>
      <c r="BC57" s="427"/>
      <c r="BD57" s="394">
        <v>109.55852098241259</v>
      </c>
      <c r="BE57" s="427"/>
      <c r="BF57" s="394">
        <v>132.94999505543808</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6687.2665010761984</v>
      </c>
      <c r="G58" s="427"/>
      <c r="H58" s="392">
        <v>3564.7124834970132</v>
      </c>
      <c r="I58" s="427"/>
      <c r="J58" s="392">
        <v>3327.0930931070779</v>
      </c>
      <c r="K58" s="427"/>
      <c r="L58" s="392">
        <v>2958.3864794619844</v>
      </c>
      <c r="M58" s="427"/>
      <c r="N58" s="392">
        <v>2890.0714556204775</v>
      </c>
      <c r="O58" s="427"/>
      <c r="P58" s="392">
        <v>1828.6188085826452</v>
      </c>
      <c r="Q58" s="427"/>
      <c r="R58" s="392">
        <v>1973.6978774754455</v>
      </c>
      <c r="S58" s="427"/>
      <c r="T58" s="392">
        <v>2591.7008505793115</v>
      </c>
      <c r="U58" s="427"/>
      <c r="V58" s="392">
        <v>2335.2384139322749</v>
      </c>
      <c r="W58" s="427"/>
      <c r="X58" s="392">
        <v>2125.0394820498082</v>
      </c>
      <c r="Y58" s="427"/>
      <c r="Z58" s="392">
        <v>2653.0993213930105</v>
      </c>
      <c r="AA58" s="427"/>
      <c r="AB58" s="392">
        <v>1769.6114654975945</v>
      </c>
      <c r="AC58" s="427"/>
      <c r="AD58" s="392">
        <v>1450.081596096074</v>
      </c>
      <c r="AE58" s="427"/>
      <c r="AF58" s="392">
        <v>1218.5268734813603</v>
      </c>
      <c r="AG58" s="427"/>
      <c r="AH58" s="392">
        <v>1217.311807746557</v>
      </c>
      <c r="AI58" s="427"/>
      <c r="AJ58" s="392">
        <v>1125.8861888383781</v>
      </c>
      <c r="AK58" s="427"/>
      <c r="AL58" s="392">
        <v>767.48872198718777</v>
      </c>
      <c r="AM58" s="427"/>
      <c r="AN58" s="392">
        <v>700.61402144336614</v>
      </c>
      <c r="AO58" s="427"/>
      <c r="AP58" s="392">
        <v>104.30791585678337</v>
      </c>
      <c r="AQ58" s="427"/>
      <c r="AR58" s="392">
        <v>101.91962853125861</v>
      </c>
      <c r="AS58" s="427"/>
      <c r="AT58" s="392">
        <v>106.36428445149215</v>
      </c>
      <c r="AU58" s="427"/>
      <c r="AV58" s="392">
        <v>101.81670532631516</v>
      </c>
      <c r="AW58" s="427"/>
      <c r="AX58" s="392">
        <v>119.94968985246621</v>
      </c>
      <c r="AY58" s="427"/>
      <c r="AZ58" s="392">
        <v>99.354635203668693</v>
      </c>
      <c r="BA58" s="427"/>
      <c r="BB58" s="392">
        <v>115.55359455925084</v>
      </c>
      <c r="BC58" s="427"/>
      <c r="BD58" s="392">
        <v>103.94493981262787</v>
      </c>
      <c r="BE58" s="427"/>
      <c r="BF58" s="392">
        <v>111.34367472203523</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4895.7012547397362</v>
      </c>
      <c r="G59" s="427"/>
      <c r="H59" s="393">
        <v>2779.2881156365552</v>
      </c>
      <c r="I59" s="427"/>
      <c r="J59" s="393">
        <v>2502.0507135528856</v>
      </c>
      <c r="K59" s="427"/>
      <c r="L59" s="393">
        <v>1823.4052116104633</v>
      </c>
      <c r="M59" s="427"/>
      <c r="N59" s="393">
        <v>1474.5527112582506</v>
      </c>
      <c r="O59" s="427"/>
      <c r="P59" s="393">
        <v>983.38061651267378</v>
      </c>
      <c r="Q59" s="427"/>
      <c r="R59" s="393">
        <v>1136.1995909836746</v>
      </c>
      <c r="S59" s="427"/>
      <c r="T59" s="393">
        <v>1658.9457418583224</v>
      </c>
      <c r="U59" s="427"/>
      <c r="V59" s="393">
        <v>1556.9765650388499</v>
      </c>
      <c r="W59" s="427"/>
      <c r="X59" s="393">
        <v>1389.320359911864</v>
      </c>
      <c r="Y59" s="427"/>
      <c r="Z59" s="393">
        <v>1916.1613005071922</v>
      </c>
      <c r="AA59" s="427"/>
      <c r="AB59" s="393">
        <v>1340.4176631069472</v>
      </c>
      <c r="AC59" s="427"/>
      <c r="AD59" s="393">
        <v>1005.9513843557609</v>
      </c>
      <c r="AE59" s="427"/>
      <c r="AF59" s="393">
        <v>682.66511481205612</v>
      </c>
      <c r="AG59" s="427"/>
      <c r="AH59" s="393">
        <v>870.09973032565961</v>
      </c>
      <c r="AI59" s="427"/>
      <c r="AJ59" s="393">
        <v>847.10400291750523</v>
      </c>
      <c r="AK59" s="427"/>
      <c r="AL59" s="393">
        <v>540.04866115255413</v>
      </c>
      <c r="AM59" s="427"/>
      <c r="AN59" s="393">
        <v>533.86074244957172</v>
      </c>
      <c r="AO59" s="427"/>
      <c r="AP59" s="393">
        <v>57.819792053411696</v>
      </c>
      <c r="AQ59" s="427"/>
      <c r="AR59" s="393">
        <v>55.179724893804462</v>
      </c>
      <c r="AS59" s="427"/>
      <c r="AT59" s="393">
        <v>56.815841983195703</v>
      </c>
      <c r="AU59" s="427"/>
      <c r="AV59" s="393">
        <v>56.92352717785004</v>
      </c>
      <c r="AW59" s="427"/>
      <c r="AX59" s="393">
        <v>70.421815330703737</v>
      </c>
      <c r="AY59" s="427"/>
      <c r="AZ59" s="393">
        <v>59.140617182074472</v>
      </c>
      <c r="BA59" s="427"/>
      <c r="BB59" s="393">
        <v>88.510372537560869</v>
      </c>
      <c r="BC59" s="427"/>
      <c r="BD59" s="393">
        <v>77.97031389599006</v>
      </c>
      <c r="BE59" s="427"/>
      <c r="BF59" s="393">
        <v>69.319483323684835</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1501.7197324694355</v>
      </c>
      <c r="G60" s="427"/>
      <c r="H60" s="393">
        <v>622.16766269147899</v>
      </c>
      <c r="I60" s="427"/>
      <c r="J60" s="393">
        <v>713.36383875756496</v>
      </c>
      <c r="K60" s="427"/>
      <c r="L60" s="393">
        <v>1034.5912927053389</v>
      </c>
      <c r="M60" s="427"/>
      <c r="N60" s="393">
        <v>1273.4945867155845</v>
      </c>
      <c r="O60" s="427"/>
      <c r="P60" s="393">
        <v>779.61807198677377</v>
      </c>
      <c r="Q60" s="427"/>
      <c r="R60" s="393">
        <v>780.07002241942894</v>
      </c>
      <c r="S60" s="427"/>
      <c r="T60" s="393">
        <v>833.60153261111839</v>
      </c>
      <c r="U60" s="427"/>
      <c r="V60" s="393">
        <v>709.38592072055269</v>
      </c>
      <c r="W60" s="427"/>
      <c r="X60" s="393">
        <v>658.41395900338568</v>
      </c>
      <c r="Y60" s="427"/>
      <c r="Z60" s="393">
        <v>585.2777737738038</v>
      </c>
      <c r="AA60" s="427"/>
      <c r="AB60" s="393">
        <v>282.45323645619902</v>
      </c>
      <c r="AC60" s="427"/>
      <c r="AD60" s="393">
        <v>327.80777364622799</v>
      </c>
      <c r="AE60" s="427"/>
      <c r="AF60" s="393">
        <v>332.6932908108277</v>
      </c>
      <c r="AG60" s="427"/>
      <c r="AH60" s="393">
        <v>210.9804686834955</v>
      </c>
      <c r="AI60" s="427"/>
      <c r="AJ60" s="393">
        <v>139.37146279779498</v>
      </c>
      <c r="AK60" s="427"/>
      <c r="AL60" s="393">
        <v>129.96107915793144</v>
      </c>
      <c r="AM60" s="427"/>
      <c r="AN60" s="393">
        <v>59.833479435685277</v>
      </c>
      <c r="AO60" s="427"/>
      <c r="AP60" s="393">
        <v>14.605485575358825</v>
      </c>
      <c r="AQ60" s="427"/>
      <c r="AR60" s="393">
        <v>13.957273059918183</v>
      </c>
      <c r="AS60" s="427"/>
      <c r="AT60" s="393">
        <v>14.012454901974168</v>
      </c>
      <c r="AU60" s="427"/>
      <c r="AV60" s="393">
        <v>13.315023756155909</v>
      </c>
      <c r="AW60" s="427"/>
      <c r="AX60" s="393">
        <v>13.42158641659338</v>
      </c>
      <c r="AY60" s="427"/>
      <c r="AZ60" s="393">
        <v>11.234980468289988</v>
      </c>
      <c r="BA60" s="427"/>
      <c r="BB60" s="393">
        <v>14.00533993808823</v>
      </c>
      <c r="BC60" s="427"/>
      <c r="BD60" s="393">
        <v>13.363049952281209</v>
      </c>
      <c r="BE60" s="427"/>
      <c r="BF60" s="393">
        <v>11.647332677734717</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289.84551386702657</v>
      </c>
      <c r="G61" s="427"/>
      <c r="H61" s="393">
        <v>163.25670516897898</v>
      </c>
      <c r="I61" s="427"/>
      <c r="J61" s="393">
        <v>111.67854079662699</v>
      </c>
      <c r="K61" s="427"/>
      <c r="L61" s="393">
        <v>100.38997514618225</v>
      </c>
      <c r="M61" s="427"/>
      <c r="N61" s="393">
        <v>142.02415764664252</v>
      </c>
      <c r="O61" s="427"/>
      <c r="P61" s="393">
        <v>65.620120083197577</v>
      </c>
      <c r="Q61" s="427"/>
      <c r="R61" s="393">
        <v>57.42826407234206</v>
      </c>
      <c r="S61" s="427"/>
      <c r="T61" s="393">
        <v>99.153576109870798</v>
      </c>
      <c r="U61" s="427"/>
      <c r="V61" s="393">
        <v>68.875928172872278</v>
      </c>
      <c r="W61" s="427"/>
      <c r="X61" s="393">
        <v>77.305163134558526</v>
      </c>
      <c r="Y61" s="427"/>
      <c r="Z61" s="393">
        <v>151.66024711201442</v>
      </c>
      <c r="AA61" s="427"/>
      <c r="AB61" s="393">
        <v>146.74056593444831</v>
      </c>
      <c r="AC61" s="427"/>
      <c r="AD61" s="393">
        <v>116.32243809408507</v>
      </c>
      <c r="AE61" s="427"/>
      <c r="AF61" s="393">
        <v>203.16846785847653</v>
      </c>
      <c r="AG61" s="427"/>
      <c r="AH61" s="393">
        <v>136.23160873740167</v>
      </c>
      <c r="AI61" s="427"/>
      <c r="AJ61" s="393">
        <v>139.4107231230779</v>
      </c>
      <c r="AK61" s="427"/>
      <c r="AL61" s="393">
        <v>97.478981676702247</v>
      </c>
      <c r="AM61" s="427"/>
      <c r="AN61" s="393">
        <v>106.9197995581092</v>
      </c>
      <c r="AO61" s="427"/>
      <c r="AP61" s="393">
        <v>31.882638228012851</v>
      </c>
      <c r="AQ61" s="427"/>
      <c r="AR61" s="393">
        <v>32.782630577535961</v>
      </c>
      <c r="AS61" s="427"/>
      <c r="AT61" s="393">
        <v>35.53598756632227</v>
      </c>
      <c r="AU61" s="427"/>
      <c r="AV61" s="393">
        <v>31.578154392309202</v>
      </c>
      <c r="AW61" s="427"/>
      <c r="AX61" s="393">
        <v>36.106288105169085</v>
      </c>
      <c r="AY61" s="427"/>
      <c r="AZ61" s="393">
        <v>28.979037553304231</v>
      </c>
      <c r="BA61" s="427"/>
      <c r="BB61" s="393">
        <v>13.037882083601749</v>
      </c>
      <c r="BC61" s="427"/>
      <c r="BD61" s="393">
        <v>12.611575964356609</v>
      </c>
      <c r="BE61" s="427"/>
      <c r="BF61" s="393">
        <v>30.37685872061569</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5225.9639638516974</v>
      </c>
      <c r="G62" s="427"/>
      <c r="H62" s="392">
        <v>5037.2257739509096</v>
      </c>
      <c r="I62" s="427"/>
      <c r="J62" s="392">
        <v>4655.2489838192669</v>
      </c>
      <c r="K62" s="427"/>
      <c r="L62" s="392">
        <v>5495.6656557165134</v>
      </c>
      <c r="M62" s="427"/>
      <c r="N62" s="392">
        <v>4263.6762621615317</v>
      </c>
      <c r="O62" s="427"/>
      <c r="P62" s="392">
        <v>4661.6414038145513</v>
      </c>
      <c r="Q62" s="427"/>
      <c r="R62" s="392">
        <v>5539.1698182081873</v>
      </c>
      <c r="S62" s="427"/>
      <c r="T62" s="392">
        <v>4611.0775279699537</v>
      </c>
      <c r="U62" s="427"/>
      <c r="V62" s="392">
        <v>4236.0788193485223</v>
      </c>
      <c r="W62" s="427"/>
      <c r="X62" s="392">
        <v>3959.3076546618972</v>
      </c>
      <c r="Y62" s="427"/>
      <c r="Z62" s="392">
        <v>3906.9679008734115</v>
      </c>
      <c r="AA62" s="427"/>
      <c r="AB62" s="392">
        <v>2583.1379132922634</v>
      </c>
      <c r="AC62" s="427"/>
      <c r="AD62" s="392">
        <v>2566.2232810631795</v>
      </c>
      <c r="AE62" s="427"/>
      <c r="AF62" s="392">
        <v>2447.482705928167</v>
      </c>
      <c r="AG62" s="427"/>
      <c r="AH62" s="392">
        <v>2198.6290712608729</v>
      </c>
      <c r="AI62" s="427"/>
      <c r="AJ62" s="392">
        <v>1849.3584095947183</v>
      </c>
      <c r="AK62" s="427"/>
      <c r="AL62" s="392">
        <v>1249.4915851397118</v>
      </c>
      <c r="AM62" s="427"/>
      <c r="AN62" s="392">
        <v>1181.1974320981969</v>
      </c>
      <c r="AO62" s="427"/>
      <c r="AP62" s="392">
        <v>137.82233765663338</v>
      </c>
      <c r="AQ62" s="427"/>
      <c r="AR62" s="392">
        <v>108.67346488592644</v>
      </c>
      <c r="AS62" s="427"/>
      <c r="AT62" s="392">
        <v>113.37021427730232</v>
      </c>
      <c r="AU62" s="427"/>
      <c r="AV62" s="392">
        <v>122.74116254691234</v>
      </c>
      <c r="AW62" s="427"/>
      <c r="AX62" s="392">
        <v>143.36613104384367</v>
      </c>
      <c r="AY62" s="427"/>
      <c r="AZ62" s="392">
        <v>115.44350305249085</v>
      </c>
      <c r="BA62" s="427"/>
      <c r="BB62" s="392">
        <v>122.75579973868626</v>
      </c>
      <c r="BC62" s="427"/>
      <c r="BD62" s="392">
        <v>122.86890509324894</v>
      </c>
      <c r="BE62" s="427"/>
      <c r="BF62" s="392">
        <v>135.32196104092037</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1886.741882812732</v>
      </c>
      <c r="G64" s="427"/>
      <c r="H64" s="392">
        <v>2123.9219496953592</v>
      </c>
      <c r="I64" s="427"/>
      <c r="J64" s="392">
        <v>2154.4053988231685</v>
      </c>
      <c r="K64" s="427"/>
      <c r="L64" s="392">
        <v>2352.71118559056</v>
      </c>
      <c r="M64" s="427"/>
      <c r="N64" s="392">
        <v>2804.1316539400068</v>
      </c>
      <c r="O64" s="427"/>
      <c r="P64" s="392">
        <v>2172.6071936407216</v>
      </c>
      <c r="Q64" s="427"/>
      <c r="R64" s="392">
        <v>2200.7106388407474</v>
      </c>
      <c r="S64" s="427"/>
      <c r="T64" s="392">
        <v>2180.985013119408</v>
      </c>
      <c r="U64" s="427"/>
      <c r="V64" s="392">
        <v>1898.8324852344708</v>
      </c>
      <c r="W64" s="427"/>
      <c r="X64" s="392">
        <v>1719.809516827087</v>
      </c>
      <c r="Y64" s="427"/>
      <c r="Z64" s="392">
        <v>2042.4269042391329</v>
      </c>
      <c r="AA64" s="427"/>
      <c r="AB64" s="392">
        <v>1747.0504937309051</v>
      </c>
      <c r="AC64" s="427"/>
      <c r="AD64" s="392">
        <v>1714.2118968815989</v>
      </c>
      <c r="AE64" s="427"/>
      <c r="AF64" s="392">
        <v>1700.3759224713881</v>
      </c>
      <c r="AG64" s="427"/>
      <c r="AH64" s="392">
        <v>1562.4803524862232</v>
      </c>
      <c r="AI64" s="427"/>
      <c r="AJ64" s="392">
        <v>1470.8921707573345</v>
      </c>
      <c r="AK64" s="427"/>
      <c r="AL64" s="392">
        <v>1042.4811066190143</v>
      </c>
      <c r="AM64" s="427"/>
      <c r="AN64" s="392">
        <v>1042.6268586171561</v>
      </c>
      <c r="AO64" s="427"/>
      <c r="AP64" s="392">
        <v>471.79583203237917</v>
      </c>
      <c r="AQ64" s="427"/>
      <c r="AR64" s="392">
        <v>600.13340118062149</v>
      </c>
      <c r="AS64" s="427"/>
      <c r="AT64" s="392">
        <v>596.90377167304996</v>
      </c>
      <c r="AU64" s="427"/>
      <c r="AV64" s="392">
        <v>545.65858520935603</v>
      </c>
      <c r="AW64" s="427"/>
      <c r="AX64" s="392">
        <v>660.0265295197579</v>
      </c>
      <c r="AY64" s="427"/>
      <c r="AZ64" s="392">
        <v>477.53748404273523</v>
      </c>
      <c r="BA64" s="427"/>
      <c r="BB64" s="392">
        <v>540.60146776538056</v>
      </c>
      <c r="BC64" s="427"/>
      <c r="BD64" s="392">
        <v>492.56803736844637</v>
      </c>
      <c r="BE64" s="427"/>
      <c r="BF64" s="392">
        <v>553.14987613089988</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499.18114520082435</v>
      </c>
      <c r="G66" s="427"/>
      <c r="H66" s="393">
        <v>580.77179536826088</v>
      </c>
      <c r="I66" s="427"/>
      <c r="J66" s="393">
        <v>678.89877590003846</v>
      </c>
      <c r="K66" s="427"/>
      <c r="L66" s="393">
        <v>772.75519392308024</v>
      </c>
      <c r="M66" s="427"/>
      <c r="N66" s="393">
        <v>718.73705816449876</v>
      </c>
      <c r="O66" s="427"/>
      <c r="P66" s="393">
        <v>620.44096829635225</v>
      </c>
      <c r="Q66" s="427"/>
      <c r="R66" s="393">
        <v>648.49237849258645</v>
      </c>
      <c r="S66" s="427"/>
      <c r="T66" s="393">
        <v>647.16953289682272</v>
      </c>
      <c r="U66" s="427"/>
      <c r="V66" s="393">
        <v>635.41220793934838</v>
      </c>
      <c r="W66" s="427"/>
      <c r="X66" s="393">
        <v>583.99548403376241</v>
      </c>
      <c r="Y66" s="427"/>
      <c r="Z66" s="393">
        <v>721.1567434386601</v>
      </c>
      <c r="AA66" s="427"/>
      <c r="AB66" s="393">
        <v>604.90744061766372</v>
      </c>
      <c r="AC66" s="427"/>
      <c r="AD66" s="393">
        <v>656.55770249769591</v>
      </c>
      <c r="AE66" s="427"/>
      <c r="AF66" s="393">
        <v>609.84446156170122</v>
      </c>
      <c r="AG66" s="427"/>
      <c r="AH66" s="393">
        <v>783.67239065299168</v>
      </c>
      <c r="AI66" s="427"/>
      <c r="AJ66" s="393">
        <v>703.57896865024566</v>
      </c>
      <c r="AK66" s="427"/>
      <c r="AL66" s="393">
        <v>517.72078568565155</v>
      </c>
      <c r="AM66" s="427"/>
      <c r="AN66" s="393">
        <v>492.7448774082489</v>
      </c>
      <c r="AO66" s="427"/>
      <c r="AP66" s="393">
        <v>238.64233137019323</v>
      </c>
      <c r="AQ66" s="427"/>
      <c r="AR66" s="393">
        <v>277.52455345123559</v>
      </c>
      <c r="AS66" s="427"/>
      <c r="AT66" s="393">
        <v>229.65553966001829</v>
      </c>
      <c r="AU66" s="427"/>
      <c r="AV66" s="393">
        <v>215.22568060365822</v>
      </c>
      <c r="AW66" s="427"/>
      <c r="AX66" s="393">
        <v>288.31843071143265</v>
      </c>
      <c r="AY66" s="427"/>
      <c r="AZ66" s="393">
        <v>230.94159669339621</v>
      </c>
      <c r="BA66" s="427"/>
      <c r="BB66" s="393">
        <v>240.94144082977317</v>
      </c>
      <c r="BC66" s="427"/>
      <c r="BD66" s="393">
        <v>202.79800123031262</v>
      </c>
      <c r="BE66" s="427"/>
      <c r="BF66" s="393">
        <v>235.52584350854445</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375.39763727164723</v>
      </c>
      <c r="G67" s="427"/>
      <c r="H67" s="393">
        <v>604.97099940736928</v>
      </c>
      <c r="I67" s="427"/>
      <c r="J67" s="393">
        <v>675.40461699614411</v>
      </c>
      <c r="K67" s="427"/>
      <c r="L67" s="393">
        <v>740.40496898753122</v>
      </c>
      <c r="M67" s="427"/>
      <c r="N67" s="393">
        <v>1061.5718739111546</v>
      </c>
      <c r="O67" s="427"/>
      <c r="P67" s="393">
        <v>720.46154295591543</v>
      </c>
      <c r="Q67" s="427"/>
      <c r="R67" s="393">
        <v>725.51053157464207</v>
      </c>
      <c r="S67" s="427"/>
      <c r="T67" s="393">
        <v>763.95272878667106</v>
      </c>
      <c r="U67" s="427"/>
      <c r="V67" s="393">
        <v>661.78679733913987</v>
      </c>
      <c r="W67" s="427"/>
      <c r="X67" s="393">
        <v>546.86028549134619</v>
      </c>
      <c r="Y67" s="427"/>
      <c r="Z67" s="393">
        <v>646.23174596540332</v>
      </c>
      <c r="AA67" s="427"/>
      <c r="AB67" s="393">
        <v>582.79333429498809</v>
      </c>
      <c r="AC67" s="427"/>
      <c r="AD67" s="393">
        <v>557.79927686927385</v>
      </c>
      <c r="AE67" s="427"/>
      <c r="AF67" s="393">
        <v>536.75130740771215</v>
      </c>
      <c r="AG67" s="427"/>
      <c r="AH67" s="393">
        <v>380.41935566825873</v>
      </c>
      <c r="AI67" s="427"/>
      <c r="AJ67" s="393">
        <v>388.0923601265543</v>
      </c>
      <c r="AK67" s="427"/>
      <c r="AL67" s="393">
        <v>263.68456229070728</v>
      </c>
      <c r="AM67" s="427"/>
      <c r="AN67" s="393">
        <v>249.04758846653672</v>
      </c>
      <c r="AO67" s="427"/>
      <c r="AP67" s="393">
        <v>92.352311650431901</v>
      </c>
      <c r="AQ67" s="427"/>
      <c r="AR67" s="393">
        <v>90.730727927884999</v>
      </c>
      <c r="AS67" s="427"/>
      <c r="AT67" s="393">
        <v>101.62376873244953</v>
      </c>
      <c r="AU67" s="427"/>
      <c r="AV67" s="393">
        <v>93.048837131649677</v>
      </c>
      <c r="AW67" s="427"/>
      <c r="AX67" s="393">
        <v>118.05612010851648</v>
      </c>
      <c r="AY67" s="427"/>
      <c r="AZ67" s="393">
        <v>90.072900067991469</v>
      </c>
      <c r="BA67" s="427"/>
      <c r="BB67" s="393">
        <v>88.008781362554018</v>
      </c>
      <c r="BC67" s="427"/>
      <c r="BD67" s="393">
        <v>90.158766191671546</v>
      </c>
      <c r="BE67" s="427"/>
      <c r="BF67" s="393">
        <v>105.52079914627957</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655.02983123624813</v>
      </c>
      <c r="G68" s="427"/>
      <c r="H68" s="394">
        <v>526.3051206442201</v>
      </c>
      <c r="I68" s="427"/>
      <c r="J68" s="394">
        <v>401.90474071445601</v>
      </c>
      <c r="K68" s="427"/>
      <c r="L68" s="394">
        <v>362.24812064168066</v>
      </c>
      <c r="M68" s="427"/>
      <c r="N68" s="394">
        <v>285.21316921772546</v>
      </c>
      <c r="O68" s="427"/>
      <c r="P68" s="394">
        <v>286.90431639957245</v>
      </c>
      <c r="Q68" s="427"/>
      <c r="R68" s="394">
        <v>277.41382500582108</v>
      </c>
      <c r="S68" s="427"/>
      <c r="T68" s="394">
        <v>231.31446842726217</v>
      </c>
      <c r="U68" s="427"/>
      <c r="V68" s="394">
        <v>167.34393980489247</v>
      </c>
      <c r="W68" s="427"/>
      <c r="X68" s="394">
        <v>219.04688806690729</v>
      </c>
      <c r="Y68" s="427"/>
      <c r="Z68" s="394">
        <v>218.21113933113659</v>
      </c>
      <c r="AA68" s="427"/>
      <c r="AB68" s="394">
        <v>142.90905713655457</v>
      </c>
      <c r="AC68" s="427"/>
      <c r="AD68" s="394">
        <v>110.58624482205563</v>
      </c>
      <c r="AE68" s="427"/>
      <c r="AF68" s="394">
        <v>88.496447147656312</v>
      </c>
      <c r="AG68" s="427"/>
      <c r="AH68" s="394">
        <v>85.235272127716939</v>
      </c>
      <c r="AI68" s="427"/>
      <c r="AJ68" s="394">
        <v>80.314911472224026</v>
      </c>
      <c r="AK68" s="427"/>
      <c r="AL68" s="394">
        <v>58.854544414146979</v>
      </c>
      <c r="AM68" s="427"/>
      <c r="AN68" s="394">
        <v>54.986936220821711</v>
      </c>
      <c r="AO68" s="427"/>
      <c r="AP68" s="394">
        <v>21.362940444529844</v>
      </c>
      <c r="AQ68" s="427"/>
      <c r="AR68" s="394">
        <v>19.898382604098348</v>
      </c>
      <c r="AS68" s="427"/>
      <c r="AT68" s="394">
        <v>20.10466719605375</v>
      </c>
      <c r="AU68" s="427"/>
      <c r="AV68" s="394">
        <v>17.598961882911794</v>
      </c>
      <c r="AW68" s="427"/>
      <c r="AX68" s="394">
        <v>18.603550104221693</v>
      </c>
      <c r="AY68" s="427"/>
      <c r="AZ68" s="394">
        <v>15.377412576356459</v>
      </c>
      <c r="BA68" s="427"/>
      <c r="BB68" s="394">
        <v>17.295386331352955</v>
      </c>
      <c r="BC68" s="427"/>
      <c r="BD68" s="394">
        <v>17.07624590323756</v>
      </c>
      <c r="BE68" s="427"/>
      <c r="BF68" s="394">
        <v>16.462706285243723</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189.57629026943118</v>
      </c>
      <c r="G70" s="427"/>
      <c r="H70" s="393">
        <v>151.83201643254003</v>
      </c>
      <c r="I70" s="427"/>
      <c r="J70" s="393">
        <v>143.94340771160611</v>
      </c>
      <c r="K70" s="427"/>
      <c r="L70" s="393">
        <v>174.81504789388381</v>
      </c>
      <c r="M70" s="427"/>
      <c r="N70" s="393">
        <v>311.87042631368354</v>
      </c>
      <c r="O70" s="427"/>
      <c r="P70" s="393">
        <v>228.6844639764038</v>
      </c>
      <c r="Q70" s="427"/>
      <c r="R70" s="393">
        <v>196.12390321443021</v>
      </c>
      <c r="S70" s="427"/>
      <c r="T70" s="393">
        <v>191.16200727085237</v>
      </c>
      <c r="U70" s="427"/>
      <c r="V70" s="393">
        <v>179.73359511758926</v>
      </c>
      <c r="W70" s="427"/>
      <c r="X70" s="393">
        <v>130.99046297366323</v>
      </c>
      <c r="Y70" s="427"/>
      <c r="Z70" s="393">
        <v>172.48641485243857</v>
      </c>
      <c r="AA70" s="427"/>
      <c r="AB70" s="393">
        <v>166.33846858301115</v>
      </c>
      <c r="AC70" s="427"/>
      <c r="AD70" s="393">
        <v>159.56646089787554</v>
      </c>
      <c r="AE70" s="427"/>
      <c r="AF70" s="393">
        <v>217.74554170664743</v>
      </c>
      <c r="AG70" s="427"/>
      <c r="AH70" s="393">
        <v>147.41088178799342</v>
      </c>
      <c r="AI70" s="427"/>
      <c r="AJ70" s="393">
        <v>152.68304677953165</v>
      </c>
      <c r="AK70" s="427"/>
      <c r="AL70" s="393">
        <v>107.80875477026096</v>
      </c>
      <c r="AM70" s="427"/>
      <c r="AN70" s="393">
        <v>139.50700189657238</v>
      </c>
      <c r="AO70" s="427"/>
      <c r="AP70" s="393">
        <v>62.858164982542554</v>
      </c>
      <c r="AQ70" s="427"/>
      <c r="AR70" s="393">
        <v>53.782992972239327</v>
      </c>
      <c r="AS70" s="427"/>
      <c r="AT70" s="393">
        <v>69.345818637910213</v>
      </c>
      <c r="AU70" s="427"/>
      <c r="AV70" s="393">
        <v>52.861741089656448</v>
      </c>
      <c r="AW70" s="427"/>
      <c r="AX70" s="393">
        <v>65.585098842694805</v>
      </c>
      <c r="AY70" s="427"/>
      <c r="AZ70" s="393">
        <v>53.36054128037263</v>
      </c>
      <c r="BA70" s="427"/>
      <c r="BB70" s="393">
        <v>52.504846516191769</v>
      </c>
      <c r="BC70" s="427"/>
      <c r="BD70" s="393">
        <v>52.908115245226526</v>
      </c>
      <c r="BE70" s="427"/>
      <c r="BF70" s="393">
        <v>52.849158180257263</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167.55697883458109</v>
      </c>
      <c r="G71" s="427"/>
      <c r="H71" s="393">
        <v>260.04201784296879</v>
      </c>
      <c r="I71" s="427"/>
      <c r="J71" s="393">
        <v>254.25385750092354</v>
      </c>
      <c r="K71" s="427"/>
      <c r="L71" s="393">
        <v>302.48785414438407</v>
      </c>
      <c r="M71" s="427"/>
      <c r="N71" s="393">
        <v>426.73912633294441</v>
      </c>
      <c r="O71" s="427"/>
      <c r="P71" s="393">
        <v>316.11590201247731</v>
      </c>
      <c r="Q71" s="427"/>
      <c r="R71" s="393">
        <v>353.1700005532673</v>
      </c>
      <c r="S71" s="427"/>
      <c r="T71" s="393">
        <v>347.38627573779951</v>
      </c>
      <c r="U71" s="427"/>
      <c r="V71" s="393">
        <v>254.55594503350105</v>
      </c>
      <c r="W71" s="427"/>
      <c r="X71" s="393">
        <v>238.91639626140804</v>
      </c>
      <c r="Y71" s="427"/>
      <c r="Z71" s="393">
        <v>284.34086065149444</v>
      </c>
      <c r="AA71" s="427"/>
      <c r="AB71" s="393">
        <v>250.10219309868759</v>
      </c>
      <c r="AC71" s="427"/>
      <c r="AD71" s="393">
        <v>229.70221179469783</v>
      </c>
      <c r="AE71" s="427"/>
      <c r="AF71" s="393">
        <v>247.53816464767127</v>
      </c>
      <c r="AG71" s="427"/>
      <c r="AH71" s="393">
        <v>165.74245224926227</v>
      </c>
      <c r="AI71" s="427"/>
      <c r="AJ71" s="393">
        <v>146.22288372877898</v>
      </c>
      <c r="AK71" s="427"/>
      <c r="AL71" s="393">
        <v>94.412459458247554</v>
      </c>
      <c r="AM71" s="427"/>
      <c r="AN71" s="393">
        <v>106.34045462497645</v>
      </c>
      <c r="AO71" s="427"/>
      <c r="AP71" s="393">
        <v>56.580083584681681</v>
      </c>
      <c r="AQ71" s="427"/>
      <c r="AR71" s="393">
        <v>158.19674422516326</v>
      </c>
      <c r="AS71" s="427"/>
      <c r="AT71" s="393">
        <v>176.17397744661815</v>
      </c>
      <c r="AU71" s="427"/>
      <c r="AV71" s="393">
        <v>166.92336450147985</v>
      </c>
      <c r="AW71" s="427"/>
      <c r="AX71" s="393">
        <v>169.46332975289226</v>
      </c>
      <c r="AY71" s="427"/>
      <c r="AZ71" s="393">
        <v>87.785033424618433</v>
      </c>
      <c r="BA71" s="427"/>
      <c r="BB71" s="393">
        <v>141.85101272550864</v>
      </c>
      <c r="BC71" s="427"/>
      <c r="BD71" s="393">
        <v>129.62690879799808</v>
      </c>
      <c r="BE71" s="427"/>
      <c r="BF71" s="393">
        <v>142.79136901057487</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1053.9652756162914</v>
      </c>
      <c r="G72" s="427"/>
      <c r="H72" s="392">
        <v>916.43997162527637</v>
      </c>
      <c r="I72" s="427"/>
      <c r="J72" s="392">
        <v>1162.9525621260957</v>
      </c>
      <c r="K72" s="427"/>
      <c r="L72" s="392">
        <v>1418.1662118857123</v>
      </c>
      <c r="M72" s="427"/>
      <c r="N72" s="392">
        <v>979.8589464320205</v>
      </c>
      <c r="O72" s="427"/>
      <c r="P72" s="392">
        <v>1379.3271745386292</v>
      </c>
      <c r="Q72" s="427"/>
      <c r="R72" s="392">
        <v>1369.8892342249587</v>
      </c>
      <c r="S72" s="427"/>
      <c r="T72" s="392">
        <v>1227.8379290807613</v>
      </c>
      <c r="U72" s="427"/>
      <c r="V72" s="392">
        <v>1076.8754308036982</v>
      </c>
      <c r="W72" s="427"/>
      <c r="X72" s="392">
        <v>961.20240745389037</v>
      </c>
      <c r="Y72" s="427"/>
      <c r="Z72" s="392">
        <v>1126.5998330937523</v>
      </c>
      <c r="AA72" s="427"/>
      <c r="AB72" s="392">
        <v>944.98821666787103</v>
      </c>
      <c r="AC72" s="427"/>
      <c r="AD72" s="392">
        <v>857.67913346088415</v>
      </c>
      <c r="AE72" s="427"/>
      <c r="AF72" s="392">
        <v>917.16131543051142</v>
      </c>
      <c r="AG72" s="427"/>
      <c r="AH72" s="392">
        <v>873.17797124239701</v>
      </c>
      <c r="AI72" s="427"/>
      <c r="AJ72" s="392">
        <v>808.82352442628076</v>
      </c>
      <c r="AK72" s="427"/>
      <c r="AL72" s="392">
        <v>572.02921965842393</v>
      </c>
      <c r="AM72" s="427"/>
      <c r="AN72" s="392">
        <v>610.70400236672356</v>
      </c>
      <c r="AO72" s="427"/>
      <c r="AP72" s="392">
        <v>328.59668070394122</v>
      </c>
      <c r="AQ72" s="427"/>
      <c r="AR72" s="392">
        <v>297.08498275556502</v>
      </c>
      <c r="AS72" s="427"/>
      <c r="AT72" s="392">
        <v>405.89082889880501</v>
      </c>
      <c r="AU72" s="427"/>
      <c r="AV72" s="392">
        <v>339.05691754775614</v>
      </c>
      <c r="AW72" s="427"/>
      <c r="AX72" s="392">
        <v>437.24662578470884</v>
      </c>
      <c r="AY72" s="427"/>
      <c r="AZ72" s="392">
        <v>357.14697191142409</v>
      </c>
      <c r="BA72" s="427"/>
      <c r="BB72" s="392">
        <v>497.13642526051774</v>
      </c>
      <c r="BC72" s="427"/>
      <c r="BD72" s="392">
        <v>456.76614901479763</v>
      </c>
      <c r="BE72" s="427"/>
      <c r="BF72" s="392">
        <v>410.98270457518561</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237.44576962929204</v>
      </c>
      <c r="G73" s="427"/>
      <c r="H73" s="393">
        <v>123.56314919903501</v>
      </c>
      <c r="I73" s="427"/>
      <c r="J73" s="393">
        <v>171.30487405566413</v>
      </c>
      <c r="K73" s="427"/>
      <c r="L73" s="393">
        <v>160.88908264951866</v>
      </c>
      <c r="M73" s="427"/>
      <c r="N73" s="393">
        <v>146.33780553490783</v>
      </c>
      <c r="O73" s="427"/>
      <c r="P73" s="393">
        <v>150.12515645928298</v>
      </c>
      <c r="Q73" s="427"/>
      <c r="R73" s="393">
        <v>215.46522044425876</v>
      </c>
      <c r="S73" s="427"/>
      <c r="T73" s="393">
        <v>164.76744816377726</v>
      </c>
      <c r="U73" s="427"/>
      <c r="V73" s="393">
        <v>191.17894949027752</v>
      </c>
      <c r="W73" s="427"/>
      <c r="X73" s="393">
        <v>149.48819963639801</v>
      </c>
      <c r="Y73" s="427"/>
      <c r="Z73" s="393">
        <v>176.10063171413407</v>
      </c>
      <c r="AA73" s="427"/>
      <c r="AB73" s="393">
        <v>140.19745696629369</v>
      </c>
      <c r="AC73" s="427"/>
      <c r="AD73" s="393">
        <v>117.80588993741179</v>
      </c>
      <c r="AE73" s="427"/>
      <c r="AF73" s="393">
        <v>178.94602733991641</v>
      </c>
      <c r="AG73" s="427"/>
      <c r="AH73" s="393">
        <v>174.45953447583551</v>
      </c>
      <c r="AI73" s="427"/>
      <c r="AJ73" s="393">
        <v>151.83161651385063</v>
      </c>
      <c r="AK73" s="427"/>
      <c r="AL73" s="393">
        <v>75.182738511987239</v>
      </c>
      <c r="AM73" s="427"/>
      <c r="AN73" s="393">
        <v>85.239265802171317</v>
      </c>
      <c r="AO73" s="427"/>
      <c r="AP73" s="393">
        <v>64.868283521893929</v>
      </c>
      <c r="AQ73" s="427"/>
      <c r="AR73" s="393">
        <v>42.867477531632929</v>
      </c>
      <c r="AS73" s="427"/>
      <c r="AT73" s="393">
        <v>59.739039823587298</v>
      </c>
      <c r="AU73" s="427"/>
      <c r="AV73" s="393">
        <v>58.818764942942096</v>
      </c>
      <c r="AW73" s="427"/>
      <c r="AX73" s="393">
        <v>98.172920113987672</v>
      </c>
      <c r="AY73" s="427"/>
      <c r="AZ73" s="393">
        <v>88.566133791702129</v>
      </c>
      <c r="BA73" s="427"/>
      <c r="BB73" s="393">
        <v>192.5296400179102</v>
      </c>
      <c r="BC73" s="427"/>
      <c r="BD73" s="393">
        <v>160.97116480332889</v>
      </c>
      <c r="BE73" s="427"/>
      <c r="BF73" s="393">
        <v>135.18207139335598</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54.998675434238343</v>
      </c>
      <c r="G74" s="427"/>
      <c r="H74" s="393">
        <v>39.009114402940675</v>
      </c>
      <c r="I74" s="427"/>
      <c r="J74" s="393">
        <v>32.096727639895171</v>
      </c>
      <c r="K74" s="427"/>
      <c r="L74" s="393">
        <v>37.429868791107879</v>
      </c>
      <c r="M74" s="427"/>
      <c r="N74" s="393">
        <v>38.766065046828899</v>
      </c>
      <c r="O74" s="427"/>
      <c r="P74" s="393">
        <v>51.683689864814127</v>
      </c>
      <c r="Q74" s="427"/>
      <c r="R74" s="393">
        <v>36.320169003170037</v>
      </c>
      <c r="S74" s="427"/>
      <c r="T74" s="393">
        <v>40.846453553170811</v>
      </c>
      <c r="U74" s="427"/>
      <c r="V74" s="393">
        <v>37.795205859211684</v>
      </c>
      <c r="W74" s="427"/>
      <c r="X74" s="393">
        <v>37.985198895812324</v>
      </c>
      <c r="Y74" s="427"/>
      <c r="Z74" s="393">
        <v>60.007563123508355</v>
      </c>
      <c r="AA74" s="427"/>
      <c r="AB74" s="393">
        <v>67.21326532630961</v>
      </c>
      <c r="AC74" s="427"/>
      <c r="AD74" s="393">
        <v>90.836600859568421</v>
      </c>
      <c r="AE74" s="427"/>
      <c r="AF74" s="393">
        <v>117.17412531500345</v>
      </c>
      <c r="AG74" s="427"/>
      <c r="AH74" s="393">
        <v>81.747557288975131</v>
      </c>
      <c r="AI74" s="427"/>
      <c r="AJ74" s="393">
        <v>105.70023665368973</v>
      </c>
      <c r="AK74" s="427"/>
      <c r="AL74" s="393">
        <v>103.45324812787224</v>
      </c>
      <c r="AM74" s="427"/>
      <c r="AN74" s="393">
        <v>108.87734446784452</v>
      </c>
      <c r="AO74" s="427"/>
      <c r="AP74" s="393">
        <v>52.126542481510441</v>
      </c>
      <c r="AQ74" s="427"/>
      <c r="AR74" s="393">
        <v>48.20964720423396</v>
      </c>
      <c r="AS74" s="427"/>
      <c r="AT74" s="393">
        <v>63.29831488999119</v>
      </c>
      <c r="AU74" s="427"/>
      <c r="AV74" s="393">
        <v>59.207377503582869</v>
      </c>
      <c r="AW74" s="427"/>
      <c r="AX74" s="393">
        <v>50.254372107464107</v>
      </c>
      <c r="AY74" s="427"/>
      <c r="AZ74" s="393">
        <v>42.039062104956542</v>
      </c>
      <c r="BA74" s="427"/>
      <c r="BB74" s="393">
        <v>43.645367944794295</v>
      </c>
      <c r="BC74" s="427"/>
      <c r="BD74" s="393">
        <v>41.593463862756266</v>
      </c>
      <c r="BE74" s="427"/>
      <c r="BF74" s="393">
        <v>36.165157343655792</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341.21494213545645</v>
      </c>
      <c r="G75" s="427"/>
      <c r="H75" s="393">
        <v>226.89266848910532</v>
      </c>
      <c r="I75" s="427"/>
      <c r="J75" s="393">
        <v>303.68711911357036</v>
      </c>
      <c r="K75" s="427"/>
      <c r="L75" s="393">
        <v>312.3896323764414</v>
      </c>
      <c r="M75" s="427"/>
      <c r="N75" s="393">
        <v>221.44871018499614</v>
      </c>
      <c r="O75" s="427"/>
      <c r="P75" s="393">
        <v>150.88114417366074</v>
      </c>
      <c r="Q75" s="427"/>
      <c r="R75" s="393">
        <v>180.70685998643626</v>
      </c>
      <c r="S75" s="427"/>
      <c r="T75" s="393">
        <v>146.30439364405723</v>
      </c>
      <c r="U75" s="427"/>
      <c r="V75" s="393">
        <v>145.91149296811301</v>
      </c>
      <c r="W75" s="427"/>
      <c r="X75" s="393">
        <v>144.19194925785109</v>
      </c>
      <c r="Y75" s="427"/>
      <c r="Z75" s="393">
        <v>146.12457836283954</v>
      </c>
      <c r="AA75" s="427"/>
      <c r="AB75" s="393">
        <v>79.49474106801857</v>
      </c>
      <c r="AC75" s="427"/>
      <c r="AD75" s="393">
        <v>74.633423111299578</v>
      </c>
      <c r="AE75" s="427"/>
      <c r="AF75" s="393">
        <v>66.726649085435781</v>
      </c>
      <c r="AG75" s="427"/>
      <c r="AH75" s="393">
        <v>58.561866641972593</v>
      </c>
      <c r="AI75" s="427"/>
      <c r="AJ75" s="393">
        <v>50.321205163090589</v>
      </c>
      <c r="AK75" s="427"/>
      <c r="AL75" s="393">
        <v>44.071843597634924</v>
      </c>
      <c r="AM75" s="427"/>
      <c r="AN75" s="393">
        <v>39.517069598122823</v>
      </c>
      <c r="AO75" s="427"/>
      <c r="AP75" s="393">
        <v>13.985534594712995</v>
      </c>
      <c r="AQ75" s="427"/>
      <c r="AR75" s="393">
        <v>13.08351682959424</v>
      </c>
      <c r="AS75" s="427"/>
      <c r="AT75" s="393">
        <v>17.941789376217844</v>
      </c>
      <c r="AU75" s="427"/>
      <c r="AV75" s="393">
        <v>14.644688123236271</v>
      </c>
      <c r="AW75" s="427"/>
      <c r="AX75" s="393">
        <v>18.715625923532798</v>
      </c>
      <c r="AY75" s="427"/>
      <c r="AZ75" s="393">
        <v>14.197951094335888</v>
      </c>
      <c r="BA75" s="427"/>
      <c r="BB75" s="393">
        <v>15.394018533950042</v>
      </c>
      <c r="BC75" s="427"/>
      <c r="BD75" s="393">
        <v>10.95139577230524</v>
      </c>
      <c r="BE75" s="427"/>
      <c r="BF75" s="393">
        <v>10.363316712497655</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420.30588841730452</v>
      </c>
      <c r="G76" s="427"/>
      <c r="H76" s="393">
        <v>526.97503953419539</v>
      </c>
      <c r="I76" s="427"/>
      <c r="J76" s="393">
        <v>655.86384131696605</v>
      </c>
      <c r="K76" s="427"/>
      <c r="L76" s="393">
        <v>907.45762806864434</v>
      </c>
      <c r="M76" s="427"/>
      <c r="N76" s="393">
        <v>573.30636566528767</v>
      </c>
      <c r="O76" s="427"/>
      <c r="P76" s="393">
        <v>1026.6371840408713</v>
      </c>
      <c r="Q76" s="427"/>
      <c r="R76" s="393">
        <v>937.39698479109359</v>
      </c>
      <c r="S76" s="427"/>
      <c r="T76" s="393">
        <v>875.91963371975601</v>
      </c>
      <c r="U76" s="427"/>
      <c r="V76" s="393">
        <v>701.98978248609615</v>
      </c>
      <c r="W76" s="427"/>
      <c r="X76" s="393">
        <v>629.53705966382893</v>
      </c>
      <c r="Y76" s="427"/>
      <c r="Z76" s="393">
        <v>744.36705989327038</v>
      </c>
      <c r="AA76" s="427"/>
      <c r="AB76" s="393">
        <v>658.08275330724916</v>
      </c>
      <c r="AC76" s="427"/>
      <c r="AD76" s="393">
        <v>574.40321955260436</v>
      </c>
      <c r="AE76" s="427"/>
      <c r="AF76" s="393">
        <v>554.31451369015576</v>
      </c>
      <c r="AG76" s="427"/>
      <c r="AH76" s="393">
        <v>558.40901283561379</v>
      </c>
      <c r="AI76" s="427"/>
      <c r="AJ76" s="393">
        <v>500.97046609564978</v>
      </c>
      <c r="AK76" s="427"/>
      <c r="AL76" s="393">
        <v>349.32138942092956</v>
      </c>
      <c r="AM76" s="427"/>
      <c r="AN76" s="393">
        <v>377.07032249858491</v>
      </c>
      <c r="AO76" s="427"/>
      <c r="AP76" s="393">
        <v>197.61632010582386</v>
      </c>
      <c r="AQ76" s="427"/>
      <c r="AR76" s="393">
        <v>192.92434119010389</v>
      </c>
      <c r="AS76" s="427"/>
      <c r="AT76" s="393">
        <v>264.9116848090087</v>
      </c>
      <c r="AU76" s="427"/>
      <c r="AV76" s="393">
        <v>206.38608697799492</v>
      </c>
      <c r="AW76" s="427"/>
      <c r="AX76" s="393">
        <v>270.10370763972429</v>
      </c>
      <c r="AY76" s="427"/>
      <c r="AZ76" s="393">
        <v>212.34382492042951</v>
      </c>
      <c r="BA76" s="427"/>
      <c r="BB76" s="393">
        <v>245.5673987638632</v>
      </c>
      <c r="BC76" s="427"/>
      <c r="BD76" s="393">
        <v>243.25012457640722</v>
      </c>
      <c r="BE76" s="427"/>
      <c r="BF76" s="393">
        <v>229.27215912567613</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3734.8625460307103</v>
      </c>
      <c r="G77" s="427"/>
      <c r="H77" s="392">
        <v>2845.4931500146504</v>
      </c>
      <c r="I77" s="427"/>
      <c r="J77" s="392">
        <v>3782.0717909847108</v>
      </c>
      <c r="K77" s="427"/>
      <c r="L77" s="392">
        <v>4142.8032130357533</v>
      </c>
      <c r="M77" s="427"/>
      <c r="N77" s="392">
        <v>4401.6786666372027</v>
      </c>
      <c r="O77" s="427"/>
      <c r="P77" s="392">
        <v>4277.394873618875</v>
      </c>
      <c r="Q77" s="427"/>
      <c r="R77" s="392">
        <v>4945.7447260876252</v>
      </c>
      <c r="S77" s="427"/>
      <c r="T77" s="392">
        <v>4175.9756322196363</v>
      </c>
      <c r="U77" s="427"/>
      <c r="V77" s="392">
        <v>4130.7969009817871</v>
      </c>
      <c r="W77" s="427"/>
      <c r="X77" s="392">
        <v>3650.0704714489957</v>
      </c>
      <c r="Y77" s="427"/>
      <c r="Z77" s="392">
        <v>4315.8442080592558</v>
      </c>
      <c r="AA77" s="427"/>
      <c r="AB77" s="392">
        <v>3029.5682090996625</v>
      </c>
      <c r="AC77" s="427"/>
      <c r="AD77" s="392">
        <v>2462.03449239561</v>
      </c>
      <c r="AE77" s="427"/>
      <c r="AF77" s="392">
        <v>2187.7408610055782</v>
      </c>
      <c r="AG77" s="427"/>
      <c r="AH77" s="392">
        <v>2398.3814463236513</v>
      </c>
      <c r="AI77" s="427"/>
      <c r="AJ77" s="392">
        <v>2293.5457699201261</v>
      </c>
      <c r="AK77" s="427"/>
      <c r="AL77" s="392">
        <v>1480.3816334423109</v>
      </c>
      <c r="AM77" s="427"/>
      <c r="AN77" s="392">
        <v>1370.3326387305729</v>
      </c>
      <c r="AO77" s="427"/>
      <c r="AP77" s="392">
        <v>358.57834610096023</v>
      </c>
      <c r="AQ77" s="427"/>
      <c r="AR77" s="392">
        <v>342.13538581579252</v>
      </c>
      <c r="AS77" s="427"/>
      <c r="AT77" s="392">
        <v>379.52599553206005</v>
      </c>
      <c r="AU77" s="427"/>
      <c r="AV77" s="392">
        <v>356.59697753745036</v>
      </c>
      <c r="AW77" s="427"/>
      <c r="AX77" s="392">
        <v>355.10357959771318</v>
      </c>
      <c r="AY77" s="427"/>
      <c r="AZ77" s="392">
        <v>300.16123360527541</v>
      </c>
      <c r="BA77" s="427"/>
      <c r="BB77" s="392">
        <v>363.6859781314306</v>
      </c>
      <c r="BC77" s="427"/>
      <c r="BD77" s="392">
        <v>350.0342967112673</v>
      </c>
      <c r="BE77" s="427"/>
      <c r="BF77" s="392">
        <v>326.38556684991585</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2742.8370568217565</v>
      </c>
      <c r="G78" s="427"/>
      <c r="H78" s="392">
        <v>2572.9237253108554</v>
      </c>
      <c r="I78" s="427"/>
      <c r="J78" s="392">
        <v>2747.0820062872845</v>
      </c>
      <c r="K78" s="427"/>
      <c r="L78" s="392">
        <v>2729.3995589448637</v>
      </c>
      <c r="M78" s="427"/>
      <c r="N78" s="392">
        <v>2778.8677083192197</v>
      </c>
      <c r="O78" s="427"/>
      <c r="P78" s="392">
        <v>2617.0531379676395</v>
      </c>
      <c r="Q78" s="427"/>
      <c r="R78" s="392">
        <v>3049.5065809331663</v>
      </c>
      <c r="S78" s="427"/>
      <c r="T78" s="392">
        <v>2696.7116705783078</v>
      </c>
      <c r="U78" s="427"/>
      <c r="V78" s="392">
        <v>2633.3054149229069</v>
      </c>
      <c r="W78" s="427"/>
      <c r="X78" s="392">
        <v>2192.019478959422</v>
      </c>
      <c r="Y78" s="427"/>
      <c r="Z78" s="392">
        <v>2432.9527824189095</v>
      </c>
      <c r="AA78" s="427"/>
      <c r="AB78" s="392">
        <v>1670.1743965948324</v>
      </c>
      <c r="AC78" s="427"/>
      <c r="AD78" s="392">
        <v>1408.2991434499006</v>
      </c>
      <c r="AE78" s="427"/>
      <c r="AF78" s="392">
        <v>1352.4394140166985</v>
      </c>
      <c r="AG78" s="427"/>
      <c r="AH78" s="392">
        <v>1324.0925465551065</v>
      </c>
      <c r="AI78" s="427"/>
      <c r="AJ78" s="392">
        <v>1204.833759092141</v>
      </c>
      <c r="AK78" s="427"/>
      <c r="AL78" s="392">
        <v>885.8704646429228</v>
      </c>
      <c r="AM78" s="427"/>
      <c r="AN78" s="392">
        <v>861.16785280292765</v>
      </c>
      <c r="AO78" s="427"/>
      <c r="AP78" s="392">
        <v>391.27143269137645</v>
      </c>
      <c r="AQ78" s="427"/>
      <c r="AR78" s="392">
        <v>370.79927077312993</v>
      </c>
      <c r="AS78" s="427"/>
      <c r="AT78" s="392">
        <v>371.13768903821216</v>
      </c>
      <c r="AU78" s="427"/>
      <c r="AV78" s="392">
        <v>345.16175147890812</v>
      </c>
      <c r="AW78" s="427"/>
      <c r="AX78" s="392">
        <v>346.76814179525547</v>
      </c>
      <c r="AY78" s="427"/>
      <c r="AZ78" s="392">
        <v>300.55585388784795</v>
      </c>
      <c r="BA78" s="427"/>
      <c r="BB78" s="392">
        <v>339.20310615137657</v>
      </c>
      <c r="BC78" s="427"/>
      <c r="BD78" s="392">
        <v>328.53414580578493</v>
      </c>
      <c r="BE78" s="427"/>
      <c r="BF78" s="392">
        <v>311.76411870909686</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3678.4199450979445</v>
      </c>
      <c r="G79" s="427"/>
      <c r="H79" s="392">
        <v>4339.646223592983</v>
      </c>
      <c r="I79" s="427"/>
      <c r="J79" s="392">
        <v>3474.3574398358242</v>
      </c>
      <c r="K79" s="427"/>
      <c r="L79" s="392">
        <v>3306.4233231552589</v>
      </c>
      <c r="M79" s="427"/>
      <c r="N79" s="392">
        <v>3224.5091709867156</v>
      </c>
      <c r="O79" s="427"/>
      <c r="P79" s="392">
        <v>3011.3159453160561</v>
      </c>
      <c r="Q79" s="427"/>
      <c r="R79" s="392">
        <v>3466.0369051382422</v>
      </c>
      <c r="S79" s="427"/>
      <c r="T79" s="392">
        <v>2828.903857254511</v>
      </c>
      <c r="U79" s="427"/>
      <c r="V79" s="392">
        <v>2477.7270136583552</v>
      </c>
      <c r="W79" s="427"/>
      <c r="X79" s="392">
        <v>2036.0242939627469</v>
      </c>
      <c r="Y79" s="427"/>
      <c r="Z79" s="392">
        <v>2082.9019879466605</v>
      </c>
      <c r="AA79" s="427"/>
      <c r="AB79" s="392">
        <v>1472.3324960961518</v>
      </c>
      <c r="AC79" s="427"/>
      <c r="AD79" s="392">
        <v>1496.9951559777462</v>
      </c>
      <c r="AE79" s="427"/>
      <c r="AF79" s="392">
        <v>1363.6242196014891</v>
      </c>
      <c r="AG79" s="427"/>
      <c r="AH79" s="392">
        <v>1235.9971607005484</v>
      </c>
      <c r="AI79" s="427"/>
      <c r="AJ79" s="392">
        <v>1137.6667226132038</v>
      </c>
      <c r="AK79" s="427"/>
      <c r="AL79" s="392">
        <v>790.26235045745329</v>
      </c>
      <c r="AM79" s="427"/>
      <c r="AN79" s="392">
        <v>771.62830799335075</v>
      </c>
      <c r="AO79" s="427"/>
      <c r="AP79" s="392">
        <v>309.71188082887613</v>
      </c>
      <c r="AQ79" s="427"/>
      <c r="AR79" s="392">
        <v>307.45414985196197</v>
      </c>
      <c r="AS79" s="427"/>
      <c r="AT79" s="392">
        <v>318.51625944909762</v>
      </c>
      <c r="AU79" s="427"/>
      <c r="AV79" s="392">
        <v>295.53327499656183</v>
      </c>
      <c r="AW79" s="427"/>
      <c r="AX79" s="392">
        <v>321.76197268355202</v>
      </c>
      <c r="AY79" s="427"/>
      <c r="AZ79" s="392">
        <v>259.78390719268771</v>
      </c>
      <c r="BA79" s="427"/>
      <c r="BB79" s="392">
        <v>295.06230362063576</v>
      </c>
      <c r="BC79" s="427"/>
      <c r="BD79" s="392">
        <v>288.19387534739934</v>
      </c>
      <c r="BE79" s="427"/>
      <c r="BF79" s="392">
        <v>280.38350636607981</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3011.3273578470103</v>
      </c>
      <c r="G80" s="427"/>
      <c r="H80" s="393">
        <v>3133.5338431138039</v>
      </c>
      <c r="I80" s="427"/>
      <c r="J80" s="393">
        <v>2755.748982712249</v>
      </c>
      <c r="K80" s="427"/>
      <c r="L80" s="393">
        <v>2478.71709582739</v>
      </c>
      <c r="M80" s="427"/>
      <c r="N80" s="393">
        <v>2489.1673147042175</v>
      </c>
      <c r="O80" s="427"/>
      <c r="P80" s="393">
        <v>2479.5235034331827</v>
      </c>
      <c r="Q80" s="427"/>
      <c r="R80" s="393">
        <v>2860.9353813459807</v>
      </c>
      <c r="S80" s="427"/>
      <c r="T80" s="393">
        <v>2335.0322730698799</v>
      </c>
      <c r="U80" s="427"/>
      <c r="V80" s="393">
        <v>2080.2893001380439</v>
      </c>
      <c r="W80" s="427"/>
      <c r="X80" s="393">
        <v>1710.0685766086137</v>
      </c>
      <c r="Y80" s="427"/>
      <c r="Z80" s="393">
        <v>1661.0076045753451</v>
      </c>
      <c r="AA80" s="427"/>
      <c r="AB80" s="393">
        <v>1160.0529939533885</v>
      </c>
      <c r="AC80" s="427"/>
      <c r="AD80" s="393">
        <v>1217.0642323740547</v>
      </c>
      <c r="AE80" s="427"/>
      <c r="AF80" s="393">
        <v>1176.9427589617446</v>
      </c>
      <c r="AG80" s="427"/>
      <c r="AH80" s="393">
        <v>1063.0864546704724</v>
      </c>
      <c r="AI80" s="427"/>
      <c r="AJ80" s="393">
        <v>979.27608930534768</v>
      </c>
      <c r="AK80" s="427"/>
      <c r="AL80" s="393">
        <v>666.64427090393792</v>
      </c>
      <c r="AM80" s="427"/>
      <c r="AN80" s="393">
        <v>651.90724626197118</v>
      </c>
      <c r="AO80" s="427"/>
      <c r="AP80" s="393">
        <v>241.44936620064951</v>
      </c>
      <c r="AQ80" s="427"/>
      <c r="AR80" s="393">
        <v>241.17759685259736</v>
      </c>
      <c r="AS80" s="427"/>
      <c r="AT80" s="393">
        <v>249.60240642320286</v>
      </c>
      <c r="AU80" s="427"/>
      <c r="AV80" s="393">
        <v>229.66502813599777</v>
      </c>
      <c r="AW80" s="427"/>
      <c r="AX80" s="393">
        <v>253.57400554071813</v>
      </c>
      <c r="AY80" s="427"/>
      <c r="AZ80" s="393">
        <v>203.13081948960038</v>
      </c>
      <c r="BA80" s="427"/>
      <c r="BB80" s="393">
        <v>228.04685326226698</v>
      </c>
      <c r="BC80" s="427"/>
      <c r="BD80" s="393">
        <v>222.97819953000311</v>
      </c>
      <c r="BE80" s="427"/>
      <c r="BF80" s="393">
        <v>217.91162911003943</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667.09258725093434</v>
      </c>
      <c r="G81" s="427"/>
      <c r="H81" s="393">
        <v>1206.1123804791789</v>
      </c>
      <c r="I81" s="427"/>
      <c r="J81" s="393">
        <v>718.60845712357491</v>
      </c>
      <c r="K81" s="427"/>
      <c r="L81" s="393">
        <v>827.70622732786887</v>
      </c>
      <c r="M81" s="427"/>
      <c r="N81" s="393">
        <v>735.34185628249793</v>
      </c>
      <c r="O81" s="427"/>
      <c r="P81" s="393">
        <v>531.79244188287328</v>
      </c>
      <c r="Q81" s="427"/>
      <c r="R81" s="393">
        <v>605.10152379226179</v>
      </c>
      <c r="S81" s="427"/>
      <c r="T81" s="393">
        <v>493.87158418463105</v>
      </c>
      <c r="U81" s="427"/>
      <c r="V81" s="393">
        <v>397.43771352031126</v>
      </c>
      <c r="W81" s="427"/>
      <c r="X81" s="393">
        <v>325.95571735413324</v>
      </c>
      <c r="Y81" s="427"/>
      <c r="Z81" s="393">
        <v>421.89438337131531</v>
      </c>
      <c r="AA81" s="427"/>
      <c r="AB81" s="393">
        <v>312.27950214276336</v>
      </c>
      <c r="AC81" s="427"/>
      <c r="AD81" s="393">
        <v>279.93092360369155</v>
      </c>
      <c r="AE81" s="427"/>
      <c r="AF81" s="393">
        <v>186.68146063974442</v>
      </c>
      <c r="AG81" s="427"/>
      <c r="AH81" s="393">
        <v>172.91070603007606</v>
      </c>
      <c r="AI81" s="427"/>
      <c r="AJ81" s="393">
        <v>158.39063330785601</v>
      </c>
      <c r="AK81" s="427"/>
      <c r="AL81" s="393">
        <v>123.61807955351541</v>
      </c>
      <c r="AM81" s="427"/>
      <c r="AN81" s="393">
        <v>119.72106173137952</v>
      </c>
      <c r="AO81" s="427"/>
      <c r="AP81" s="393">
        <v>68.262514628226597</v>
      </c>
      <c r="AQ81" s="427"/>
      <c r="AR81" s="393">
        <v>66.276552999364625</v>
      </c>
      <c r="AS81" s="427"/>
      <c r="AT81" s="393">
        <v>68.913853025894767</v>
      </c>
      <c r="AU81" s="427"/>
      <c r="AV81" s="393">
        <v>65.868246860564057</v>
      </c>
      <c r="AW81" s="427"/>
      <c r="AX81" s="393">
        <v>68.187967142833884</v>
      </c>
      <c r="AY81" s="427"/>
      <c r="AZ81" s="393">
        <v>56.653087703087337</v>
      </c>
      <c r="BA81" s="427"/>
      <c r="BB81" s="393">
        <v>67.015450358368767</v>
      </c>
      <c r="BC81" s="427"/>
      <c r="BD81" s="393">
        <v>65.215675817396232</v>
      </c>
      <c r="BE81" s="427"/>
      <c r="BF81" s="393">
        <v>62.471877256040408</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1026.903143165654</v>
      </c>
      <c r="G82" s="427"/>
      <c r="H82" s="392">
        <v>1399.4052314666169</v>
      </c>
      <c r="I82" s="427"/>
      <c r="J82" s="392">
        <v>1376.3797858366402</v>
      </c>
      <c r="K82" s="427"/>
      <c r="L82" s="392">
        <v>1192.6073073375958</v>
      </c>
      <c r="M82" s="427"/>
      <c r="N82" s="392">
        <v>1304.0455827241403</v>
      </c>
      <c r="O82" s="427"/>
      <c r="P82" s="392">
        <v>785.37044325908175</v>
      </c>
      <c r="Q82" s="427"/>
      <c r="R82" s="392">
        <v>905.83810545015103</v>
      </c>
      <c r="S82" s="427"/>
      <c r="T82" s="392">
        <v>883.44576045015015</v>
      </c>
      <c r="U82" s="427"/>
      <c r="V82" s="392">
        <v>702.6622262149391</v>
      </c>
      <c r="W82" s="427"/>
      <c r="X82" s="392">
        <v>515.23805641635681</v>
      </c>
      <c r="Y82" s="427"/>
      <c r="Z82" s="392">
        <v>858.76905121239258</v>
      </c>
      <c r="AA82" s="427"/>
      <c r="AB82" s="392">
        <v>627.55752711311288</v>
      </c>
      <c r="AC82" s="427"/>
      <c r="AD82" s="392">
        <v>681.42587948706876</v>
      </c>
      <c r="AE82" s="427"/>
      <c r="AF82" s="392">
        <v>421.80347229483465</v>
      </c>
      <c r="AG82" s="427"/>
      <c r="AH82" s="392">
        <v>633.72154404207606</v>
      </c>
      <c r="AI82" s="427"/>
      <c r="AJ82" s="392">
        <v>575.31040191877457</v>
      </c>
      <c r="AK82" s="427"/>
      <c r="AL82" s="392">
        <v>420.94533811213421</v>
      </c>
      <c r="AM82" s="427"/>
      <c r="AN82" s="392">
        <v>418.03106422773158</v>
      </c>
      <c r="AO82" s="427"/>
      <c r="AP82" s="392">
        <v>74.265622998453125</v>
      </c>
      <c r="AQ82" s="427"/>
      <c r="AR82" s="392">
        <v>77.383984737997423</v>
      </c>
      <c r="AS82" s="427"/>
      <c r="AT82" s="392">
        <v>81.081722693361172</v>
      </c>
      <c r="AU82" s="427"/>
      <c r="AV82" s="392">
        <v>74.502695351218279</v>
      </c>
      <c r="AW82" s="427"/>
      <c r="AX82" s="392">
        <v>81.481767032746802</v>
      </c>
      <c r="AY82" s="427"/>
      <c r="AZ82" s="392">
        <v>65.595270485061221</v>
      </c>
      <c r="BA82" s="427"/>
      <c r="BB82" s="392">
        <v>70.509986725766666</v>
      </c>
      <c r="BC82" s="427"/>
      <c r="BD82" s="392">
        <v>67.824443581414855</v>
      </c>
      <c r="BE82" s="427"/>
      <c r="BF82" s="392">
        <v>61.600864261545013</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698.87499233617962</v>
      </c>
      <c r="G83" s="427"/>
      <c r="H83" s="393">
        <v>995.30354629741748</v>
      </c>
      <c r="I83" s="427"/>
      <c r="J83" s="393">
        <v>1000.9157872769943</v>
      </c>
      <c r="K83" s="427"/>
      <c r="L83" s="393">
        <v>886.31417895616505</v>
      </c>
      <c r="M83" s="427"/>
      <c r="N83" s="393">
        <v>899.97975436534966</v>
      </c>
      <c r="O83" s="427"/>
      <c r="P83" s="393">
        <v>548.56798060000688</v>
      </c>
      <c r="Q83" s="427"/>
      <c r="R83" s="393">
        <v>689.01116950623793</v>
      </c>
      <c r="S83" s="427"/>
      <c r="T83" s="393">
        <v>689.09431397018284</v>
      </c>
      <c r="U83" s="427"/>
      <c r="V83" s="393">
        <v>542.35926674407517</v>
      </c>
      <c r="W83" s="427"/>
      <c r="X83" s="393">
        <v>375.6437122984043</v>
      </c>
      <c r="Y83" s="427"/>
      <c r="Z83" s="393">
        <v>662.33862609276071</v>
      </c>
      <c r="AA83" s="427"/>
      <c r="AB83" s="393">
        <v>510.20704491246983</v>
      </c>
      <c r="AC83" s="427"/>
      <c r="AD83" s="393">
        <v>567.06895793389094</v>
      </c>
      <c r="AE83" s="427"/>
      <c r="AF83" s="393">
        <v>334.7745015240028</v>
      </c>
      <c r="AG83" s="427"/>
      <c r="AH83" s="393">
        <v>555.14580297732959</v>
      </c>
      <c r="AI83" s="427"/>
      <c r="AJ83" s="393">
        <v>501.98871190103523</v>
      </c>
      <c r="AK83" s="427"/>
      <c r="AL83" s="393">
        <v>361.12980982026136</v>
      </c>
      <c r="AM83" s="427"/>
      <c r="AN83" s="393">
        <v>352.62320618232894</v>
      </c>
      <c r="AO83" s="427"/>
      <c r="AP83" s="393">
        <v>47.104442506231344</v>
      </c>
      <c r="AQ83" s="427"/>
      <c r="AR83" s="393">
        <v>49.045657280764821</v>
      </c>
      <c r="AS83" s="427"/>
      <c r="AT83" s="393">
        <v>48.767814318263902</v>
      </c>
      <c r="AU83" s="427"/>
      <c r="AV83" s="393">
        <v>44.786374123150921</v>
      </c>
      <c r="AW83" s="427"/>
      <c r="AX83" s="393">
        <v>47.612398164313838</v>
      </c>
      <c r="AY83" s="427"/>
      <c r="AZ83" s="393">
        <v>39.280674153496449</v>
      </c>
      <c r="BA83" s="427"/>
      <c r="BB83" s="393">
        <v>43.777592225369382</v>
      </c>
      <c r="BC83" s="427"/>
      <c r="BD83" s="393">
        <v>42.031951081170384</v>
      </c>
      <c r="BE83" s="427"/>
      <c r="BF83" s="393">
        <v>37.340340983039923</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328.02815082947427</v>
      </c>
      <c r="G84" s="427"/>
      <c r="H84" s="393">
        <v>404.10168516919947</v>
      </c>
      <c r="I84" s="427"/>
      <c r="J84" s="393">
        <v>375.46399855964603</v>
      </c>
      <c r="K84" s="427"/>
      <c r="L84" s="393">
        <v>306.29312838143079</v>
      </c>
      <c r="M84" s="427"/>
      <c r="N84" s="393">
        <v>404.06582835879055</v>
      </c>
      <c r="O84" s="427"/>
      <c r="P84" s="393">
        <v>236.80246265907491</v>
      </c>
      <c r="Q84" s="427"/>
      <c r="R84" s="393">
        <v>216.82693594391313</v>
      </c>
      <c r="S84" s="427"/>
      <c r="T84" s="393">
        <v>194.35144647996734</v>
      </c>
      <c r="U84" s="427"/>
      <c r="V84" s="393">
        <v>160.30295947086395</v>
      </c>
      <c r="W84" s="427"/>
      <c r="X84" s="393">
        <v>139.59434411795249</v>
      </c>
      <c r="Y84" s="427"/>
      <c r="Z84" s="393">
        <v>196.43042511963185</v>
      </c>
      <c r="AA84" s="427"/>
      <c r="AB84" s="393">
        <v>117.35048220064307</v>
      </c>
      <c r="AC84" s="427"/>
      <c r="AD84" s="393">
        <v>114.35692155317777</v>
      </c>
      <c r="AE84" s="427"/>
      <c r="AF84" s="393">
        <v>87.028970770831847</v>
      </c>
      <c r="AG84" s="427"/>
      <c r="AH84" s="393">
        <v>78.575741064746438</v>
      </c>
      <c r="AI84" s="427"/>
      <c r="AJ84" s="393">
        <v>73.321690017739343</v>
      </c>
      <c r="AK84" s="427"/>
      <c r="AL84" s="393">
        <v>59.815528291872859</v>
      </c>
      <c r="AM84" s="427"/>
      <c r="AN84" s="393">
        <v>65.407858045402648</v>
      </c>
      <c r="AO84" s="427"/>
      <c r="AP84" s="393">
        <v>27.161180492221785</v>
      </c>
      <c r="AQ84" s="427"/>
      <c r="AR84" s="393">
        <v>28.338327457232605</v>
      </c>
      <c r="AS84" s="427"/>
      <c r="AT84" s="393">
        <v>32.313908375097263</v>
      </c>
      <c r="AU84" s="427"/>
      <c r="AV84" s="393">
        <v>29.716321228067358</v>
      </c>
      <c r="AW84" s="427"/>
      <c r="AX84" s="393">
        <v>33.869368868432971</v>
      </c>
      <c r="AY84" s="427"/>
      <c r="AZ84" s="393">
        <v>26.314596331564772</v>
      </c>
      <c r="BA84" s="427"/>
      <c r="BB84" s="393">
        <v>26.732394500397284</v>
      </c>
      <c r="BC84" s="427"/>
      <c r="BD84" s="393">
        <v>25.792492500244471</v>
      </c>
      <c r="BE84" s="427"/>
      <c r="BF84" s="393">
        <v>24.260523278505094</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639.95022993155192</v>
      </c>
      <c r="G85" s="427"/>
      <c r="H85" s="392">
        <v>797.58457346393413</v>
      </c>
      <c r="I85" s="427"/>
      <c r="J85" s="392">
        <v>693.36126949106779</v>
      </c>
      <c r="K85" s="427"/>
      <c r="L85" s="392">
        <v>641.30290653394923</v>
      </c>
      <c r="M85" s="427"/>
      <c r="N85" s="392">
        <v>542.46847763939638</v>
      </c>
      <c r="O85" s="427"/>
      <c r="P85" s="392">
        <v>650.26103746624983</v>
      </c>
      <c r="Q85" s="427"/>
      <c r="R85" s="392">
        <v>762.84067529696961</v>
      </c>
      <c r="S85" s="427"/>
      <c r="T85" s="392">
        <v>653.71253718174273</v>
      </c>
      <c r="U85" s="427"/>
      <c r="V85" s="392">
        <v>628.41582138557715</v>
      </c>
      <c r="W85" s="427"/>
      <c r="X85" s="392">
        <v>728.9649269446345</v>
      </c>
      <c r="Y85" s="427"/>
      <c r="Z85" s="392">
        <v>807.18936425781328</v>
      </c>
      <c r="AA85" s="427"/>
      <c r="AB85" s="392">
        <v>533.52701288875403</v>
      </c>
      <c r="AC85" s="427"/>
      <c r="AD85" s="392">
        <v>441.1029576490568</v>
      </c>
      <c r="AE85" s="427"/>
      <c r="AF85" s="392">
        <v>385.7583956990228</v>
      </c>
      <c r="AG85" s="427"/>
      <c r="AH85" s="392">
        <v>359.63198096657993</v>
      </c>
      <c r="AI85" s="427"/>
      <c r="AJ85" s="392">
        <v>333.14715692237314</v>
      </c>
      <c r="AK85" s="427"/>
      <c r="AL85" s="392">
        <v>232.44284688976524</v>
      </c>
      <c r="AM85" s="427"/>
      <c r="AN85" s="392">
        <v>229.52073749415575</v>
      </c>
      <c r="AO85" s="427"/>
      <c r="AP85" s="392">
        <v>110.47812235188783</v>
      </c>
      <c r="AQ85" s="427"/>
      <c r="AR85" s="392">
        <v>98.194712463788676</v>
      </c>
      <c r="AS85" s="427"/>
      <c r="AT85" s="392">
        <v>105.40070143465118</v>
      </c>
      <c r="AU85" s="427"/>
      <c r="AV85" s="392">
        <v>99.958826942244031</v>
      </c>
      <c r="AW85" s="427"/>
      <c r="AX85" s="392">
        <v>114.37260874128341</v>
      </c>
      <c r="AY85" s="427"/>
      <c r="AZ85" s="392">
        <v>93.827614615579577</v>
      </c>
      <c r="BA85" s="427"/>
      <c r="BB85" s="392">
        <v>79.458687201573014</v>
      </c>
      <c r="BC85" s="427"/>
      <c r="BD85" s="392">
        <v>78.30829701233111</v>
      </c>
      <c r="BE85" s="427"/>
      <c r="BF85" s="392">
        <v>97.619600772236211</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176.68259760848136</v>
      </c>
      <c r="G86" s="427"/>
      <c r="H86" s="393">
        <v>128.31853020895778</v>
      </c>
      <c r="I86" s="427"/>
      <c r="J86" s="393">
        <v>177.6653598165222</v>
      </c>
      <c r="K86" s="427"/>
      <c r="L86" s="393">
        <v>126.5535297322197</v>
      </c>
      <c r="M86" s="427"/>
      <c r="N86" s="393">
        <v>162.7940963329288</v>
      </c>
      <c r="O86" s="427"/>
      <c r="P86" s="393">
        <v>175.60329585583278</v>
      </c>
      <c r="Q86" s="427"/>
      <c r="R86" s="393">
        <v>220.49643534350187</v>
      </c>
      <c r="S86" s="427"/>
      <c r="T86" s="393">
        <v>158.16838851835988</v>
      </c>
      <c r="U86" s="427"/>
      <c r="V86" s="393">
        <v>166.67325854235338</v>
      </c>
      <c r="W86" s="427"/>
      <c r="X86" s="393">
        <v>264.1940105067203</v>
      </c>
      <c r="Y86" s="427"/>
      <c r="Z86" s="393">
        <v>285.29192935217486</v>
      </c>
      <c r="AA86" s="427"/>
      <c r="AB86" s="393">
        <v>171.32590711944189</v>
      </c>
      <c r="AC86" s="427"/>
      <c r="AD86" s="393">
        <v>122.24281209125044</v>
      </c>
      <c r="AE86" s="427"/>
      <c r="AF86" s="393">
        <v>81.822872505587185</v>
      </c>
      <c r="AG86" s="427"/>
      <c r="AH86" s="393">
        <v>83.722993532271119</v>
      </c>
      <c r="AI86" s="427"/>
      <c r="AJ86" s="393">
        <v>79.434710551682059</v>
      </c>
      <c r="AK86" s="427"/>
      <c r="AL86" s="393">
        <v>56.212439579045395</v>
      </c>
      <c r="AM86" s="427"/>
      <c r="AN86" s="393">
        <v>53.604362923533522</v>
      </c>
      <c r="AO86" s="427"/>
      <c r="AP86" s="393">
        <v>33.807954569363986</v>
      </c>
      <c r="AQ86" s="427"/>
      <c r="AR86" s="393">
        <v>32.33277323772662</v>
      </c>
      <c r="AS86" s="427"/>
      <c r="AT86" s="393">
        <v>35.112830520750123</v>
      </c>
      <c r="AU86" s="427"/>
      <c r="AV86" s="393">
        <v>34.064204753680563</v>
      </c>
      <c r="AW86" s="427"/>
      <c r="AX86" s="393">
        <v>41.711478555186126</v>
      </c>
      <c r="AY86" s="427"/>
      <c r="AZ86" s="393">
        <v>32.995719116229509</v>
      </c>
      <c r="BA86" s="427"/>
      <c r="BB86" s="393">
        <v>39.348964300283789</v>
      </c>
      <c r="BC86" s="427"/>
      <c r="BD86" s="393">
        <v>37.412797406760369</v>
      </c>
      <c r="BE86" s="427"/>
      <c r="BF86" s="393">
        <v>35.506058691408747</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169.53737872015742</v>
      </c>
      <c r="G87" s="427"/>
      <c r="H87" s="393">
        <v>166.81843794420891</v>
      </c>
      <c r="I87" s="427"/>
      <c r="J87" s="393">
        <v>116.94379453398946</v>
      </c>
      <c r="K87" s="427"/>
      <c r="L87" s="393">
        <v>128.40986182702375</v>
      </c>
      <c r="M87" s="427"/>
      <c r="N87" s="393">
        <v>115.22714851953559</v>
      </c>
      <c r="O87" s="427"/>
      <c r="P87" s="393">
        <v>244.35771146110503</v>
      </c>
      <c r="Q87" s="427"/>
      <c r="R87" s="393">
        <v>298.69616667906882</v>
      </c>
      <c r="S87" s="427"/>
      <c r="T87" s="393">
        <v>268.43108152281195</v>
      </c>
      <c r="U87" s="427"/>
      <c r="V87" s="393">
        <v>276.37002191223678</v>
      </c>
      <c r="W87" s="427"/>
      <c r="X87" s="393">
        <v>243.45251964529032</v>
      </c>
      <c r="Y87" s="427"/>
      <c r="Z87" s="393">
        <v>290.73123508080607</v>
      </c>
      <c r="AA87" s="427"/>
      <c r="AB87" s="393">
        <v>210.59429369804013</v>
      </c>
      <c r="AC87" s="427"/>
      <c r="AD87" s="393">
        <v>190.12350077145271</v>
      </c>
      <c r="AE87" s="427"/>
      <c r="AF87" s="393">
        <v>160.99743816971159</v>
      </c>
      <c r="AG87" s="427"/>
      <c r="AH87" s="393">
        <v>82.654004218967259</v>
      </c>
      <c r="AI87" s="427"/>
      <c r="AJ87" s="393">
        <v>52.73470043709456</v>
      </c>
      <c r="AK87" s="427"/>
      <c r="AL87" s="393">
        <v>37.69813839373019</v>
      </c>
      <c r="AM87" s="427"/>
      <c r="AN87" s="393">
        <v>38.197388665167949</v>
      </c>
      <c r="AO87" s="427"/>
      <c r="AP87" s="393">
        <v>14.614040207299336</v>
      </c>
      <c r="AQ87" s="427"/>
      <c r="AR87" s="393">
        <v>13.684818686894605</v>
      </c>
      <c r="AS87" s="427"/>
      <c r="AT87" s="393">
        <v>14.750969241983238</v>
      </c>
      <c r="AU87" s="427"/>
      <c r="AV87" s="393">
        <v>14.321593350746497</v>
      </c>
      <c r="AW87" s="427"/>
      <c r="AX87" s="393">
        <v>15.590496056828465</v>
      </c>
      <c r="AY87" s="427"/>
      <c r="AZ87" s="393">
        <v>12.905110238743264</v>
      </c>
      <c r="BA87" s="427"/>
      <c r="BB87" s="393">
        <v>9.2936030547360922</v>
      </c>
      <c r="BC87" s="427"/>
      <c r="BD87" s="393">
        <v>8.9748277086180863</v>
      </c>
      <c r="BE87" s="427"/>
      <c r="BF87" s="393">
        <v>11.742244570945907</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293.73025360291314</v>
      </c>
      <c r="G88" s="427"/>
      <c r="H88" s="393">
        <v>502.44760531076747</v>
      </c>
      <c r="I88" s="427"/>
      <c r="J88" s="393">
        <v>398.75211514055616</v>
      </c>
      <c r="K88" s="427"/>
      <c r="L88" s="393">
        <v>386.33951497470571</v>
      </c>
      <c r="M88" s="427"/>
      <c r="N88" s="393">
        <v>264.44723278693198</v>
      </c>
      <c r="O88" s="427"/>
      <c r="P88" s="393">
        <v>230.30003014931205</v>
      </c>
      <c r="Q88" s="427"/>
      <c r="R88" s="393">
        <v>243.64807327439897</v>
      </c>
      <c r="S88" s="427"/>
      <c r="T88" s="393">
        <v>227.11306714057093</v>
      </c>
      <c r="U88" s="427"/>
      <c r="V88" s="393">
        <v>185.37254093098696</v>
      </c>
      <c r="W88" s="427"/>
      <c r="X88" s="393">
        <v>221.31839679262379</v>
      </c>
      <c r="Y88" s="427"/>
      <c r="Z88" s="393">
        <v>231.16619982483232</v>
      </c>
      <c r="AA88" s="427"/>
      <c r="AB88" s="393">
        <v>151.606812071272</v>
      </c>
      <c r="AC88" s="427"/>
      <c r="AD88" s="393">
        <v>128.73664478635368</v>
      </c>
      <c r="AE88" s="427"/>
      <c r="AF88" s="393">
        <v>142.93808502372406</v>
      </c>
      <c r="AG88" s="427"/>
      <c r="AH88" s="393">
        <v>193.25498321534158</v>
      </c>
      <c r="AI88" s="427"/>
      <c r="AJ88" s="393">
        <v>200.97774593359651</v>
      </c>
      <c r="AK88" s="427"/>
      <c r="AL88" s="393">
        <v>138.53226891698966</v>
      </c>
      <c r="AM88" s="427"/>
      <c r="AN88" s="393">
        <v>137.71898590545428</v>
      </c>
      <c r="AO88" s="427"/>
      <c r="AP88" s="393">
        <v>62.056127575224508</v>
      </c>
      <c r="AQ88" s="427"/>
      <c r="AR88" s="393">
        <v>52.177120539167454</v>
      </c>
      <c r="AS88" s="427"/>
      <c r="AT88" s="393">
        <v>55.536901671917811</v>
      </c>
      <c r="AU88" s="427"/>
      <c r="AV88" s="393">
        <v>51.57302883781697</v>
      </c>
      <c r="AW88" s="427"/>
      <c r="AX88" s="393">
        <v>57.070634129268825</v>
      </c>
      <c r="AY88" s="427"/>
      <c r="AZ88" s="393">
        <v>47.926785260606806</v>
      </c>
      <c r="BA88" s="427"/>
      <c r="BB88" s="393">
        <v>30.816119846553132</v>
      </c>
      <c r="BC88" s="427"/>
      <c r="BD88" s="393">
        <v>31.920671896952648</v>
      </c>
      <c r="BE88" s="427"/>
      <c r="BF88" s="393">
        <v>50.371297509881558</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0.14871643547271987</v>
      </c>
      <c r="G89" s="427"/>
      <c r="H89" s="392">
        <v>0.14807849187770447</v>
      </c>
      <c r="I89" s="427"/>
      <c r="J89" s="392">
        <v>0.15672953045056548</v>
      </c>
      <c r="K89" s="427"/>
      <c r="L89" s="392">
        <v>0.16344174344174345</v>
      </c>
      <c r="M89" s="427"/>
      <c r="N89" s="392">
        <v>0.1731171313575845</v>
      </c>
      <c r="O89" s="427"/>
      <c r="P89" s="392">
        <v>0.17831320422469807</v>
      </c>
      <c r="Q89" s="427"/>
      <c r="R89" s="392">
        <v>0.20136502210117793</v>
      </c>
      <c r="S89" s="427"/>
      <c r="T89" s="392">
        <v>0.20951021322962449</v>
      </c>
      <c r="U89" s="427"/>
      <c r="V89" s="392">
        <v>0.2293225938436953</v>
      </c>
      <c r="W89" s="427"/>
      <c r="X89" s="392">
        <v>0.23478718428308765</v>
      </c>
      <c r="Y89" s="427"/>
      <c r="Z89" s="392">
        <v>0.19840924356060285</v>
      </c>
      <c r="AA89" s="427"/>
      <c r="AB89" s="392">
        <v>0.19323536820114401</v>
      </c>
      <c r="AC89" s="427"/>
      <c r="AD89" s="392">
        <v>0.19303836037921987</v>
      </c>
      <c r="AE89" s="427"/>
      <c r="AF89" s="392">
        <v>0.22748155965482494</v>
      </c>
      <c r="AG89" s="427"/>
      <c r="AH89" s="392">
        <v>0.26989546567999612</v>
      </c>
      <c r="AI89" s="427"/>
      <c r="AJ89" s="392">
        <v>0.20387233649720413</v>
      </c>
      <c r="AK89" s="427"/>
      <c r="AL89" s="392">
        <v>0.18996803326738476</v>
      </c>
      <c r="AM89" s="427"/>
      <c r="AN89" s="392">
        <v>0.18971019896104896</v>
      </c>
      <c r="AO89" s="427"/>
      <c r="AP89" s="392">
        <v>0</v>
      </c>
      <c r="AQ89" s="427"/>
      <c r="AR89" s="392">
        <v>0.19066221920551313</v>
      </c>
      <c r="AS89" s="427"/>
      <c r="AT89" s="392">
        <v>0.22247358060267883</v>
      </c>
      <c r="AU89" s="427"/>
      <c r="AV89" s="392">
        <v>0.14434318684557604</v>
      </c>
      <c r="AW89" s="427"/>
      <c r="AX89" s="392">
        <v>0.10600041540496517</v>
      </c>
      <c r="AY89" s="427"/>
      <c r="AZ89" s="392">
        <v>7.0098002743944008</v>
      </c>
      <c r="BA89" s="427"/>
      <c r="BB89" s="392">
        <v>7.9316845183726103</v>
      </c>
      <c r="BC89" s="427"/>
      <c r="BD89" s="392">
        <v>7.7431979397403792</v>
      </c>
      <c r="BE89" s="427"/>
      <c r="BF89" s="392">
        <v>5.8793258758877309</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0.62333009137723172</v>
      </c>
      <c r="AQ90" s="427"/>
      <c r="AR90" s="392">
        <v>0.62138077692670457</v>
      </c>
      <c r="AS90" s="427"/>
      <c r="AT90" s="392">
        <v>0.87217010437626363</v>
      </c>
      <c r="AU90" s="427"/>
      <c r="AV90" s="392">
        <v>0.75655053664068495</v>
      </c>
      <c r="AW90" s="427"/>
      <c r="AX90" s="392">
        <v>0.69335280216216377</v>
      </c>
      <c r="AY90" s="427"/>
      <c r="AZ90" s="392">
        <v>0.67580696366058146</v>
      </c>
      <c r="BA90" s="427"/>
      <c r="BB90" s="392">
        <v>0.55619197486708338</v>
      </c>
      <c r="BC90" s="427"/>
      <c r="BD90" s="392">
        <v>0.49987625843480371</v>
      </c>
      <c r="BE90" s="427"/>
      <c r="BF90" s="392">
        <v>0.46191142747881275</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456693.2246513326</v>
      </c>
      <c r="G91" s="426"/>
      <c r="H91" s="381">
        <v>416277.04727731732</v>
      </c>
      <c r="I91" s="426"/>
      <c r="J91" s="381">
        <v>362225.27487605868</v>
      </c>
      <c r="K91" s="426"/>
      <c r="L91" s="381">
        <v>371501.13692185888</v>
      </c>
      <c r="M91" s="426"/>
      <c r="N91" s="381">
        <v>343820.29957063252</v>
      </c>
      <c r="O91" s="426"/>
      <c r="P91" s="381">
        <v>344167.63641174062</v>
      </c>
      <c r="Q91" s="426"/>
      <c r="R91" s="381">
        <v>356335.97437800345</v>
      </c>
      <c r="S91" s="426"/>
      <c r="T91" s="381">
        <v>276686.25469476514</v>
      </c>
      <c r="U91" s="426"/>
      <c r="V91" s="381">
        <v>283466.76968218805</v>
      </c>
      <c r="W91" s="426"/>
      <c r="X91" s="381">
        <v>282041.42173075234</v>
      </c>
      <c r="Y91" s="426"/>
      <c r="Z91" s="381">
        <v>329741.69287169212</v>
      </c>
      <c r="AA91" s="426"/>
      <c r="AB91" s="381">
        <v>290449.99655412161</v>
      </c>
      <c r="AC91" s="426"/>
      <c r="AD91" s="381">
        <v>294914.53865395527</v>
      </c>
      <c r="AE91" s="426"/>
      <c r="AF91" s="381">
        <v>265842.55269396212</v>
      </c>
      <c r="AG91" s="426"/>
      <c r="AH91" s="381">
        <v>244136.61628094444</v>
      </c>
      <c r="AI91" s="426"/>
      <c r="AJ91" s="381">
        <v>271843.70794026728</v>
      </c>
      <c r="AK91" s="426"/>
      <c r="AL91" s="381">
        <v>239913.86620819219</v>
      </c>
      <c r="AM91" s="426"/>
      <c r="AN91" s="381">
        <v>258048.24651287767</v>
      </c>
      <c r="AO91" s="426"/>
      <c r="AP91" s="381">
        <v>240122.60933576059</v>
      </c>
      <c r="AQ91" s="426"/>
      <c r="AR91" s="416">
        <v>151870.9596273049</v>
      </c>
      <c r="AS91" s="426" t="s">
        <v>365</v>
      </c>
      <c r="AT91" s="416">
        <v>198043.44684444639</v>
      </c>
      <c r="AU91" s="426" t="s">
        <v>365</v>
      </c>
      <c r="AV91" s="381">
        <v>207215.23217508916</v>
      </c>
      <c r="AW91" s="426"/>
      <c r="AX91" s="381">
        <v>211609.61172388677</v>
      </c>
      <c r="AY91" s="426"/>
      <c r="AZ91" s="381">
        <v>162567.10135087257</v>
      </c>
      <c r="BA91" s="426"/>
      <c r="BB91" s="381">
        <v>170886.78910756786</v>
      </c>
      <c r="BC91" s="426"/>
      <c r="BD91" s="381">
        <v>169105.96116804454</v>
      </c>
      <c r="BE91" s="426"/>
      <c r="BF91" s="381">
        <v>186887.50714712875</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140995.19321200869</v>
      </c>
      <c r="G92" s="427"/>
      <c r="H92" s="397">
        <v>135012.80053736319</v>
      </c>
      <c r="I92" s="427"/>
      <c r="J92" s="397">
        <v>138576.87032451096</v>
      </c>
      <c r="K92" s="427"/>
      <c r="L92" s="397">
        <v>140025.21354691754</v>
      </c>
      <c r="M92" s="427"/>
      <c r="N92" s="397">
        <v>131658.35883039585</v>
      </c>
      <c r="O92" s="427"/>
      <c r="P92" s="397">
        <v>114239.74165894202</v>
      </c>
      <c r="Q92" s="427"/>
      <c r="R92" s="397">
        <v>132141.21231384584</v>
      </c>
      <c r="S92" s="427"/>
      <c r="T92" s="397">
        <v>120849.51221824011</v>
      </c>
      <c r="U92" s="427"/>
      <c r="V92" s="397">
        <v>115744.31397031037</v>
      </c>
      <c r="W92" s="427"/>
      <c r="X92" s="397">
        <v>105018.65141479862</v>
      </c>
      <c r="Y92" s="427"/>
      <c r="Z92" s="397">
        <v>102884.68152075293</v>
      </c>
      <c r="AA92" s="427"/>
      <c r="AB92" s="397">
        <v>70294.298102084751</v>
      </c>
      <c r="AC92" s="427"/>
      <c r="AD92" s="397">
        <v>66816.488064547724</v>
      </c>
      <c r="AE92" s="427"/>
      <c r="AF92" s="397">
        <v>62680.551317964688</v>
      </c>
      <c r="AG92" s="427"/>
      <c r="AH92" s="397">
        <v>57377.709756549863</v>
      </c>
      <c r="AI92" s="427"/>
      <c r="AJ92" s="397">
        <v>56228.026461988426</v>
      </c>
      <c r="AK92" s="427"/>
      <c r="AL92" s="397">
        <v>37810.882522725056</v>
      </c>
      <c r="AM92" s="427"/>
      <c r="AN92" s="397">
        <v>37154.307362862062</v>
      </c>
      <c r="AO92" s="427"/>
      <c r="AP92" s="397">
        <v>34431.093578194326</v>
      </c>
      <c r="AQ92" s="427"/>
      <c r="AR92" s="397">
        <v>29706.292709331963</v>
      </c>
      <c r="AS92" s="427"/>
      <c r="AT92" s="397">
        <v>27699.829842357674</v>
      </c>
      <c r="AU92" s="427"/>
      <c r="AV92" s="397">
        <v>19335.406599155049</v>
      </c>
      <c r="AW92" s="427"/>
      <c r="AX92" s="397">
        <v>26495.80024151392</v>
      </c>
      <c r="AY92" s="427"/>
      <c r="AZ92" s="397">
        <v>17027.201133053593</v>
      </c>
      <c r="BA92" s="427"/>
      <c r="BB92" s="397">
        <v>16199.681402327367</v>
      </c>
      <c r="BC92" s="427"/>
      <c r="BD92" s="397">
        <v>14749.338866900182</v>
      </c>
      <c r="BE92" s="427"/>
      <c r="BF92" s="397">
        <v>15989.867439679767</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315433.3287255739</v>
      </c>
      <c r="G93" s="427"/>
      <c r="H93" s="397">
        <v>280953.60830655409</v>
      </c>
      <c r="I93" s="427"/>
      <c r="J93" s="397">
        <v>223311.38989094776</v>
      </c>
      <c r="K93" s="427"/>
      <c r="L93" s="397">
        <v>231161.1092810914</v>
      </c>
      <c r="M93" s="427"/>
      <c r="N93" s="397">
        <v>211807.62962758672</v>
      </c>
      <c r="O93" s="427"/>
      <c r="P93" s="397">
        <v>229631.78083494859</v>
      </c>
      <c r="Q93" s="427"/>
      <c r="R93" s="397">
        <v>223822.99815545761</v>
      </c>
      <c r="S93" s="427"/>
      <c r="T93" s="417">
        <v>155507.94672167502</v>
      </c>
      <c r="U93" s="427" t="s">
        <v>359</v>
      </c>
      <c r="V93" s="397">
        <v>167423.70044257765</v>
      </c>
      <c r="W93" s="427"/>
      <c r="X93" s="397">
        <v>176649.51698698901</v>
      </c>
      <c r="Y93" s="427"/>
      <c r="Z93" s="397">
        <v>226492.09458257744</v>
      </c>
      <c r="AA93" s="427"/>
      <c r="AB93" s="397">
        <v>219803.60794293683</v>
      </c>
      <c r="AC93" s="427"/>
      <c r="AD93" s="397">
        <v>227705.82796136022</v>
      </c>
      <c r="AE93" s="427"/>
      <c r="AF93" s="397">
        <v>202730.37599297636</v>
      </c>
      <c r="AG93" s="427"/>
      <c r="AH93" s="397">
        <v>186454.53437019195</v>
      </c>
      <c r="AI93" s="427"/>
      <c r="AJ93" s="397">
        <v>215124.17462085461</v>
      </c>
      <c r="AK93" s="427"/>
      <c r="AL93" s="397">
        <v>201614.22228876714</v>
      </c>
      <c r="AM93" s="427"/>
      <c r="AN93" s="397">
        <v>220391.82671281561</v>
      </c>
      <c r="AO93" s="427"/>
      <c r="AP93" s="397">
        <v>205252.12854296627</v>
      </c>
      <c r="AQ93" s="427"/>
      <c r="AR93" s="417">
        <v>121698.51165587295</v>
      </c>
      <c r="AS93" s="427" t="s">
        <v>365</v>
      </c>
      <c r="AT93" s="417">
        <v>169869.64426293873</v>
      </c>
      <c r="AU93" s="427" t="s">
        <v>365</v>
      </c>
      <c r="AV93" s="397">
        <v>187407.12813473411</v>
      </c>
      <c r="AW93" s="427"/>
      <c r="AX93" s="397">
        <v>184604.77917227286</v>
      </c>
      <c r="AY93" s="427"/>
      <c r="AZ93" s="397">
        <v>145045.12382346898</v>
      </c>
      <c r="BA93" s="427"/>
      <c r="BB93" s="397">
        <v>154160.0571282405</v>
      </c>
      <c r="BC93" s="427"/>
      <c r="BD93" s="397">
        <v>153917.87407239436</v>
      </c>
      <c r="BE93" s="427"/>
      <c r="BF93" s="397">
        <v>170383.99353554897</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264.70271375000004</v>
      </c>
      <c r="G94" s="429"/>
      <c r="H94" s="385">
        <v>310.6384334</v>
      </c>
      <c r="I94" s="429"/>
      <c r="J94" s="385">
        <v>337.01466060000001</v>
      </c>
      <c r="K94" s="429"/>
      <c r="L94" s="385">
        <v>314.81409385000001</v>
      </c>
      <c r="M94" s="429"/>
      <c r="N94" s="385">
        <v>354.31111264999998</v>
      </c>
      <c r="O94" s="429"/>
      <c r="P94" s="385">
        <v>296.11391784999995</v>
      </c>
      <c r="Q94" s="429"/>
      <c r="R94" s="385">
        <v>371.76390870000006</v>
      </c>
      <c r="S94" s="429"/>
      <c r="T94" s="385">
        <v>328.79575484999998</v>
      </c>
      <c r="U94" s="429"/>
      <c r="V94" s="385">
        <v>298.75526930000001</v>
      </c>
      <c r="W94" s="429"/>
      <c r="X94" s="385">
        <v>373.25332896470593</v>
      </c>
      <c r="Y94" s="429"/>
      <c r="Z94" s="385">
        <v>364.9167683617647</v>
      </c>
      <c r="AA94" s="429"/>
      <c r="AB94" s="385">
        <v>352.09050910000008</v>
      </c>
      <c r="AC94" s="429"/>
      <c r="AD94" s="385">
        <v>392.2226280473684</v>
      </c>
      <c r="AE94" s="429"/>
      <c r="AF94" s="385">
        <v>431.62538302105264</v>
      </c>
      <c r="AG94" s="429"/>
      <c r="AH94" s="385">
        <v>304.37215420263152</v>
      </c>
      <c r="AI94" s="429"/>
      <c r="AJ94" s="385">
        <v>491.50685742426998</v>
      </c>
      <c r="AK94" s="429"/>
      <c r="AL94" s="385">
        <v>488.76139670000003</v>
      </c>
      <c r="AM94" s="429"/>
      <c r="AN94" s="385">
        <v>502.11243719999999</v>
      </c>
      <c r="AO94" s="429"/>
      <c r="AP94" s="385">
        <v>439.38721459999999</v>
      </c>
      <c r="AQ94" s="429"/>
      <c r="AR94" s="385">
        <v>466.15526210000002</v>
      </c>
      <c r="AS94" s="429"/>
      <c r="AT94" s="385">
        <v>473.97273915000005</v>
      </c>
      <c r="AU94" s="429"/>
      <c r="AV94" s="385">
        <v>472.69744120000007</v>
      </c>
      <c r="AW94" s="429"/>
      <c r="AX94" s="385">
        <v>509.03231010000007</v>
      </c>
      <c r="AY94" s="429"/>
      <c r="AZ94" s="385">
        <v>494.77639434999998</v>
      </c>
      <c r="BA94" s="429"/>
      <c r="BB94" s="385">
        <v>527.05057699999975</v>
      </c>
      <c r="BC94" s="429"/>
      <c r="BD94" s="385">
        <v>438.74822875000001</v>
      </c>
      <c r="BE94" s="429"/>
      <c r="BF94" s="385">
        <v>513.64617190000001</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655261.17215080676</v>
      </c>
      <c r="G95" s="427"/>
      <c r="H95" s="397">
        <v>614588.12349763454</v>
      </c>
      <c r="I95" s="427"/>
      <c r="J95" s="397">
        <v>559787.26818880613</v>
      </c>
      <c r="K95" s="427"/>
      <c r="L95" s="397">
        <v>571146.12318838015</v>
      </c>
      <c r="M95" s="427"/>
      <c r="N95" s="397">
        <v>545421.70834834827</v>
      </c>
      <c r="O95" s="427"/>
      <c r="P95" s="397">
        <v>541557.01274517702</v>
      </c>
      <c r="Q95" s="427"/>
      <c r="R95" s="397">
        <v>554129.13822365063</v>
      </c>
      <c r="S95" s="427"/>
      <c r="T95" s="397">
        <v>475769.98763048626</v>
      </c>
      <c r="U95" s="427"/>
      <c r="V95" s="397">
        <v>500664.15576821449</v>
      </c>
      <c r="W95" s="427"/>
      <c r="X95" s="397">
        <v>508128.43620982452</v>
      </c>
      <c r="Y95" s="427"/>
      <c r="Z95" s="397">
        <v>547728.27274657344</v>
      </c>
      <c r="AA95" s="427"/>
      <c r="AB95" s="397">
        <v>503664.10620721563</v>
      </c>
      <c r="AC95" s="427"/>
      <c r="AD95" s="397">
        <v>499418.04931671557</v>
      </c>
      <c r="AE95" s="427"/>
      <c r="AF95" s="397">
        <v>461440.03347905574</v>
      </c>
      <c r="AG95" s="427"/>
      <c r="AH95" s="397">
        <v>405302.40804620623</v>
      </c>
      <c r="AI95" s="427"/>
      <c r="AJ95" s="397">
        <v>446688.77792763803</v>
      </c>
      <c r="AK95" s="427"/>
      <c r="AL95" s="397">
        <v>413867.56485428999</v>
      </c>
      <c r="AM95" s="427"/>
      <c r="AN95" s="397">
        <v>427014.07982755476</v>
      </c>
      <c r="AO95" s="427"/>
      <c r="AP95" s="397">
        <v>388697.7928279381</v>
      </c>
      <c r="AQ95" s="427"/>
      <c r="AR95" s="397">
        <v>314938.0142091501</v>
      </c>
      <c r="AS95" s="427"/>
      <c r="AT95" s="397">
        <v>358281.32125070656</v>
      </c>
      <c r="AU95" s="427"/>
      <c r="AV95" s="397">
        <v>367973.64632428694</v>
      </c>
      <c r="AW95" s="427"/>
      <c r="AX95" s="397">
        <v>373138.59801732685</v>
      </c>
      <c r="AY95" s="427"/>
      <c r="AZ95" s="397">
        <v>312589.93075593654</v>
      </c>
      <c r="BA95" s="427"/>
      <c r="BB95" s="397">
        <v>282952.49335911241</v>
      </c>
      <c r="BC95" s="427"/>
      <c r="BD95" s="397">
        <v>276770.19444565056</v>
      </c>
      <c r="BE95" s="427"/>
      <c r="BF95" s="397">
        <v>334393.8638342917</v>
      </c>
      <c r="BG95" s="427"/>
      <c r="BH95" s="400"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13.334352299999999</v>
      </c>
      <c r="AW99" s="427"/>
      <c r="AX99" s="393">
        <v>13.137610350000001</v>
      </c>
      <c r="AY99" s="427"/>
      <c r="AZ99" s="393">
        <v>13.137610350000001</v>
      </c>
      <c r="BA99" s="427"/>
      <c r="BB99" s="393">
        <v>11.241502800000001</v>
      </c>
      <c r="BC99" s="427"/>
      <c r="BD99" s="393">
        <v>10.569975000000001</v>
      </c>
      <c r="BE99" s="427"/>
      <c r="BF99" s="393">
        <v>12.116204999999997</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13.749367061047716</v>
      </c>
      <c r="G100" s="427"/>
      <c r="H100" s="393">
        <v>15.254855787693666</v>
      </c>
      <c r="I100" s="427"/>
      <c r="J100" s="393">
        <v>13.542909932254343</v>
      </c>
      <c r="K100" s="427"/>
      <c r="L100" s="393">
        <v>12.115344031526034</v>
      </c>
      <c r="M100" s="427"/>
      <c r="N100" s="393">
        <v>12.761339273484591</v>
      </c>
      <c r="O100" s="427"/>
      <c r="P100" s="393">
        <v>15.2900415086421</v>
      </c>
      <c r="Q100" s="427"/>
      <c r="R100" s="393">
        <v>15.61954310801846</v>
      </c>
      <c r="S100" s="427"/>
      <c r="T100" s="393">
        <v>16.749976254520536</v>
      </c>
      <c r="U100" s="427"/>
      <c r="V100" s="393">
        <v>17.353281069366169</v>
      </c>
      <c r="W100" s="427"/>
      <c r="X100" s="393">
        <v>15.280877874573498</v>
      </c>
      <c r="Y100" s="427"/>
      <c r="Z100" s="393">
        <v>18.949556070716298</v>
      </c>
      <c r="AA100" s="427"/>
      <c r="AB100" s="393">
        <v>22.119552196078775</v>
      </c>
      <c r="AC100" s="427"/>
      <c r="AD100" s="393">
        <v>16.350554215630925</v>
      </c>
      <c r="AE100" s="427"/>
      <c r="AF100" s="393">
        <v>17.226638313903617</v>
      </c>
      <c r="AG100" s="427"/>
      <c r="AH100" s="393">
        <v>17.233843651922513</v>
      </c>
      <c r="AI100" s="427"/>
      <c r="AJ100" s="393">
        <v>16.241074120565134</v>
      </c>
      <c r="AK100" s="427"/>
      <c r="AL100" s="393">
        <v>16.720079867286533</v>
      </c>
      <c r="AM100" s="427"/>
      <c r="AN100" s="393">
        <v>16.906669444113255</v>
      </c>
      <c r="AO100" s="427"/>
      <c r="AP100" s="393">
        <v>16.785992373294537</v>
      </c>
      <c r="AQ100" s="427"/>
      <c r="AR100" s="393">
        <v>15.939994009432235</v>
      </c>
      <c r="AS100" s="427"/>
      <c r="AT100" s="393">
        <v>18.381608280913124</v>
      </c>
      <c r="AU100" s="427"/>
      <c r="AV100" s="393">
        <v>20.790934048427872</v>
      </c>
      <c r="AW100" s="427"/>
      <c r="AX100" s="393">
        <v>20.268942752877233</v>
      </c>
      <c r="AY100" s="427"/>
      <c r="AZ100" s="393">
        <v>22.399874747369189</v>
      </c>
      <c r="BA100" s="427"/>
      <c r="BB100" s="393">
        <v>22.422511616582561</v>
      </c>
      <c r="BC100" s="427"/>
      <c r="BD100" s="418">
        <v>8.7196871245719141</v>
      </c>
      <c r="BE100" s="427" t="s">
        <v>572</v>
      </c>
      <c r="BF100" s="393">
        <v>10.4250810783</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93.61562155023978</v>
      </c>
      <c r="G103" s="427"/>
      <c r="H103" s="393">
        <v>79.756284180371779</v>
      </c>
      <c r="I103" s="427"/>
      <c r="J103" s="393">
        <v>47.522723216778665</v>
      </c>
      <c r="K103" s="427"/>
      <c r="L103" s="393">
        <v>66.410657669849769</v>
      </c>
      <c r="M103" s="427"/>
      <c r="N103" s="418">
        <v>14.030509790385077</v>
      </c>
      <c r="O103" s="427" t="s">
        <v>565</v>
      </c>
      <c r="P103" s="418">
        <v>3.9863767302200794E-2</v>
      </c>
      <c r="Q103" s="427" t="s">
        <v>567</v>
      </c>
      <c r="R103" s="418">
        <v>43.377099920531826</v>
      </c>
      <c r="S103" s="427" t="s">
        <v>565</v>
      </c>
      <c r="T103" s="393">
        <v>46.804074733712042</v>
      </c>
      <c r="U103" s="427"/>
      <c r="V103" s="393">
        <v>35.455703064002563</v>
      </c>
      <c r="W103" s="427"/>
      <c r="X103" s="418">
        <v>13.831378846962313</v>
      </c>
      <c r="Y103" s="427" t="s">
        <v>565</v>
      </c>
      <c r="Z103" s="418">
        <v>1.1591872044501628</v>
      </c>
      <c r="AA103" s="427" t="s">
        <v>567</v>
      </c>
      <c r="AB103" s="418">
        <v>49.622392014577727</v>
      </c>
      <c r="AC103" s="427" t="s">
        <v>565</v>
      </c>
      <c r="AD103" s="393">
        <v>53.057281660968414</v>
      </c>
      <c r="AE103" s="427"/>
      <c r="AF103" s="393">
        <v>56.647556716800011</v>
      </c>
      <c r="AG103" s="427"/>
      <c r="AH103" s="393">
        <v>51.904680792601035</v>
      </c>
      <c r="AI103" s="427"/>
      <c r="AJ103" s="393">
        <v>54.673346048062079</v>
      </c>
      <c r="AK103" s="427"/>
      <c r="AL103" s="393">
        <v>48.518633936640015</v>
      </c>
      <c r="AM103" s="427"/>
      <c r="AN103" s="418">
        <v>16.915996966399998</v>
      </c>
      <c r="AO103" s="427" t="s">
        <v>565</v>
      </c>
      <c r="AP103" s="418">
        <v>26.641706960960001</v>
      </c>
      <c r="AQ103" s="427" t="s">
        <v>565</v>
      </c>
      <c r="AR103" s="393">
        <v>30.972588879232003</v>
      </c>
      <c r="AS103" s="427"/>
      <c r="AT103" s="418">
        <v>46.615450696592347</v>
      </c>
      <c r="AU103" s="427" t="s">
        <v>565</v>
      </c>
      <c r="AV103" s="418">
        <v>8.6817369800000002</v>
      </c>
      <c r="AW103" s="427" t="s">
        <v>565</v>
      </c>
      <c r="AX103" s="393">
        <v>7.7765096095738544</v>
      </c>
      <c r="AY103" s="427"/>
      <c r="AZ103" s="393">
        <v>8.6000052895738541</v>
      </c>
      <c r="BA103" s="427"/>
      <c r="BB103" s="393">
        <v>7.7465901710399985</v>
      </c>
      <c r="BC103" s="427"/>
      <c r="BD103" s="393">
        <v>8.8927650000000007</v>
      </c>
      <c r="BE103" s="427"/>
      <c r="BF103" s="393">
        <v>9.6309149999999999</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9.2466127063509003</v>
      </c>
      <c r="G104" s="427"/>
      <c r="H104" s="393">
        <v>10.112411200495712</v>
      </c>
      <c r="I104" s="427"/>
      <c r="J104" s="393">
        <v>8.9826804106857825</v>
      </c>
      <c r="K104" s="427"/>
      <c r="L104" s="393">
        <v>7.9762325958081979</v>
      </c>
      <c r="M104" s="427"/>
      <c r="N104" s="393">
        <v>8.4900538268710477</v>
      </c>
      <c r="O104" s="427"/>
      <c r="P104" s="393">
        <v>10.539853818089814</v>
      </c>
      <c r="Q104" s="427"/>
      <c r="R104" s="393">
        <v>10.933166704974813</v>
      </c>
      <c r="S104" s="427"/>
      <c r="T104" s="393">
        <v>11.790333264760442</v>
      </c>
      <c r="U104" s="427"/>
      <c r="V104" s="393">
        <v>11.642339486964952</v>
      </c>
      <c r="W104" s="427"/>
      <c r="X104" s="393">
        <v>9.0036848704793311</v>
      </c>
      <c r="Y104" s="427"/>
      <c r="Z104" s="393">
        <v>7.5345531092896945</v>
      </c>
      <c r="AA104" s="427"/>
      <c r="AB104" s="393">
        <v>9.7317980118652709</v>
      </c>
      <c r="AC104" s="427"/>
      <c r="AD104" s="393">
        <v>10.534420868895783</v>
      </c>
      <c r="AE104" s="427"/>
      <c r="AF104" s="393">
        <v>10.3042866842636</v>
      </c>
      <c r="AG104" s="427"/>
      <c r="AH104" s="393">
        <v>10.113615472034885</v>
      </c>
      <c r="AI104" s="427"/>
      <c r="AJ104" s="393">
        <v>8.4673314150802721</v>
      </c>
      <c r="AK104" s="427"/>
      <c r="AL104" s="393">
        <v>7.8225668862616784</v>
      </c>
      <c r="AM104" s="427"/>
      <c r="AN104" s="393">
        <v>8.8620440081946068</v>
      </c>
      <c r="AO104" s="427"/>
      <c r="AP104" s="393">
        <v>7.8772274335928598</v>
      </c>
      <c r="AQ104" s="427"/>
      <c r="AR104" s="393">
        <v>6.5643377866912704</v>
      </c>
      <c r="AS104" s="427"/>
      <c r="AT104" s="393">
        <v>8.59523422573176</v>
      </c>
      <c r="AU104" s="427"/>
      <c r="AV104" s="393">
        <v>6.6367752578547838</v>
      </c>
      <c r="AW104" s="427"/>
      <c r="AX104" s="393">
        <v>6.8101986268706325</v>
      </c>
      <c r="AY104" s="427"/>
      <c r="AZ104" s="393">
        <v>5.988313803810323</v>
      </c>
      <c r="BA104" s="427"/>
      <c r="BB104" s="393">
        <v>3.0932234040205682</v>
      </c>
      <c r="BC104" s="427"/>
      <c r="BD104" s="393">
        <v>2.076811383063256</v>
      </c>
      <c r="BE104" s="427"/>
      <c r="BF104" s="418">
        <v>3.2937872988999999</v>
      </c>
      <c r="BG104" s="427" t="s">
        <v>350</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45.831223536690267</v>
      </c>
      <c r="G105" s="427"/>
      <c r="H105" s="397">
        <v>50.849519292039155</v>
      </c>
      <c r="I105" s="427"/>
      <c r="J105" s="397">
        <v>45.143033107240996</v>
      </c>
      <c r="K105" s="427"/>
      <c r="L105" s="397">
        <v>40.384480105200197</v>
      </c>
      <c r="M105" s="427"/>
      <c r="N105" s="397">
        <v>42.537797577959822</v>
      </c>
      <c r="O105" s="427"/>
      <c r="P105" s="397">
        <v>50.966805028979188</v>
      </c>
      <c r="Q105" s="427"/>
      <c r="R105" s="397">
        <v>52.065143693385288</v>
      </c>
      <c r="S105" s="427"/>
      <c r="T105" s="397">
        <v>55.833254181750974</v>
      </c>
      <c r="U105" s="427"/>
      <c r="V105" s="397">
        <v>57.844270231208277</v>
      </c>
      <c r="W105" s="427"/>
      <c r="X105" s="397">
        <v>50.936259581940817</v>
      </c>
      <c r="Y105" s="427"/>
      <c r="Z105" s="397">
        <v>63.165186902664495</v>
      </c>
      <c r="AA105" s="427"/>
      <c r="AB105" s="397">
        <v>73.73184065356682</v>
      </c>
      <c r="AC105" s="427"/>
      <c r="AD105" s="397">
        <v>54.501847385390583</v>
      </c>
      <c r="AE105" s="427"/>
      <c r="AF105" s="397">
        <v>57.422127712865198</v>
      </c>
      <c r="AG105" s="427"/>
      <c r="AH105" s="397">
        <v>57.446145506322274</v>
      </c>
      <c r="AI105" s="427"/>
      <c r="AJ105" s="397">
        <v>54.136913735252797</v>
      </c>
      <c r="AK105" s="427"/>
      <c r="AL105" s="397">
        <v>55.733599557612969</v>
      </c>
      <c r="AM105" s="427"/>
      <c r="AN105" s="397">
        <v>56.355564813693306</v>
      </c>
      <c r="AO105" s="427"/>
      <c r="AP105" s="397">
        <v>55.953307911135035</v>
      </c>
      <c r="AQ105" s="427"/>
      <c r="AR105" s="397">
        <v>53.133313364826684</v>
      </c>
      <c r="AS105" s="427"/>
      <c r="AT105" s="397">
        <v>61.272027603038296</v>
      </c>
      <c r="AU105" s="427"/>
      <c r="AV105" s="397">
        <v>113.750954494805</v>
      </c>
      <c r="AW105" s="427"/>
      <c r="AX105" s="397">
        <v>111.35517700957578</v>
      </c>
      <c r="AY105" s="427"/>
      <c r="AZ105" s="397">
        <v>118.45828365775671</v>
      </c>
      <c r="BA105" s="427"/>
      <c r="BB105" s="397">
        <v>112.21338138859501</v>
      </c>
      <c r="BC105" s="427"/>
      <c r="BD105" s="397">
        <v>64.298873748504846</v>
      </c>
      <c r="BE105" s="427"/>
      <c r="BF105" s="397">
        <v>75.13762026092752</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655396.11624153878</v>
      </c>
      <c r="G106" s="427"/>
      <c r="H106" s="392">
        <v>614713.58685651969</v>
      </c>
      <c r="I106" s="427"/>
      <c r="J106" s="392">
        <v>559875.37371560873</v>
      </c>
      <c r="K106" s="427"/>
      <c r="L106" s="392">
        <v>571248.77921471954</v>
      </c>
      <c r="M106" s="427"/>
      <c r="N106" s="392">
        <v>545474.00537027011</v>
      </c>
      <c r="O106" s="427"/>
      <c r="P106" s="392">
        <v>541603.26922628272</v>
      </c>
      <c r="Q106" s="427"/>
      <c r="R106" s="392">
        <v>554219.89409086143</v>
      </c>
      <c r="S106" s="427"/>
      <c r="T106" s="392">
        <v>475867.66531641199</v>
      </c>
      <c r="U106" s="427"/>
      <c r="V106" s="392">
        <v>500751.74479992728</v>
      </c>
      <c r="W106" s="427"/>
      <c r="X106" s="392">
        <v>508186.92665524944</v>
      </c>
      <c r="Y106" s="427"/>
      <c r="Z106" s="392">
        <v>547781.18211771909</v>
      </c>
      <c r="AA106" s="427"/>
      <c r="AB106" s="392">
        <v>503775.0726856995</v>
      </c>
      <c r="AC106" s="427"/>
      <c r="AD106" s="392">
        <v>499519.79231241526</v>
      </c>
      <c r="AE106" s="427"/>
      <c r="AF106" s="392">
        <v>461547.18081185577</v>
      </c>
      <c r="AG106" s="427"/>
      <c r="AH106" s="392">
        <v>405404.63864432537</v>
      </c>
      <c r="AI106" s="427"/>
      <c r="AJ106" s="392">
        <v>446789.8144447158</v>
      </c>
      <c r="AK106" s="427"/>
      <c r="AL106" s="392">
        <v>413962.91957480327</v>
      </c>
      <c r="AM106" s="427"/>
      <c r="AN106" s="392">
        <v>427079.30676389905</v>
      </c>
      <c r="AO106" s="427"/>
      <c r="AP106" s="392">
        <v>388771.47907787049</v>
      </c>
      <c r="AQ106" s="427"/>
      <c r="AR106" s="392">
        <v>315012.7444551714</v>
      </c>
      <c r="AS106" s="427"/>
      <c r="AT106" s="392">
        <v>358379.42235495115</v>
      </c>
      <c r="AU106" s="427"/>
      <c r="AV106" s="392">
        <v>368068.59050467116</v>
      </c>
      <c r="AW106" s="427"/>
      <c r="AX106" s="392">
        <v>373231.13334947004</v>
      </c>
      <c r="AY106" s="427"/>
      <c r="AZ106" s="392">
        <v>312687.43987359031</v>
      </c>
      <c r="BA106" s="427"/>
      <c r="BB106" s="392">
        <v>283041.88253965951</v>
      </c>
      <c r="BC106" s="427"/>
      <c r="BD106" s="392">
        <v>276826.17323365767</v>
      </c>
      <c r="BE106" s="427"/>
      <c r="BF106" s="392">
        <v>334459.3848707733</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8417"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8418"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8419"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8420"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3">
    <tabColor indexed="42"/>
  </sheetPr>
  <dimension ref="A1:CT144"/>
  <sheetViews>
    <sheetView showGridLines="0" showOutlineSymbols="0" zoomScale="90" zoomScaleNormal="90" zoomScaleSheetLayoutView="100" workbookViewId="0">
      <pane xSplit="5" ySplit="4" topLeftCell="Y26" activePane="bottomRight" state="frozen"/>
      <selection activeCell="BI109" sqref="BI109"/>
      <selection pane="topRight" activeCell="BI109" sqref="BI109"/>
      <selection pane="bottomLeft" activeCell="BI109" sqref="BI109"/>
      <selection pane="bottomRight" activeCell="AK38" sqref="AK38"/>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190</v>
      </c>
      <c r="E2" s="9" t="s">
        <v>370</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25459.179960215439</v>
      </c>
      <c r="G5" s="426"/>
      <c r="H5" s="368">
        <v>26660.001715421415</v>
      </c>
      <c r="I5" s="426"/>
      <c r="J5" s="368">
        <v>25421.046496567542</v>
      </c>
      <c r="K5" s="426"/>
      <c r="L5" s="368">
        <v>27306.834988370352</v>
      </c>
      <c r="M5" s="426"/>
      <c r="N5" s="368">
        <v>25755.120456391152</v>
      </c>
      <c r="O5" s="426"/>
      <c r="P5" s="368">
        <v>28459.463056040138</v>
      </c>
      <c r="Q5" s="426"/>
      <c r="R5" s="368">
        <v>28388.209801594418</v>
      </c>
      <c r="S5" s="426"/>
      <c r="T5" s="368">
        <v>25316.798473000574</v>
      </c>
      <c r="U5" s="426"/>
      <c r="V5" s="368">
        <v>23011.743171270002</v>
      </c>
      <c r="W5" s="426"/>
      <c r="X5" s="368">
        <v>20261.665282692593</v>
      </c>
      <c r="Y5" s="426"/>
      <c r="Z5" s="368">
        <v>21289.262193759787</v>
      </c>
      <c r="AA5" s="426"/>
      <c r="AB5" s="368">
        <v>18143.446753351069</v>
      </c>
      <c r="AC5" s="426"/>
      <c r="AD5" s="368">
        <v>12766.946007996356</v>
      </c>
      <c r="AE5" s="426"/>
      <c r="AF5" s="368">
        <v>12366.212916675757</v>
      </c>
      <c r="AG5" s="426"/>
      <c r="AH5" s="368">
        <v>11692.746450114106</v>
      </c>
      <c r="AI5" s="426"/>
      <c r="AJ5" s="368">
        <v>10735.984771976873</v>
      </c>
      <c r="AK5" s="426"/>
      <c r="AL5" s="368">
        <v>10074.423248028939</v>
      </c>
      <c r="AM5" s="426"/>
      <c r="AN5" s="368">
        <v>9779.1585227457308</v>
      </c>
      <c r="AO5" s="426"/>
      <c r="AP5" s="368">
        <v>9221.8593191786422</v>
      </c>
      <c r="AQ5" s="426"/>
      <c r="AR5" s="368">
        <v>8862.6233700948287</v>
      </c>
      <c r="AS5" s="426"/>
      <c r="AT5" s="368">
        <v>10662.404564273103</v>
      </c>
      <c r="AU5" s="426"/>
      <c r="AV5" s="368">
        <v>8695.6157254093177</v>
      </c>
      <c r="AW5" s="426"/>
      <c r="AX5" s="368">
        <v>8973.6566923217124</v>
      </c>
      <c r="AY5" s="426"/>
      <c r="AZ5" s="368">
        <v>8353.078047017545</v>
      </c>
      <c r="BA5" s="426"/>
      <c r="BB5" s="368">
        <v>8368.9886765488391</v>
      </c>
      <c r="BC5" s="426"/>
      <c r="BD5" s="368">
        <v>8492.0686255110504</v>
      </c>
      <c r="BE5" s="426"/>
      <c r="BF5" s="368">
        <v>8111.2177144744783</v>
      </c>
      <c r="BG5" s="426"/>
      <c r="BH5" s="368" t="s">
        <v>700</v>
      </c>
      <c r="BI5" s="388"/>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3827.818444413761</v>
      </c>
      <c r="G6" s="427"/>
      <c r="H6" s="392">
        <v>3811.19577684768</v>
      </c>
      <c r="I6" s="427"/>
      <c r="J6" s="392">
        <v>3731.9310734552246</v>
      </c>
      <c r="K6" s="427"/>
      <c r="L6" s="392">
        <v>3685.1936536584681</v>
      </c>
      <c r="M6" s="427"/>
      <c r="N6" s="392">
        <v>3710.9090566631335</v>
      </c>
      <c r="O6" s="427"/>
      <c r="P6" s="392">
        <v>3675.8216179898554</v>
      </c>
      <c r="Q6" s="427"/>
      <c r="R6" s="392">
        <v>3794.4335885038781</v>
      </c>
      <c r="S6" s="427"/>
      <c r="T6" s="392">
        <v>3582.6573582459027</v>
      </c>
      <c r="U6" s="427"/>
      <c r="V6" s="392">
        <v>3267.2664178443752</v>
      </c>
      <c r="W6" s="427"/>
      <c r="X6" s="392">
        <v>3596.4919472812771</v>
      </c>
      <c r="Y6" s="427"/>
      <c r="Z6" s="392">
        <v>3493.1031500417294</v>
      </c>
      <c r="AA6" s="427"/>
      <c r="AB6" s="392">
        <v>3250.2963927605824</v>
      </c>
      <c r="AC6" s="427"/>
      <c r="AD6" s="392">
        <v>3334.8118563804751</v>
      </c>
      <c r="AE6" s="427"/>
      <c r="AF6" s="392">
        <v>3311.4613066052834</v>
      </c>
      <c r="AG6" s="427"/>
      <c r="AH6" s="392">
        <v>3313.4193031900018</v>
      </c>
      <c r="AI6" s="427"/>
      <c r="AJ6" s="392">
        <v>3038.3852909557563</v>
      </c>
      <c r="AK6" s="427"/>
      <c r="AL6" s="392">
        <v>2964.280974877166</v>
      </c>
      <c r="AM6" s="427"/>
      <c r="AN6" s="392">
        <v>3090.163690924006</v>
      </c>
      <c r="AO6" s="427"/>
      <c r="AP6" s="392">
        <v>2930.0682989778029</v>
      </c>
      <c r="AQ6" s="427"/>
      <c r="AR6" s="392">
        <v>3029.6688226470533</v>
      </c>
      <c r="AS6" s="427"/>
      <c r="AT6" s="392">
        <v>2992.5681651786986</v>
      </c>
      <c r="AU6" s="427"/>
      <c r="AV6" s="392">
        <v>3019.5944313423879</v>
      </c>
      <c r="AW6" s="427"/>
      <c r="AX6" s="392">
        <v>2933.3747979780555</v>
      </c>
      <c r="AY6" s="427"/>
      <c r="AZ6" s="392">
        <v>3057.0130033685277</v>
      </c>
      <c r="BA6" s="427"/>
      <c r="BB6" s="392">
        <v>3018.0818310003451</v>
      </c>
      <c r="BC6" s="427"/>
      <c r="BD6" s="392">
        <v>2868.7939748004296</v>
      </c>
      <c r="BE6" s="427"/>
      <c r="BF6" s="392">
        <v>2548.6128222631733</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3793.5714206134221</v>
      </c>
      <c r="G7" s="427"/>
      <c r="H7" s="393">
        <v>3779.5942616409584</v>
      </c>
      <c r="I7" s="427"/>
      <c r="J7" s="393">
        <v>3698.7900902785291</v>
      </c>
      <c r="K7" s="427"/>
      <c r="L7" s="393">
        <v>3650.8568151403529</v>
      </c>
      <c r="M7" s="427"/>
      <c r="N7" s="393">
        <v>3673.8177542951535</v>
      </c>
      <c r="O7" s="427"/>
      <c r="P7" s="393">
        <v>3639.0987631321022</v>
      </c>
      <c r="Q7" s="427"/>
      <c r="R7" s="393">
        <v>3754.8565173227939</v>
      </c>
      <c r="S7" s="427"/>
      <c r="T7" s="393">
        <v>3541.0085290385714</v>
      </c>
      <c r="U7" s="427"/>
      <c r="V7" s="393">
        <v>3230.5598248822475</v>
      </c>
      <c r="W7" s="427"/>
      <c r="X7" s="393">
        <v>3552.9706685868146</v>
      </c>
      <c r="Y7" s="427"/>
      <c r="Z7" s="393">
        <v>3446.4128373447784</v>
      </c>
      <c r="AA7" s="427"/>
      <c r="AB7" s="393">
        <v>3213.3057914783808</v>
      </c>
      <c r="AC7" s="427"/>
      <c r="AD7" s="393">
        <v>3297.9214915673942</v>
      </c>
      <c r="AE7" s="427"/>
      <c r="AF7" s="393">
        <v>3272.0268579825647</v>
      </c>
      <c r="AG7" s="427"/>
      <c r="AH7" s="393">
        <v>3276.7779045287289</v>
      </c>
      <c r="AI7" s="427"/>
      <c r="AJ7" s="393">
        <v>3000.3631275968196</v>
      </c>
      <c r="AK7" s="427"/>
      <c r="AL7" s="393">
        <v>2926.8230567226224</v>
      </c>
      <c r="AM7" s="427"/>
      <c r="AN7" s="393">
        <v>3058.0814088024595</v>
      </c>
      <c r="AO7" s="427"/>
      <c r="AP7" s="393">
        <v>2904.1563920317944</v>
      </c>
      <c r="AQ7" s="427"/>
      <c r="AR7" s="393">
        <v>2997.9784970770875</v>
      </c>
      <c r="AS7" s="427"/>
      <c r="AT7" s="393">
        <v>2964.7707651915216</v>
      </c>
      <c r="AU7" s="427"/>
      <c r="AV7" s="393">
        <v>2989.2994063406263</v>
      </c>
      <c r="AW7" s="427"/>
      <c r="AX7" s="393">
        <v>2907.3971962325968</v>
      </c>
      <c r="AY7" s="427"/>
      <c r="AZ7" s="393">
        <v>3028.9674872169549</v>
      </c>
      <c r="BA7" s="427"/>
      <c r="BB7" s="393">
        <v>2987.7264821428757</v>
      </c>
      <c r="BC7" s="427"/>
      <c r="BD7" s="393">
        <v>2836.7217279463248</v>
      </c>
      <c r="BE7" s="427"/>
      <c r="BF7" s="393">
        <v>2511.425459066118</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34.076330336168304</v>
      </c>
      <c r="G8" s="427"/>
      <c r="H8" s="393">
        <v>31.39417849929778</v>
      </c>
      <c r="I8" s="427"/>
      <c r="J8" s="393">
        <v>32.999799051211312</v>
      </c>
      <c r="K8" s="427"/>
      <c r="L8" s="393">
        <v>34.187390322619713</v>
      </c>
      <c r="M8" s="427"/>
      <c r="N8" s="393">
        <v>36.918751649228781</v>
      </c>
      <c r="O8" s="427"/>
      <c r="P8" s="393">
        <v>36.59680985463222</v>
      </c>
      <c r="Q8" s="427"/>
      <c r="R8" s="393">
        <v>39.374424651869369</v>
      </c>
      <c r="S8" s="427"/>
      <c r="T8" s="393">
        <v>41.46529382534802</v>
      </c>
      <c r="U8" s="427"/>
      <c r="V8" s="393">
        <v>36.570116043506133</v>
      </c>
      <c r="W8" s="427"/>
      <c r="X8" s="393">
        <v>43.364797469603154</v>
      </c>
      <c r="Y8" s="427"/>
      <c r="Z8" s="393">
        <v>46.541932490138592</v>
      </c>
      <c r="AA8" s="427"/>
      <c r="AB8" s="393">
        <v>36.809393746724012</v>
      </c>
      <c r="AC8" s="427"/>
      <c r="AD8" s="393">
        <v>36.669071093628979</v>
      </c>
      <c r="AE8" s="427"/>
      <c r="AF8" s="393">
        <v>39.215718257007481</v>
      </c>
      <c r="AG8" s="427"/>
      <c r="AH8" s="393">
        <v>36.505669792224211</v>
      </c>
      <c r="AI8" s="427"/>
      <c r="AJ8" s="393">
        <v>37.816362895337832</v>
      </c>
      <c r="AK8" s="427"/>
      <c r="AL8" s="393">
        <v>37.218120633604023</v>
      </c>
      <c r="AM8" s="427"/>
      <c r="AN8" s="393">
        <v>31.843955723107658</v>
      </c>
      <c r="AO8" s="427"/>
      <c r="AP8" s="393">
        <v>25.726354445519089</v>
      </c>
      <c r="AQ8" s="427"/>
      <c r="AR8" s="393">
        <v>31.461548127548497</v>
      </c>
      <c r="AS8" s="427"/>
      <c r="AT8" s="393">
        <v>27.628047903799217</v>
      </c>
      <c r="AU8" s="427"/>
      <c r="AV8" s="393">
        <v>30.037057004171011</v>
      </c>
      <c r="AW8" s="427"/>
      <c r="AX8" s="393">
        <v>25.763247106743698</v>
      </c>
      <c r="AY8" s="427"/>
      <c r="AZ8" s="393">
        <v>27.776136998540913</v>
      </c>
      <c r="BA8" s="427"/>
      <c r="BB8" s="393">
        <v>30.083336409410865</v>
      </c>
      <c r="BC8" s="427"/>
      <c r="BD8" s="393">
        <v>31.792430935181386</v>
      </c>
      <c r="BE8" s="427"/>
      <c r="BF8" s="393">
        <v>36.904037275006054</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0.17069346417053932</v>
      </c>
      <c r="G9" s="427"/>
      <c r="H9" s="393">
        <v>0.20733670742391908</v>
      </c>
      <c r="I9" s="427"/>
      <c r="J9" s="393">
        <v>0.14118412548383982</v>
      </c>
      <c r="K9" s="427"/>
      <c r="L9" s="393">
        <v>0.14944819549564067</v>
      </c>
      <c r="M9" s="427"/>
      <c r="N9" s="393">
        <v>0.17255071875129027</v>
      </c>
      <c r="O9" s="427"/>
      <c r="P9" s="393">
        <v>0.12604500312101971</v>
      </c>
      <c r="Q9" s="427"/>
      <c r="R9" s="393">
        <v>0.20264652921462786</v>
      </c>
      <c r="S9" s="427"/>
      <c r="T9" s="393">
        <v>0.18353538198353694</v>
      </c>
      <c r="U9" s="427"/>
      <c r="V9" s="393">
        <v>0.13647691862181205</v>
      </c>
      <c r="W9" s="427"/>
      <c r="X9" s="393">
        <v>0.15648122485920432</v>
      </c>
      <c r="Y9" s="427"/>
      <c r="Z9" s="393">
        <v>0.14838020681222119</v>
      </c>
      <c r="AA9" s="427"/>
      <c r="AB9" s="393">
        <v>0.18120753547801377</v>
      </c>
      <c r="AC9" s="427"/>
      <c r="AD9" s="393">
        <v>0.22129371945173251</v>
      </c>
      <c r="AE9" s="427"/>
      <c r="AF9" s="393">
        <v>0.21873036571088822</v>
      </c>
      <c r="AG9" s="427"/>
      <c r="AH9" s="393">
        <v>0.13572886904886883</v>
      </c>
      <c r="AI9" s="427"/>
      <c r="AJ9" s="393">
        <v>0.20580046359880919</v>
      </c>
      <c r="AK9" s="427"/>
      <c r="AL9" s="393">
        <v>0.23979752093966503</v>
      </c>
      <c r="AM9" s="427"/>
      <c r="AN9" s="393">
        <v>0.23832639843887057</v>
      </c>
      <c r="AO9" s="427"/>
      <c r="AP9" s="393">
        <v>0.18555250048941344</v>
      </c>
      <c r="AQ9" s="427"/>
      <c r="AR9" s="393">
        <v>0.22877744241722389</v>
      </c>
      <c r="AS9" s="427"/>
      <c r="AT9" s="393">
        <v>0.16935208337786309</v>
      </c>
      <c r="AU9" s="427"/>
      <c r="AV9" s="393">
        <v>0.25796799759065964</v>
      </c>
      <c r="AW9" s="427"/>
      <c r="AX9" s="393">
        <v>0.21435463871516786</v>
      </c>
      <c r="AY9" s="427"/>
      <c r="AZ9" s="393">
        <v>0.2693791530316953</v>
      </c>
      <c r="BA9" s="427"/>
      <c r="BB9" s="393">
        <v>0.27201244805827002</v>
      </c>
      <c r="BC9" s="427"/>
      <c r="BD9" s="393">
        <v>0.27981591892351548</v>
      </c>
      <c r="BE9" s="427"/>
      <c r="BF9" s="393">
        <v>0.28332592204930773</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1118.7002710926588</v>
      </c>
      <c r="G10" s="427"/>
      <c r="H10" s="392">
        <v>1157.9113836356312</v>
      </c>
      <c r="I10" s="427"/>
      <c r="J10" s="392">
        <v>1161.7514508977868</v>
      </c>
      <c r="K10" s="427"/>
      <c r="L10" s="392">
        <v>1174.9251814210238</v>
      </c>
      <c r="M10" s="427"/>
      <c r="N10" s="392">
        <v>1137.8457930813415</v>
      </c>
      <c r="O10" s="427"/>
      <c r="P10" s="392">
        <v>1114.5916987072935</v>
      </c>
      <c r="Q10" s="427"/>
      <c r="R10" s="392">
        <v>1043.329274607142</v>
      </c>
      <c r="S10" s="427"/>
      <c r="T10" s="392">
        <v>1035.0181510654318</v>
      </c>
      <c r="U10" s="427"/>
      <c r="V10" s="392">
        <v>931.33895158733094</v>
      </c>
      <c r="W10" s="427"/>
      <c r="X10" s="392">
        <v>896.16656052995825</v>
      </c>
      <c r="Y10" s="427"/>
      <c r="Z10" s="392">
        <v>772.59896776990536</v>
      </c>
      <c r="AA10" s="427"/>
      <c r="AB10" s="392">
        <v>684.87827916482627</v>
      </c>
      <c r="AC10" s="427"/>
      <c r="AD10" s="392">
        <v>643.38469385784219</v>
      </c>
      <c r="AE10" s="427"/>
      <c r="AF10" s="392">
        <v>741.81128702064677</v>
      </c>
      <c r="AG10" s="427"/>
      <c r="AH10" s="392">
        <v>773.85583399774919</v>
      </c>
      <c r="AI10" s="427"/>
      <c r="AJ10" s="392">
        <v>715.26472014458329</v>
      </c>
      <c r="AK10" s="427"/>
      <c r="AL10" s="392">
        <v>709.31107818084558</v>
      </c>
      <c r="AM10" s="427"/>
      <c r="AN10" s="392">
        <v>678.89828208293068</v>
      </c>
      <c r="AO10" s="427"/>
      <c r="AP10" s="392">
        <v>692.54272685595447</v>
      </c>
      <c r="AQ10" s="427"/>
      <c r="AR10" s="392">
        <v>644.41005696557534</v>
      </c>
      <c r="AS10" s="427"/>
      <c r="AT10" s="392">
        <v>575.45431696407366</v>
      </c>
      <c r="AU10" s="427"/>
      <c r="AV10" s="392">
        <v>547.44292562754174</v>
      </c>
      <c r="AW10" s="427"/>
      <c r="AX10" s="392">
        <v>541.67611725400798</v>
      </c>
      <c r="AY10" s="427"/>
      <c r="AZ10" s="392">
        <v>448.1090285846372</v>
      </c>
      <c r="BA10" s="427"/>
      <c r="BB10" s="392">
        <v>426.45419839528154</v>
      </c>
      <c r="BC10" s="427"/>
      <c r="BD10" s="392">
        <v>300.08567553778335</v>
      </c>
      <c r="BE10" s="427"/>
      <c r="BF10" s="392">
        <v>327.52704073356443</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11505.330527332459</v>
      </c>
      <c r="G11" s="427"/>
      <c r="H11" s="392">
        <v>11426.318855799555</v>
      </c>
      <c r="I11" s="427"/>
      <c r="J11" s="392">
        <v>11514.661307736304</v>
      </c>
      <c r="K11" s="427"/>
      <c r="L11" s="392">
        <v>11600.753977636219</v>
      </c>
      <c r="M11" s="427"/>
      <c r="N11" s="392">
        <v>11730.676754506199</v>
      </c>
      <c r="O11" s="427"/>
      <c r="P11" s="392">
        <v>13155.279517776291</v>
      </c>
      <c r="Q11" s="427"/>
      <c r="R11" s="392">
        <v>13980.871423270428</v>
      </c>
      <c r="S11" s="427"/>
      <c r="T11" s="392">
        <v>11439.547348969034</v>
      </c>
      <c r="U11" s="427"/>
      <c r="V11" s="392">
        <v>9254.7554486102345</v>
      </c>
      <c r="W11" s="427"/>
      <c r="X11" s="392">
        <v>7269.0792900073611</v>
      </c>
      <c r="Y11" s="427"/>
      <c r="Z11" s="392">
        <v>5641.9914080270428</v>
      </c>
      <c r="AA11" s="427"/>
      <c r="AB11" s="392">
        <v>4928.8076989689898</v>
      </c>
      <c r="AC11" s="427"/>
      <c r="AD11" s="392">
        <v>4305.3978100868135</v>
      </c>
      <c r="AE11" s="427"/>
      <c r="AF11" s="392">
        <v>3974.7296984584718</v>
      </c>
      <c r="AG11" s="427"/>
      <c r="AH11" s="392">
        <v>3689.132622111551</v>
      </c>
      <c r="AI11" s="427"/>
      <c r="AJ11" s="392">
        <v>3539.703301904919</v>
      </c>
      <c r="AK11" s="427"/>
      <c r="AL11" s="392">
        <v>3397.6101266236428</v>
      </c>
      <c r="AM11" s="427"/>
      <c r="AN11" s="392">
        <v>3433.2724434416532</v>
      </c>
      <c r="AO11" s="427"/>
      <c r="AP11" s="392">
        <v>3271.7150916806631</v>
      </c>
      <c r="AQ11" s="427"/>
      <c r="AR11" s="392">
        <v>3171.9596888047017</v>
      </c>
      <c r="AS11" s="427"/>
      <c r="AT11" s="392">
        <v>3039.017931196629</v>
      </c>
      <c r="AU11" s="427"/>
      <c r="AV11" s="392">
        <v>2955.3633259338421</v>
      </c>
      <c r="AW11" s="427"/>
      <c r="AX11" s="392">
        <v>2845.3059812245638</v>
      </c>
      <c r="AY11" s="427"/>
      <c r="AZ11" s="392">
        <v>2836.7760149327578</v>
      </c>
      <c r="BA11" s="427"/>
      <c r="BB11" s="392">
        <v>2644.4987295523811</v>
      </c>
      <c r="BC11" s="427"/>
      <c r="BD11" s="392">
        <v>2333.7136536982866</v>
      </c>
      <c r="BE11" s="427"/>
      <c r="BF11" s="392">
        <v>2398.9320327556716</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1325.7821995360209</v>
      </c>
      <c r="G12" s="427"/>
      <c r="H12" s="394">
        <v>1328.0606400772606</v>
      </c>
      <c r="I12" s="427"/>
      <c r="J12" s="394">
        <v>1288.0429825720114</v>
      </c>
      <c r="K12" s="427"/>
      <c r="L12" s="394">
        <v>1319.6808504447099</v>
      </c>
      <c r="M12" s="427"/>
      <c r="N12" s="394">
        <v>1372.9956066908105</v>
      </c>
      <c r="O12" s="427"/>
      <c r="P12" s="394">
        <v>1316.0693333797471</v>
      </c>
      <c r="Q12" s="427"/>
      <c r="R12" s="394">
        <v>1347.2871798070094</v>
      </c>
      <c r="S12" s="427"/>
      <c r="T12" s="394">
        <v>1215.7969061015319</v>
      </c>
      <c r="U12" s="427"/>
      <c r="V12" s="394">
        <v>1081.3940063549951</v>
      </c>
      <c r="W12" s="427"/>
      <c r="X12" s="394">
        <v>1237.8121652761317</v>
      </c>
      <c r="Y12" s="427"/>
      <c r="Z12" s="394">
        <v>1226.1728990623019</v>
      </c>
      <c r="AA12" s="427"/>
      <c r="AB12" s="394">
        <v>1140.3774948372263</v>
      </c>
      <c r="AC12" s="427"/>
      <c r="AD12" s="394">
        <v>1138.5841033868626</v>
      </c>
      <c r="AE12" s="427"/>
      <c r="AF12" s="394">
        <v>1148.8260618892762</v>
      </c>
      <c r="AG12" s="427"/>
      <c r="AH12" s="394">
        <v>1126.6636615756861</v>
      </c>
      <c r="AI12" s="427"/>
      <c r="AJ12" s="394">
        <v>1019.7932060596476</v>
      </c>
      <c r="AK12" s="427"/>
      <c r="AL12" s="394">
        <v>1008.5242553219605</v>
      </c>
      <c r="AM12" s="427"/>
      <c r="AN12" s="394">
        <v>1054.458271531221</v>
      </c>
      <c r="AO12" s="427"/>
      <c r="AP12" s="394">
        <v>1006.7862421133758</v>
      </c>
      <c r="AQ12" s="427"/>
      <c r="AR12" s="394">
        <v>1035.906321608285</v>
      </c>
      <c r="AS12" s="427"/>
      <c r="AT12" s="394">
        <v>1029.371308440795</v>
      </c>
      <c r="AU12" s="427"/>
      <c r="AV12" s="394">
        <v>1061.0008678058946</v>
      </c>
      <c r="AW12" s="427"/>
      <c r="AX12" s="394">
        <v>1023.805011343299</v>
      </c>
      <c r="AY12" s="427"/>
      <c r="AZ12" s="394">
        <v>1065.1317703729223</v>
      </c>
      <c r="BA12" s="427"/>
      <c r="BB12" s="394">
        <v>1059.0484205182979</v>
      </c>
      <c r="BC12" s="427"/>
      <c r="BD12" s="394">
        <v>1056.9788489006971</v>
      </c>
      <c r="BE12" s="427"/>
      <c r="BF12" s="394">
        <v>908.54474091876671</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74.70997668701655</v>
      </c>
      <c r="G13" s="427"/>
      <c r="H13" s="394">
        <v>74.80224539722677</v>
      </c>
      <c r="I13" s="427"/>
      <c r="J13" s="394">
        <v>69.14482661415839</v>
      </c>
      <c r="K13" s="427"/>
      <c r="L13" s="394">
        <v>67.154449547396609</v>
      </c>
      <c r="M13" s="427"/>
      <c r="N13" s="394">
        <v>16.188919337131807</v>
      </c>
      <c r="O13" s="427"/>
      <c r="P13" s="394">
        <v>70.038423699128515</v>
      </c>
      <c r="Q13" s="427"/>
      <c r="R13" s="394">
        <v>66.571481213513806</v>
      </c>
      <c r="S13" s="427"/>
      <c r="T13" s="394">
        <v>52.790955702107226</v>
      </c>
      <c r="U13" s="427"/>
      <c r="V13" s="394">
        <v>45.055451758783668</v>
      </c>
      <c r="W13" s="427"/>
      <c r="X13" s="394">
        <v>37.159021930220625</v>
      </c>
      <c r="Y13" s="427"/>
      <c r="Z13" s="394">
        <v>36.321325280408033</v>
      </c>
      <c r="AA13" s="427"/>
      <c r="AB13" s="394">
        <v>27.377740582662405</v>
      </c>
      <c r="AC13" s="427"/>
      <c r="AD13" s="394">
        <v>26.547527971822234</v>
      </c>
      <c r="AE13" s="427"/>
      <c r="AF13" s="394">
        <v>21.294415709168874</v>
      </c>
      <c r="AG13" s="427"/>
      <c r="AH13" s="394">
        <v>12.692163032867015</v>
      </c>
      <c r="AI13" s="427"/>
      <c r="AJ13" s="394">
        <v>14.078078889434394</v>
      </c>
      <c r="AK13" s="427"/>
      <c r="AL13" s="394">
        <v>10.73629053600318</v>
      </c>
      <c r="AM13" s="427"/>
      <c r="AN13" s="394">
        <v>11.493804004705472</v>
      </c>
      <c r="AO13" s="427"/>
      <c r="AP13" s="394">
        <v>5.0685377925335837</v>
      </c>
      <c r="AQ13" s="427"/>
      <c r="AR13" s="394">
        <v>5.9524017901145632</v>
      </c>
      <c r="AS13" s="427"/>
      <c r="AT13" s="394">
        <v>5.6355855966494834</v>
      </c>
      <c r="AU13" s="427"/>
      <c r="AV13" s="394">
        <v>6.2867585145119316</v>
      </c>
      <c r="AW13" s="427"/>
      <c r="AX13" s="394">
        <v>5.8549397486392163</v>
      </c>
      <c r="AY13" s="427"/>
      <c r="AZ13" s="394">
        <v>6.4266735052231114</v>
      </c>
      <c r="BA13" s="427"/>
      <c r="BB13" s="394">
        <v>5.5105329689334805</v>
      </c>
      <c r="BC13" s="427"/>
      <c r="BD13" s="394">
        <v>5.001759136914548</v>
      </c>
      <c r="BE13" s="427"/>
      <c r="BF13" s="394">
        <v>6.1429305984784524</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521.37693579946324</v>
      </c>
      <c r="G15" s="427"/>
      <c r="H15" s="393">
        <v>529.52729738049595</v>
      </c>
      <c r="I15" s="427"/>
      <c r="J15" s="393">
        <v>504.87039170440204</v>
      </c>
      <c r="K15" s="427"/>
      <c r="L15" s="393">
        <v>444.73871640750582</v>
      </c>
      <c r="M15" s="427"/>
      <c r="N15" s="393">
        <v>650.1068950484696</v>
      </c>
      <c r="O15" s="427"/>
      <c r="P15" s="393">
        <v>462.22451003572456</v>
      </c>
      <c r="Q15" s="427"/>
      <c r="R15" s="393">
        <v>514.66481238608083</v>
      </c>
      <c r="S15" s="427"/>
      <c r="T15" s="393">
        <v>430.78163158648437</v>
      </c>
      <c r="U15" s="427"/>
      <c r="V15" s="393">
        <v>366.65850150991213</v>
      </c>
      <c r="W15" s="427"/>
      <c r="X15" s="393">
        <v>311.7062938428806</v>
      </c>
      <c r="Y15" s="427"/>
      <c r="Z15" s="393">
        <v>270.60009694045431</v>
      </c>
      <c r="AA15" s="427"/>
      <c r="AB15" s="393">
        <v>232.6006726399502</v>
      </c>
      <c r="AC15" s="427"/>
      <c r="AD15" s="393">
        <v>235.64461101993118</v>
      </c>
      <c r="AE15" s="427"/>
      <c r="AF15" s="393">
        <v>144.30864573894183</v>
      </c>
      <c r="AG15" s="427"/>
      <c r="AH15" s="393">
        <v>128.27435887564027</v>
      </c>
      <c r="AI15" s="427"/>
      <c r="AJ15" s="393">
        <v>120.02584009985773</v>
      </c>
      <c r="AK15" s="427"/>
      <c r="AL15" s="393">
        <v>110.8825792430813</v>
      </c>
      <c r="AM15" s="427"/>
      <c r="AN15" s="393">
        <v>115.76364636837721</v>
      </c>
      <c r="AO15" s="427"/>
      <c r="AP15" s="393">
        <v>76.860969952593095</v>
      </c>
      <c r="AQ15" s="427"/>
      <c r="AR15" s="393">
        <v>75.196247825833169</v>
      </c>
      <c r="AS15" s="427"/>
      <c r="AT15" s="393">
        <v>63.662607922873818</v>
      </c>
      <c r="AU15" s="427"/>
      <c r="AV15" s="393">
        <v>36.862611512332236</v>
      </c>
      <c r="AW15" s="427"/>
      <c r="AX15" s="393">
        <v>72.338936648733835</v>
      </c>
      <c r="AY15" s="427"/>
      <c r="AZ15" s="393">
        <v>80.807091872599301</v>
      </c>
      <c r="BA15" s="427"/>
      <c r="BB15" s="393">
        <v>85.473985860016398</v>
      </c>
      <c r="BC15" s="427"/>
      <c r="BD15" s="393">
        <v>79.646285906076471</v>
      </c>
      <c r="BE15" s="427"/>
      <c r="BF15" s="393">
        <v>82.667712368992227</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378.27933716112977</v>
      </c>
      <c r="G16" s="427"/>
      <c r="H16" s="393">
        <v>369.76180829045597</v>
      </c>
      <c r="I16" s="427"/>
      <c r="J16" s="393">
        <v>410.46883437901897</v>
      </c>
      <c r="K16" s="427"/>
      <c r="L16" s="393">
        <v>423.26585599314535</v>
      </c>
      <c r="M16" s="427"/>
      <c r="N16" s="393">
        <v>323.29031703201474</v>
      </c>
      <c r="O16" s="427"/>
      <c r="P16" s="393">
        <v>383.24687398383566</v>
      </c>
      <c r="Q16" s="427"/>
      <c r="R16" s="393">
        <v>379.63066816012952</v>
      </c>
      <c r="S16" s="427"/>
      <c r="T16" s="393">
        <v>294.83590425259399</v>
      </c>
      <c r="U16" s="427"/>
      <c r="V16" s="393">
        <v>263.39738229598964</v>
      </c>
      <c r="W16" s="427"/>
      <c r="X16" s="393">
        <v>407.71416626824254</v>
      </c>
      <c r="Y16" s="427"/>
      <c r="Z16" s="393">
        <v>326.93967016090352</v>
      </c>
      <c r="AA16" s="427"/>
      <c r="AB16" s="393">
        <v>246.64958027219583</v>
      </c>
      <c r="AC16" s="427"/>
      <c r="AD16" s="393">
        <v>92.264120821391487</v>
      </c>
      <c r="AE16" s="427"/>
      <c r="AF16" s="393">
        <v>77.546497972923476</v>
      </c>
      <c r="AG16" s="427"/>
      <c r="AH16" s="393">
        <v>138.31020696467309</v>
      </c>
      <c r="AI16" s="427"/>
      <c r="AJ16" s="393">
        <v>120.91839490025947</v>
      </c>
      <c r="AK16" s="427"/>
      <c r="AL16" s="393">
        <v>159.29327373623505</v>
      </c>
      <c r="AM16" s="427"/>
      <c r="AN16" s="393">
        <v>159.26625496334395</v>
      </c>
      <c r="AO16" s="427"/>
      <c r="AP16" s="393">
        <v>188.01256280185737</v>
      </c>
      <c r="AQ16" s="427"/>
      <c r="AR16" s="393">
        <v>127.87804536656391</v>
      </c>
      <c r="AS16" s="427"/>
      <c r="AT16" s="393">
        <v>106.57645966299214</v>
      </c>
      <c r="AU16" s="427"/>
      <c r="AV16" s="393">
        <v>89.07476183583961</v>
      </c>
      <c r="AW16" s="427"/>
      <c r="AX16" s="393">
        <v>76.691734851356486</v>
      </c>
      <c r="AY16" s="427"/>
      <c r="AZ16" s="393">
        <v>81.866039560930062</v>
      </c>
      <c r="BA16" s="427"/>
      <c r="BB16" s="393">
        <v>79.073778360851421</v>
      </c>
      <c r="BC16" s="427"/>
      <c r="BD16" s="393">
        <v>88.300979341874864</v>
      </c>
      <c r="BE16" s="427"/>
      <c r="BF16" s="393">
        <v>94.081984890064277</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36.531569394295587</v>
      </c>
      <c r="G17" s="427"/>
      <c r="H17" s="393">
        <v>42.227316566176697</v>
      </c>
      <c r="I17" s="427"/>
      <c r="J17" s="393">
        <v>30.43753106837837</v>
      </c>
      <c r="K17" s="427"/>
      <c r="L17" s="393">
        <v>30.120169255879777</v>
      </c>
      <c r="M17" s="427"/>
      <c r="N17" s="393">
        <v>68.837675077862002</v>
      </c>
      <c r="O17" s="427"/>
      <c r="P17" s="393">
        <v>17.633805324676072</v>
      </c>
      <c r="Q17" s="427"/>
      <c r="R17" s="393">
        <v>13.281792507758874</v>
      </c>
      <c r="S17" s="427"/>
      <c r="T17" s="393">
        <v>13.028911605328828</v>
      </c>
      <c r="U17" s="427"/>
      <c r="V17" s="393">
        <v>16.553857305090798</v>
      </c>
      <c r="W17" s="427"/>
      <c r="X17" s="393">
        <v>15.638741370575117</v>
      </c>
      <c r="Y17" s="427"/>
      <c r="Z17" s="393">
        <v>15.238589591739844</v>
      </c>
      <c r="AA17" s="427"/>
      <c r="AB17" s="393">
        <v>13.62550538070807</v>
      </c>
      <c r="AC17" s="427"/>
      <c r="AD17" s="393">
        <v>11.566487896040639</v>
      </c>
      <c r="AE17" s="427"/>
      <c r="AF17" s="393">
        <v>17.69852036629857</v>
      </c>
      <c r="AG17" s="427"/>
      <c r="AH17" s="393">
        <v>23.124654524186919</v>
      </c>
      <c r="AI17" s="427"/>
      <c r="AJ17" s="393">
        <v>7.8295133459226527</v>
      </c>
      <c r="AK17" s="427"/>
      <c r="AL17" s="393">
        <v>7.9598266410271075</v>
      </c>
      <c r="AM17" s="427"/>
      <c r="AN17" s="393">
        <v>6.9425038401967276</v>
      </c>
      <c r="AO17" s="427"/>
      <c r="AP17" s="393">
        <v>5.0827286772766662</v>
      </c>
      <c r="AQ17" s="427"/>
      <c r="AR17" s="393">
        <v>2.912884756754575</v>
      </c>
      <c r="AS17" s="427"/>
      <c r="AT17" s="393">
        <v>2.571472188202347</v>
      </c>
      <c r="AU17" s="427"/>
      <c r="AV17" s="393">
        <v>3.8570180629310387</v>
      </c>
      <c r="AW17" s="427"/>
      <c r="AX17" s="393">
        <v>2.703032270406065</v>
      </c>
      <c r="AY17" s="427"/>
      <c r="AZ17" s="393">
        <v>3.6351231689335326</v>
      </c>
      <c r="BA17" s="427"/>
      <c r="BB17" s="393">
        <v>3.1760112178570568</v>
      </c>
      <c r="BC17" s="427"/>
      <c r="BD17" s="393">
        <v>3.2976497459718273</v>
      </c>
      <c r="BE17" s="427"/>
      <c r="BF17" s="393">
        <v>3.960562484095393</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284.45356619134736</v>
      </c>
      <c r="G18" s="427"/>
      <c r="H18" s="394">
        <v>281.79793401931545</v>
      </c>
      <c r="I18" s="427"/>
      <c r="J18" s="394">
        <v>285.78617579830228</v>
      </c>
      <c r="K18" s="427"/>
      <c r="L18" s="394">
        <v>294.00760816409883</v>
      </c>
      <c r="M18" s="427"/>
      <c r="N18" s="394">
        <v>276.23877888243885</v>
      </c>
      <c r="O18" s="427"/>
      <c r="P18" s="421">
        <v>668.59394964084504</v>
      </c>
      <c r="Q18" s="427" t="s">
        <v>358</v>
      </c>
      <c r="R18" s="394">
        <v>239.26740477487573</v>
      </c>
      <c r="S18" s="427"/>
      <c r="T18" s="394">
        <v>239.22152309356738</v>
      </c>
      <c r="U18" s="427"/>
      <c r="V18" s="394">
        <v>335.20907022255744</v>
      </c>
      <c r="W18" s="427"/>
      <c r="X18" s="394">
        <v>328.00980135972378</v>
      </c>
      <c r="Y18" s="427"/>
      <c r="Z18" s="394">
        <v>286.62095316508993</v>
      </c>
      <c r="AA18" s="427"/>
      <c r="AB18" s="394">
        <v>245.64023210932203</v>
      </c>
      <c r="AC18" s="427"/>
      <c r="AD18" s="394">
        <v>197.87620415407949</v>
      </c>
      <c r="AE18" s="427"/>
      <c r="AF18" s="394">
        <v>165.29591809752719</v>
      </c>
      <c r="AG18" s="427"/>
      <c r="AH18" s="394">
        <v>167.71513229104082</v>
      </c>
      <c r="AI18" s="427"/>
      <c r="AJ18" s="394">
        <v>165.5119964674227</v>
      </c>
      <c r="AK18" s="427"/>
      <c r="AL18" s="394">
        <v>112.17501156487714</v>
      </c>
      <c r="AM18" s="427"/>
      <c r="AN18" s="394">
        <v>90.990794274796357</v>
      </c>
      <c r="AO18" s="427"/>
      <c r="AP18" s="394">
        <v>93.803984942628944</v>
      </c>
      <c r="AQ18" s="427"/>
      <c r="AR18" s="394">
        <v>57.022011097384855</v>
      </c>
      <c r="AS18" s="427"/>
      <c r="AT18" s="394">
        <v>56.073433209566041</v>
      </c>
      <c r="AU18" s="427"/>
      <c r="AV18" s="394">
        <v>89.574619445906862</v>
      </c>
      <c r="AW18" s="427"/>
      <c r="AX18" s="394">
        <v>98.117707991119417</v>
      </c>
      <c r="AY18" s="427"/>
      <c r="AZ18" s="394">
        <v>107.86584262401374</v>
      </c>
      <c r="BA18" s="427"/>
      <c r="BB18" s="394">
        <v>97.911410063562059</v>
      </c>
      <c r="BC18" s="427"/>
      <c r="BD18" s="394">
        <v>83.599120774360188</v>
      </c>
      <c r="BE18" s="427"/>
      <c r="BF18" s="394">
        <v>88.340197047575458</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657.53832230619514</v>
      </c>
      <c r="G19" s="427"/>
      <c r="H19" s="394">
        <v>668.79891143861221</v>
      </c>
      <c r="I19" s="427"/>
      <c r="J19" s="394">
        <v>672.08923289012898</v>
      </c>
      <c r="K19" s="427"/>
      <c r="L19" s="394">
        <v>633.60796520610427</v>
      </c>
      <c r="M19" s="427"/>
      <c r="N19" s="394">
        <v>586.71752329605454</v>
      </c>
      <c r="O19" s="427"/>
      <c r="P19" s="394">
        <v>606.5747156767934</v>
      </c>
      <c r="Q19" s="427"/>
      <c r="R19" s="394">
        <v>558.90880340557976</v>
      </c>
      <c r="S19" s="427"/>
      <c r="T19" s="394">
        <v>523.33616445617406</v>
      </c>
      <c r="U19" s="427"/>
      <c r="V19" s="394">
        <v>442.79276558969207</v>
      </c>
      <c r="W19" s="427"/>
      <c r="X19" s="421">
        <v>805.31912138593634</v>
      </c>
      <c r="Y19" s="427" t="s">
        <v>358</v>
      </c>
      <c r="Z19" s="394">
        <v>369.99506939772726</v>
      </c>
      <c r="AA19" s="427"/>
      <c r="AB19" s="394">
        <v>316.34476093979464</v>
      </c>
      <c r="AC19" s="427"/>
      <c r="AD19" s="394">
        <v>210.16365285200337</v>
      </c>
      <c r="AE19" s="427"/>
      <c r="AF19" s="394">
        <v>195.68248338691672</v>
      </c>
      <c r="AG19" s="427"/>
      <c r="AH19" s="394">
        <v>191.64706950784938</v>
      </c>
      <c r="AI19" s="427"/>
      <c r="AJ19" s="394">
        <v>158.1514317657319</v>
      </c>
      <c r="AK19" s="427"/>
      <c r="AL19" s="394">
        <v>215.47126334459955</v>
      </c>
      <c r="AM19" s="427"/>
      <c r="AN19" s="394">
        <v>248.73645268385243</v>
      </c>
      <c r="AO19" s="427"/>
      <c r="AP19" s="394">
        <v>267.6669312946749</v>
      </c>
      <c r="AQ19" s="427"/>
      <c r="AR19" s="394">
        <v>236.43622125620763</v>
      </c>
      <c r="AS19" s="427"/>
      <c r="AT19" s="394">
        <v>249.32031193316291</v>
      </c>
      <c r="AU19" s="427"/>
      <c r="AV19" s="394">
        <v>203.77704842554454</v>
      </c>
      <c r="AW19" s="427"/>
      <c r="AX19" s="394">
        <v>215.80556295490501</v>
      </c>
      <c r="AY19" s="427"/>
      <c r="AZ19" s="394">
        <v>206.60729658404497</v>
      </c>
      <c r="BA19" s="427"/>
      <c r="BB19" s="394">
        <v>233.38443237147388</v>
      </c>
      <c r="BC19" s="427"/>
      <c r="BD19" s="394">
        <v>215.63397691462754</v>
      </c>
      <c r="BE19" s="427"/>
      <c r="BF19" s="394">
        <v>224.31065994825207</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10.07820351690434</v>
      </c>
      <c r="G20" s="427"/>
      <c r="H20" s="394">
        <v>10.277238431416922</v>
      </c>
      <c r="I20" s="427"/>
      <c r="J20" s="394">
        <v>10.597389927785736</v>
      </c>
      <c r="K20" s="427"/>
      <c r="L20" s="394">
        <v>8.724147023674016</v>
      </c>
      <c r="M20" s="427"/>
      <c r="N20" s="394">
        <v>8.9859208510989923</v>
      </c>
      <c r="O20" s="427"/>
      <c r="P20" s="394">
        <v>7.1266219305116456</v>
      </c>
      <c r="Q20" s="427"/>
      <c r="R20" s="394">
        <v>6.9636160953527435</v>
      </c>
      <c r="S20" s="427"/>
      <c r="T20" s="394">
        <v>5.3475073604234078</v>
      </c>
      <c r="U20" s="427"/>
      <c r="V20" s="394">
        <v>4.3306502967104361</v>
      </c>
      <c r="W20" s="427"/>
      <c r="X20" s="394">
        <v>2.8837477061632946</v>
      </c>
      <c r="Y20" s="427"/>
      <c r="Z20" s="394">
        <v>3.8270620390355186</v>
      </c>
      <c r="AA20" s="427"/>
      <c r="AB20" s="394">
        <v>3.1127670656025033</v>
      </c>
      <c r="AC20" s="427"/>
      <c r="AD20" s="394">
        <v>2.174885711650322</v>
      </c>
      <c r="AE20" s="427"/>
      <c r="AF20" s="394">
        <v>3.0064995592372146</v>
      </c>
      <c r="AG20" s="427"/>
      <c r="AH20" s="394">
        <v>3.4155657082655146</v>
      </c>
      <c r="AI20" s="427"/>
      <c r="AJ20" s="394">
        <v>4.2545500647656853</v>
      </c>
      <c r="AK20" s="427"/>
      <c r="AL20" s="394">
        <v>3.7053834886172003</v>
      </c>
      <c r="AM20" s="427"/>
      <c r="AN20" s="394">
        <v>3.6802500696900076</v>
      </c>
      <c r="AO20" s="427"/>
      <c r="AP20" s="394">
        <v>1.1223200400750655</v>
      </c>
      <c r="AQ20" s="427"/>
      <c r="AR20" s="394">
        <v>0.98844993392611202</v>
      </c>
      <c r="AS20" s="427"/>
      <c r="AT20" s="394">
        <v>1.1396635037379259</v>
      </c>
      <c r="AU20" s="427"/>
      <c r="AV20" s="394">
        <v>1.5088184284457873</v>
      </c>
      <c r="AW20" s="427"/>
      <c r="AX20" s="394">
        <v>0.98170218872857018</v>
      </c>
      <c r="AY20" s="427"/>
      <c r="AZ20" s="394">
        <v>1.3810588200060554</v>
      </c>
      <c r="BA20" s="427"/>
      <c r="BB20" s="394">
        <v>1.0851685062348639</v>
      </c>
      <c r="BC20" s="427"/>
      <c r="BD20" s="394">
        <v>1.050672701579028</v>
      </c>
      <c r="BE20" s="427"/>
      <c r="BF20" s="394">
        <v>1.4642100343648732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13.411594840303623</v>
      </c>
      <c r="G22" s="427"/>
      <c r="H22" s="393">
        <v>11.134001476942714</v>
      </c>
      <c r="I22" s="427"/>
      <c r="J22" s="393">
        <v>12.002296689507139</v>
      </c>
      <c r="K22" s="427"/>
      <c r="L22" s="393">
        <v>12.538064673536557</v>
      </c>
      <c r="M22" s="427"/>
      <c r="N22" s="393">
        <v>15.005467996590683</v>
      </c>
      <c r="O22" s="427"/>
      <c r="P22" s="393">
        <v>12.832508513752307</v>
      </c>
      <c r="Q22" s="427"/>
      <c r="R22" s="393">
        <v>15.432871405497897</v>
      </c>
      <c r="S22" s="427"/>
      <c r="T22" s="393">
        <v>15.051367002540124</v>
      </c>
      <c r="U22" s="427"/>
      <c r="V22" s="393">
        <v>14.809694209610885</v>
      </c>
      <c r="W22" s="427"/>
      <c r="X22" s="393">
        <v>14.327640999888336</v>
      </c>
      <c r="Y22" s="427"/>
      <c r="Z22" s="393">
        <v>18.207669651780293</v>
      </c>
      <c r="AA22" s="427"/>
      <c r="AB22" s="393">
        <v>13.50940434986356</v>
      </c>
      <c r="AC22" s="427"/>
      <c r="AD22" s="393">
        <v>11.565487999282361</v>
      </c>
      <c r="AE22" s="427"/>
      <c r="AF22" s="393">
        <v>10.41018943626567</v>
      </c>
      <c r="AG22" s="427"/>
      <c r="AH22" s="393">
        <v>9.4136136615492543</v>
      </c>
      <c r="AI22" s="427"/>
      <c r="AJ22" s="393">
        <v>11.754332200108401</v>
      </c>
      <c r="AK22" s="427"/>
      <c r="AL22" s="393">
        <v>11.417567070462139</v>
      </c>
      <c r="AM22" s="427"/>
      <c r="AN22" s="393">
        <v>13.195693768019353</v>
      </c>
      <c r="AO22" s="427"/>
      <c r="AP22" s="393">
        <v>3.114773988210028</v>
      </c>
      <c r="AQ22" s="427"/>
      <c r="AR22" s="393">
        <v>4.9032265903975825</v>
      </c>
      <c r="AS22" s="427"/>
      <c r="AT22" s="393">
        <v>5.1227213073889111</v>
      </c>
      <c r="AU22" s="427"/>
      <c r="AV22" s="393">
        <v>5.0474467697124261</v>
      </c>
      <c r="AW22" s="427"/>
      <c r="AX22" s="393">
        <v>5.1729078715867152</v>
      </c>
      <c r="AY22" s="427"/>
      <c r="AZ22" s="393">
        <v>5.3826748381503702</v>
      </c>
      <c r="BA22" s="427"/>
      <c r="BB22" s="393">
        <v>5.9792457326927417</v>
      </c>
      <c r="BC22" s="427"/>
      <c r="BD22" s="393">
        <v>4.9973670757935498</v>
      </c>
      <c r="BE22" s="427"/>
      <c r="BF22" s="393">
        <v>5.9645427313797832</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515.99350659438812</v>
      </c>
      <c r="G23" s="427"/>
      <c r="H23" s="393">
        <v>452.58843532988595</v>
      </c>
      <c r="I23" s="427"/>
      <c r="J23" s="393">
        <v>458.86345261830661</v>
      </c>
      <c r="K23" s="427"/>
      <c r="L23" s="393">
        <v>551.25515662491341</v>
      </c>
      <c r="M23" s="427"/>
      <c r="N23" s="393">
        <v>528.14401171819077</v>
      </c>
      <c r="O23" s="427"/>
      <c r="P23" s="393">
        <v>585.97889739941513</v>
      </c>
      <c r="Q23" s="427"/>
      <c r="R23" s="393">
        <v>495.68752095245389</v>
      </c>
      <c r="S23" s="427"/>
      <c r="T23" s="393">
        <v>448.2039312056645</v>
      </c>
      <c r="U23" s="427"/>
      <c r="V23" s="393">
        <v>445.70003616082568</v>
      </c>
      <c r="W23" s="427"/>
      <c r="X23" s="393">
        <v>377.93414634276235</v>
      </c>
      <c r="Y23" s="427"/>
      <c r="Z23" s="393">
        <v>356.30785391191046</v>
      </c>
      <c r="AA23" s="427"/>
      <c r="AB23" s="393">
        <v>315.30189820165447</v>
      </c>
      <c r="AC23" s="427"/>
      <c r="AD23" s="393">
        <v>320.8626771801903</v>
      </c>
      <c r="AE23" s="427"/>
      <c r="AF23" s="393">
        <v>329.71237513668041</v>
      </c>
      <c r="AG23" s="427"/>
      <c r="AH23" s="393">
        <v>277.95078042633799</v>
      </c>
      <c r="AI23" s="427"/>
      <c r="AJ23" s="393">
        <v>197.67820045574459</v>
      </c>
      <c r="AK23" s="427"/>
      <c r="AL23" s="393">
        <v>201.48227643612464</v>
      </c>
      <c r="AM23" s="427"/>
      <c r="AN23" s="393">
        <v>165.49236925531932</v>
      </c>
      <c r="AO23" s="427"/>
      <c r="AP23" s="393">
        <v>171.65387778423448</v>
      </c>
      <c r="AQ23" s="427"/>
      <c r="AR23" s="393">
        <v>238.67281333926005</v>
      </c>
      <c r="AS23" s="427"/>
      <c r="AT23" s="393">
        <v>195.47057282122952</v>
      </c>
      <c r="AU23" s="427"/>
      <c r="AV23" s="393">
        <v>180.2428776814624</v>
      </c>
      <c r="AW23" s="427"/>
      <c r="AX23" s="393">
        <v>106.17655282378378</v>
      </c>
      <c r="AY23" s="427"/>
      <c r="AZ23" s="393">
        <v>119.00784269615347</v>
      </c>
      <c r="BA23" s="427"/>
      <c r="BB23" s="393">
        <v>126.33601828552959</v>
      </c>
      <c r="BC23" s="427"/>
      <c r="BD23" s="393">
        <v>119.97955688634691</v>
      </c>
      <c r="BE23" s="427"/>
      <c r="BF23" s="393">
        <v>118.69981416833635</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7103.2378593663188</v>
      </c>
      <c r="G25" s="427"/>
      <c r="H25" s="393">
        <v>7044.0271944966244</v>
      </c>
      <c r="I25" s="427"/>
      <c r="J25" s="393">
        <v>7112.4949088361836</v>
      </c>
      <c r="K25" s="427"/>
      <c r="L25" s="393">
        <v>7148.5347060897911</v>
      </c>
      <c r="M25" s="427"/>
      <c r="N25" s="393">
        <v>7454.7233827440386</v>
      </c>
      <c r="O25" s="427"/>
      <c r="P25" s="393">
        <v>8491.1252097427787</v>
      </c>
      <c r="Q25" s="427"/>
      <c r="R25" s="393">
        <v>9712.1273126035576</v>
      </c>
      <c r="S25" s="427"/>
      <c r="T25" s="393">
        <v>7708.8799243179101</v>
      </c>
      <c r="U25" s="427"/>
      <c r="V25" s="393">
        <v>5813.9130382855164</v>
      </c>
      <c r="W25" s="427"/>
      <c r="X25" s="393">
        <v>3363.1598037824265</v>
      </c>
      <c r="Y25" s="427"/>
      <c r="Z25" s="393">
        <v>2407.6623884508867</v>
      </c>
      <c r="AA25" s="427"/>
      <c r="AB25" s="393">
        <v>2089.2590692335493</v>
      </c>
      <c r="AC25" s="427"/>
      <c r="AD25" s="393">
        <v>1760.8910588531357</v>
      </c>
      <c r="AE25" s="427"/>
      <c r="AF25" s="393">
        <v>1627.9233064498594</v>
      </c>
      <c r="AG25" s="427"/>
      <c r="AH25" s="393">
        <v>1430.908445922666</v>
      </c>
      <c r="AI25" s="427"/>
      <c r="AJ25" s="393">
        <v>1523.8408614244715</v>
      </c>
      <c r="AK25" s="427"/>
      <c r="AL25" s="393">
        <v>1375.0890128549213</v>
      </c>
      <c r="AM25" s="427"/>
      <c r="AN25" s="393">
        <v>1382.2386700028044</v>
      </c>
      <c r="AO25" s="427"/>
      <c r="AP25" s="393">
        <v>1366.2388517219747</v>
      </c>
      <c r="AQ25" s="427"/>
      <c r="AR25" s="393">
        <v>1295.4730758865614</v>
      </c>
      <c r="AS25" s="427"/>
      <c r="AT25" s="393">
        <v>1234.1723157283545</v>
      </c>
      <c r="AU25" s="427"/>
      <c r="AV25" s="393">
        <v>1157.2154033958448</v>
      </c>
      <c r="AW25" s="427"/>
      <c r="AX25" s="393">
        <v>1119.9893128377032</v>
      </c>
      <c r="AY25" s="427"/>
      <c r="AZ25" s="393">
        <v>1050.9023367695261</v>
      </c>
      <c r="BA25" s="427"/>
      <c r="BB25" s="393">
        <v>845.73340056845529</v>
      </c>
      <c r="BC25" s="427"/>
      <c r="BD25" s="393">
        <v>573.17669331210038</v>
      </c>
      <c r="BE25" s="427"/>
      <c r="BF25" s="393">
        <v>739.74156795318049</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68.303101164175729</v>
      </c>
      <c r="G26" s="427"/>
      <c r="H26" s="393">
        <v>82.002377394250274</v>
      </c>
      <c r="I26" s="427"/>
      <c r="J26" s="393">
        <v>91.363688564116103</v>
      </c>
      <c r="K26" s="427"/>
      <c r="L26" s="393">
        <v>88.438117643149809</v>
      </c>
      <c r="M26" s="427"/>
      <c r="N26" s="393">
        <v>72.562719065848569</v>
      </c>
      <c r="O26" s="427"/>
      <c r="P26" s="393">
        <v>68.150823939851762</v>
      </c>
      <c r="Q26" s="427"/>
      <c r="R26" s="393">
        <v>89.02477841316059</v>
      </c>
      <c r="S26" s="427"/>
      <c r="T26" s="393">
        <v>63.57164575912001</v>
      </c>
      <c r="U26" s="427"/>
      <c r="V26" s="393">
        <v>60.35368116893568</v>
      </c>
      <c r="W26" s="427"/>
      <c r="X26" s="393">
        <v>56.440130228437397</v>
      </c>
      <c r="Y26" s="427"/>
      <c r="Z26" s="393">
        <v>59.632120109813421</v>
      </c>
      <c r="AA26" s="427"/>
      <c r="AB26" s="393">
        <v>50.465252429383007</v>
      </c>
      <c r="AC26" s="427"/>
      <c r="AD26" s="393">
        <v>56.790414467460486</v>
      </c>
      <c r="AE26" s="427"/>
      <c r="AF26" s="393">
        <v>53.71388310479071</v>
      </c>
      <c r="AG26" s="427"/>
      <c r="AH26" s="393">
        <v>32.039081270425207</v>
      </c>
      <c r="AI26" s="427"/>
      <c r="AJ26" s="393">
        <v>34.847460338193734</v>
      </c>
      <c r="AK26" s="427"/>
      <c r="AL26" s="393">
        <v>34.032208495689027</v>
      </c>
      <c r="AM26" s="427"/>
      <c r="AN26" s="393">
        <v>38.865347575825126</v>
      </c>
      <c r="AO26" s="427"/>
      <c r="AP26" s="393">
        <v>17.436594720388822</v>
      </c>
      <c r="AQ26" s="427"/>
      <c r="AR26" s="393">
        <v>17.643954472766236</v>
      </c>
      <c r="AS26" s="427"/>
      <c r="AT26" s="393">
        <v>18.661492066792594</v>
      </c>
      <c r="AU26" s="427"/>
      <c r="AV26" s="393">
        <v>24.799527472202779</v>
      </c>
      <c r="AW26" s="427"/>
      <c r="AX26" s="393">
        <v>54.032721935548544</v>
      </c>
      <c r="AY26" s="427"/>
      <c r="AZ26" s="393">
        <v>24.947121764568347</v>
      </c>
      <c r="BA26" s="427"/>
      <c r="BB26" s="393">
        <v>25.714439194600139</v>
      </c>
      <c r="BC26" s="427"/>
      <c r="BD26" s="393">
        <v>24.813178232452085</v>
      </c>
      <c r="BE26" s="427"/>
      <c r="BF26" s="393">
        <v>27.0245942174978</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4.4272565862178288</v>
      </c>
      <c r="G27" s="427"/>
      <c r="H27" s="394">
        <v>4.8729763748880721</v>
      </c>
      <c r="I27" s="427"/>
      <c r="J27" s="394">
        <v>5.3721020151475853</v>
      </c>
      <c r="K27" s="427"/>
      <c r="L27" s="394">
        <v>4.8877923506611012</v>
      </c>
      <c r="M27" s="427"/>
      <c r="N27" s="394">
        <v>1.1439038283737</v>
      </c>
      <c r="O27" s="427"/>
      <c r="P27" s="394">
        <v>5.6937238500451599</v>
      </c>
      <c r="Q27" s="427"/>
      <c r="R27" s="394">
        <v>5.4635451182028305</v>
      </c>
      <c r="S27" s="427"/>
      <c r="T27" s="394">
        <v>4.1617152929731409</v>
      </c>
      <c r="U27" s="427"/>
      <c r="V27" s="394">
        <v>3.7303086299072774</v>
      </c>
      <c r="W27" s="427"/>
      <c r="X27" s="394">
        <v>3.5542478658824952</v>
      </c>
      <c r="Y27" s="427"/>
      <c r="Z27" s="394">
        <v>4.0170197098607483</v>
      </c>
      <c r="AA27" s="427"/>
      <c r="AB27" s="394">
        <v>5.5258378768162189</v>
      </c>
      <c r="AC27" s="427"/>
      <c r="AD27" s="394">
        <v>5.6241363321975681</v>
      </c>
      <c r="AE27" s="427"/>
      <c r="AF27" s="394">
        <v>5.1369600892772551</v>
      </c>
      <c r="AG27" s="427"/>
      <c r="AH27" s="394">
        <v>6.0159344085190947</v>
      </c>
      <c r="AI27" s="427"/>
      <c r="AJ27" s="394">
        <v>11.769592845994467</v>
      </c>
      <c r="AK27" s="427"/>
      <c r="AL27" s="394">
        <v>14.497723635266718</v>
      </c>
      <c r="AM27" s="427"/>
      <c r="AN27" s="394">
        <v>11.002627673060228</v>
      </c>
      <c r="AO27" s="427"/>
      <c r="AP27" s="394">
        <v>1.7136145056908432</v>
      </c>
      <c r="AQ27" s="427"/>
      <c r="AR27" s="394">
        <v>2.0033759285800086</v>
      </c>
      <c r="AS27" s="427"/>
      <c r="AT27" s="394">
        <v>1.7373114945492372</v>
      </c>
      <c r="AU27" s="427"/>
      <c r="AV27" s="394">
        <v>2.0519917258533749</v>
      </c>
      <c r="AW27" s="427"/>
      <c r="AX27" s="394">
        <v>1.9846708564944204</v>
      </c>
      <c r="AY27" s="427"/>
      <c r="AZ27" s="394">
        <v>2.2467322904437999</v>
      </c>
      <c r="BA27" s="427"/>
      <c r="BB27" s="394">
        <v>1.7416729279552254</v>
      </c>
      <c r="BC27" s="427"/>
      <c r="BD27" s="394">
        <v>1.6909470275837342</v>
      </c>
      <c r="BE27" s="427"/>
      <c r="BF27" s="394">
        <v>2.6055217151580381</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20.204285105528715</v>
      </c>
      <c r="G28" s="427"/>
      <c r="H28" s="394">
        <v>26.146012583618077</v>
      </c>
      <c r="I28" s="427"/>
      <c r="J28" s="394">
        <v>23.425815829143808</v>
      </c>
      <c r="K28" s="427"/>
      <c r="L28" s="394">
        <v>22.42064321579134</v>
      </c>
      <c r="M28" s="427"/>
      <c r="N28" s="394">
        <v>16.184013183228679</v>
      </c>
      <c r="O28" s="427"/>
      <c r="P28" s="394">
        <v>24.809825449701091</v>
      </c>
      <c r="Q28" s="427"/>
      <c r="R28" s="394">
        <v>28.531281873732922</v>
      </c>
      <c r="S28" s="427"/>
      <c r="T28" s="394">
        <v>20.857605677719711</v>
      </c>
      <c r="U28" s="427"/>
      <c r="V28" s="394">
        <v>18.537520239075004</v>
      </c>
      <c r="W28" s="427"/>
      <c r="X28" s="394">
        <v>14.570985942370884</v>
      </c>
      <c r="Y28" s="427"/>
      <c r="Z28" s="394">
        <v>14.994555938846185</v>
      </c>
      <c r="AA28" s="427"/>
      <c r="AB28" s="394">
        <v>13.086194189655647</v>
      </c>
      <c r="AC28" s="427"/>
      <c r="AD28" s="394">
        <v>13.312329083623188</v>
      </c>
      <c r="AE28" s="427"/>
      <c r="AF28" s="394">
        <v>10.25318092185924</v>
      </c>
      <c r="AG28" s="427"/>
      <c r="AH28" s="394">
        <v>10.304416550615905</v>
      </c>
      <c r="AI28" s="427"/>
      <c r="AJ28" s="394">
        <v>13.1679542874957</v>
      </c>
      <c r="AK28" s="427"/>
      <c r="AL28" s="394">
        <v>11.344928992364011</v>
      </c>
      <c r="AM28" s="427"/>
      <c r="AN28" s="394">
        <v>13.025809930200541</v>
      </c>
      <c r="AO28" s="427"/>
      <c r="AP28" s="394">
        <v>3.8558839768588169</v>
      </c>
      <c r="AQ28" s="427"/>
      <c r="AR28" s="394">
        <v>4.3627317658143809</v>
      </c>
      <c r="AS28" s="427"/>
      <c r="AT28" s="394">
        <v>4.3543393216918433</v>
      </c>
      <c r="AU28" s="427"/>
      <c r="AV28" s="394">
        <v>5.9336386195451354</v>
      </c>
      <c r="AW28" s="427"/>
      <c r="AX28" s="394">
        <v>5.8652721109168828</v>
      </c>
      <c r="AY28" s="427"/>
      <c r="AZ28" s="394">
        <v>6.4814540783240719</v>
      </c>
      <c r="BA28" s="427"/>
      <c r="BB28" s="394">
        <v>6.1772271142074828</v>
      </c>
      <c r="BC28" s="427"/>
      <c r="BD28" s="394">
        <v>6.1031501724016417</v>
      </c>
      <c r="BE28" s="427"/>
      <c r="BF28" s="394">
        <v>6.929110032466741</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100.88216311296583</v>
      </c>
      <c r="G29" s="427"/>
      <c r="H29" s="394">
        <v>88.78193365286657</v>
      </c>
      <c r="I29" s="427"/>
      <c r="J29" s="394">
        <v>105.81792939691765</v>
      </c>
      <c r="K29" s="427"/>
      <c r="L29" s="394">
        <v>97.211420481280058</v>
      </c>
      <c r="M29" s="427"/>
      <c r="N29" s="394">
        <v>85.72240820147961</v>
      </c>
      <c r="O29" s="427"/>
      <c r="P29" s="394">
        <v>90.508204869649504</v>
      </c>
      <c r="Q29" s="427"/>
      <c r="R29" s="394">
        <v>93.952347189460696</v>
      </c>
      <c r="S29" s="427"/>
      <c r="T29" s="394">
        <v>68.670129372841927</v>
      </c>
      <c r="U29" s="427"/>
      <c r="V29" s="394">
        <v>55.393943441889647</v>
      </c>
      <c r="W29" s="427"/>
      <c r="X29" s="394">
        <v>49.786871606787699</v>
      </c>
      <c r="Y29" s="427"/>
      <c r="Z29" s="394">
        <v>44.333059988150396</v>
      </c>
      <c r="AA29" s="427"/>
      <c r="AB29" s="394">
        <v>37.080897787678822</v>
      </c>
      <c r="AC29" s="427"/>
      <c r="AD29" s="394">
        <v>38.799496888175973</v>
      </c>
      <c r="AE29" s="427"/>
      <c r="AF29" s="394">
        <v>29.092666998834357</v>
      </c>
      <c r="AG29" s="427"/>
      <c r="AH29" s="394">
        <v>19.994657075376498</v>
      </c>
      <c r="AI29" s="427"/>
      <c r="AJ29" s="394">
        <v>26.636267232714371</v>
      </c>
      <c r="AK29" s="427"/>
      <c r="AL29" s="394">
        <v>25.733182099118473</v>
      </c>
      <c r="AM29" s="427"/>
      <c r="AN29" s="394">
        <v>24.285529332096985</v>
      </c>
      <c r="AO29" s="427"/>
      <c r="AP29" s="394">
        <v>10.861734919831148</v>
      </c>
      <c r="AQ29" s="427"/>
      <c r="AR29" s="394">
        <v>11.916321113618359</v>
      </c>
      <c r="AS29" s="427"/>
      <c r="AT29" s="394">
        <v>11.655600425072297</v>
      </c>
      <c r="AU29" s="427"/>
      <c r="AV29" s="394">
        <v>21.224566727787991</v>
      </c>
      <c r="AW29" s="427"/>
      <c r="AX29" s="394">
        <v>15.874653860081695</v>
      </c>
      <c r="AY29" s="427"/>
      <c r="AZ29" s="394">
        <v>17.474628518957385</v>
      </c>
      <c r="BA29" s="427"/>
      <c r="BB29" s="394">
        <v>12.663602468951693</v>
      </c>
      <c r="BC29" s="427"/>
      <c r="BD29" s="394">
        <v>18.830906558209414</v>
      </c>
      <c r="BE29" s="427"/>
      <c r="BF29" s="394">
        <v>29.455302302220069</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18.32885785245298</v>
      </c>
      <c r="G31" s="427"/>
      <c r="H31" s="393">
        <v>27.389912119162467</v>
      </c>
      <c r="I31" s="427"/>
      <c r="J31" s="393">
        <v>28.808863257838354</v>
      </c>
      <c r="K31" s="427"/>
      <c r="L31" s="393">
        <v>54.98055534746576</v>
      </c>
      <c r="M31" s="427"/>
      <c r="N31" s="393">
        <v>81.760247934216849</v>
      </c>
      <c r="O31" s="427"/>
      <c r="P31" s="393">
        <v>51.978036927436911</v>
      </c>
      <c r="Q31" s="427"/>
      <c r="R31" s="393">
        <v>52.527626987022906</v>
      </c>
      <c r="S31" s="427"/>
      <c r="T31" s="393">
        <v>47.194777531111654</v>
      </c>
      <c r="U31" s="427"/>
      <c r="V31" s="393">
        <v>51.312221480341734</v>
      </c>
      <c r="W31" s="427"/>
      <c r="X31" s="393">
        <v>49.883377269552483</v>
      </c>
      <c r="Y31" s="427"/>
      <c r="Z31" s="393">
        <v>48.519768836613629</v>
      </c>
      <c r="AA31" s="427"/>
      <c r="AB31" s="393">
        <v>43.73130488616895</v>
      </c>
      <c r="AC31" s="427"/>
      <c r="AD31" s="393">
        <v>52.638148472962179</v>
      </c>
      <c r="AE31" s="427"/>
      <c r="AF31" s="393">
        <v>41.029458013206941</v>
      </c>
      <c r="AG31" s="427"/>
      <c r="AH31" s="393">
        <v>31.34326266183097</v>
      </c>
      <c r="AI31" s="427"/>
      <c r="AJ31" s="393">
        <v>43.853032995722295</v>
      </c>
      <c r="AK31" s="427"/>
      <c r="AL31" s="393">
        <v>40.223578557503387</v>
      </c>
      <c r="AM31" s="427"/>
      <c r="AN31" s="393">
        <v>40.535771214665715</v>
      </c>
      <c r="AO31" s="427"/>
      <c r="AP31" s="393">
        <v>15.493934297421237</v>
      </c>
      <c r="AQ31" s="427"/>
      <c r="AR31" s="393">
        <v>16.104679489451112</v>
      </c>
      <c r="AS31" s="427"/>
      <c r="AT31" s="393">
        <v>15.063812841454382</v>
      </c>
      <c r="AU31" s="427"/>
      <c r="AV31" s="393">
        <v>18.043368723779988</v>
      </c>
      <c r="AW31" s="427"/>
      <c r="AX31" s="393">
        <v>16.917806925191073</v>
      </c>
      <c r="AY31" s="427"/>
      <c r="AZ31" s="393">
        <v>18.561139216136851</v>
      </c>
      <c r="BA31" s="427"/>
      <c r="BB31" s="393">
        <v>17.969085314590991</v>
      </c>
      <c r="BC31" s="427"/>
      <c r="BD31" s="393">
        <v>15.481521124231614</v>
      </c>
      <c r="BE31" s="427"/>
      <c r="BF31" s="393">
        <v>19.698085899207538</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54.952258404101293</v>
      </c>
      <c r="G32" s="427"/>
      <c r="H32" s="393">
        <v>61.733082531062735</v>
      </c>
      <c r="I32" s="427"/>
      <c r="J32" s="393">
        <v>62.493159532075261</v>
      </c>
      <c r="K32" s="427"/>
      <c r="L32" s="393">
        <v>51.833495710118648</v>
      </c>
      <c r="M32" s="427"/>
      <c r="N32" s="393">
        <v>30.088889469081593</v>
      </c>
      <c r="O32" s="427"/>
      <c r="P32" s="393">
        <v>37.418905845380138</v>
      </c>
      <c r="Q32" s="427"/>
      <c r="R32" s="393">
        <v>46.464417646955965</v>
      </c>
      <c r="S32" s="427"/>
      <c r="T32" s="393">
        <v>27.974485766252805</v>
      </c>
      <c r="U32" s="427"/>
      <c r="V32" s="393">
        <v>16.244811276412534</v>
      </c>
      <c r="W32" s="427"/>
      <c r="X32" s="393">
        <v>11.791751786598629</v>
      </c>
      <c r="Y32" s="427"/>
      <c r="Z32" s="393">
        <v>7.5444245414198141</v>
      </c>
      <c r="AA32" s="427"/>
      <c r="AB32" s="393">
        <v>5.777690328605237</v>
      </c>
      <c r="AC32" s="427"/>
      <c r="AD32" s="393">
        <v>7.0190744764381821</v>
      </c>
      <c r="AE32" s="427"/>
      <c r="AF32" s="393">
        <v>3.1086753811289505</v>
      </c>
      <c r="AG32" s="427"/>
      <c r="AH32" s="393">
        <v>3.3973595233325993</v>
      </c>
      <c r="AI32" s="427"/>
      <c r="AJ32" s="393">
        <v>4.2736797054152147</v>
      </c>
      <c r="AK32" s="427"/>
      <c r="AL32" s="393">
        <v>14.254406192895646</v>
      </c>
      <c r="AM32" s="427"/>
      <c r="AN32" s="393">
        <v>13.894846473315321</v>
      </c>
      <c r="AO32" s="427"/>
      <c r="AP32" s="393">
        <v>10.907460408697634</v>
      </c>
      <c r="AQ32" s="427"/>
      <c r="AR32" s="393">
        <v>10.333741227950254</v>
      </c>
      <c r="AS32" s="427"/>
      <c r="AT32" s="393">
        <v>11.743295691224283</v>
      </c>
      <c r="AU32" s="427"/>
      <c r="AV32" s="393">
        <v>17.691594281194675</v>
      </c>
      <c r="AW32" s="427"/>
      <c r="AX32" s="393">
        <v>0.38102039470071786</v>
      </c>
      <c r="AY32" s="427"/>
      <c r="AZ32" s="393">
        <v>13.417367779383152</v>
      </c>
      <c r="BA32" s="427"/>
      <c r="BB32" s="393">
        <v>14.869779829038055</v>
      </c>
      <c r="BC32" s="427"/>
      <c r="BD32" s="393">
        <v>14.367817740070247</v>
      </c>
      <c r="BE32" s="427"/>
      <c r="BF32" s="393">
        <v>15.167342356892718</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222.76469503542666</v>
      </c>
      <c r="G34" s="427"/>
      <c r="H34" s="393">
        <v>224.83818743623405</v>
      </c>
      <c r="I34" s="427"/>
      <c r="J34" s="393">
        <v>243.92165793505333</v>
      </c>
      <c r="K34" s="427"/>
      <c r="L34" s="393">
        <v>242.7286902777183</v>
      </c>
      <c r="M34" s="427"/>
      <c r="N34" s="393">
        <v>61.861052990623271</v>
      </c>
      <c r="O34" s="427"/>
      <c r="P34" s="393">
        <v>173.94319302420229</v>
      </c>
      <c r="Q34" s="427"/>
      <c r="R34" s="393">
        <v>216.20732255776917</v>
      </c>
      <c r="S34" s="427"/>
      <c r="T34" s="393">
        <v>192.65727465304687</v>
      </c>
      <c r="U34" s="427"/>
      <c r="V34" s="393">
        <v>156.04580906346624</v>
      </c>
      <c r="W34" s="427"/>
      <c r="X34" s="393">
        <v>128.20176243326205</v>
      </c>
      <c r="Y34" s="427"/>
      <c r="Z34" s="393">
        <v>103.2187486912148</v>
      </c>
      <c r="AA34" s="427"/>
      <c r="AB34" s="393">
        <v>91.804441331955346</v>
      </c>
      <c r="AC34" s="427"/>
      <c r="AD34" s="393">
        <v>83.740604247637492</v>
      </c>
      <c r="AE34" s="427"/>
      <c r="AF34" s="393">
        <v>59.394783142860334</v>
      </c>
      <c r="AG34" s="427"/>
      <c r="AH34" s="393">
        <v>50.577426879447493</v>
      </c>
      <c r="AI34" s="427"/>
      <c r="AJ34" s="393">
        <v>38.760849821772744</v>
      </c>
      <c r="AK34" s="427"/>
      <c r="AL34" s="393">
        <v>28.306838924227065</v>
      </c>
      <c r="AM34" s="427"/>
      <c r="AN34" s="393">
        <v>26.187251481695384</v>
      </c>
      <c r="AO34" s="427"/>
      <c r="AP34" s="393">
        <v>17.789815066114066</v>
      </c>
      <c r="AQ34" s="427"/>
      <c r="AR34" s="393">
        <v>19.188476902140867</v>
      </c>
      <c r="AS34" s="427"/>
      <c r="AT34" s="393">
        <v>18.312636959371194</v>
      </c>
      <c r="AU34" s="427"/>
      <c r="AV34" s="393">
        <v>23.668615537261189</v>
      </c>
      <c r="AW34" s="427"/>
      <c r="AX34" s="393">
        <v>16.016146263365844</v>
      </c>
      <c r="AY34" s="427"/>
      <c r="AZ34" s="393">
        <v>17.842629061594604</v>
      </c>
      <c r="BA34" s="427"/>
      <c r="BB34" s="393">
        <v>18.314875072915903</v>
      </c>
      <c r="BC34" s="427"/>
      <c r="BD34" s="393">
        <v>16.32682734826993</v>
      </c>
      <c r="BE34" s="427"/>
      <c r="BF34" s="393">
        <v>19.346867148888062</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94.074838678207655</v>
      </c>
      <c r="G35" s="427"/>
      <c r="H35" s="393">
        <v>97.551350803056494</v>
      </c>
      <c r="I35" s="427"/>
      <c r="J35" s="393">
        <v>98.660068107829105</v>
      </c>
      <c r="K35" s="427"/>
      <c r="L35" s="393">
        <v>104.62557317927762</v>
      </c>
      <c r="M35" s="427"/>
      <c r="N35" s="393">
        <v>80.119021158645893</v>
      </c>
      <c r="O35" s="427"/>
      <c r="P35" s="393">
        <v>81.331954542815353</v>
      </c>
      <c r="Q35" s="427"/>
      <c r="R35" s="393">
        <v>98.876640172313301</v>
      </c>
      <c r="S35" s="427"/>
      <c r="T35" s="393">
        <v>67.184988231641427</v>
      </c>
      <c r="U35" s="427"/>
      <c r="V35" s="393">
        <v>63.32269932052273</v>
      </c>
      <c r="W35" s="427"/>
      <c r="X35" s="393">
        <v>53.185512609518057</v>
      </c>
      <c r="Y35" s="427"/>
      <c r="Z35" s="393">
        <v>41.838132558887558</v>
      </c>
      <c r="AA35" s="427"/>
      <c r="AB35" s="393">
        <v>37.536954526197881</v>
      </c>
      <c r="AC35" s="427"/>
      <c r="AD35" s="393">
        <v>39.332788271928898</v>
      </c>
      <c r="AE35" s="427"/>
      <c r="AF35" s="393">
        <v>31.295177063418034</v>
      </c>
      <c r="AG35" s="427"/>
      <c r="AH35" s="393">
        <v>25.344831251241498</v>
      </c>
      <c r="AI35" s="427"/>
      <c r="AJ35" s="393">
        <v>22.558059004243574</v>
      </c>
      <c r="AK35" s="427"/>
      <c r="AL35" s="393">
        <v>12.480519488668826</v>
      </c>
      <c r="AM35" s="427"/>
      <c r="AN35" s="393">
        <v>13.216548998467937</v>
      </c>
      <c r="AO35" s="427"/>
      <c r="AP35" s="393">
        <v>8.2442726762260374</v>
      </c>
      <c r="AQ35" s="427"/>
      <c r="AR35" s="393">
        <v>9.0647084530919813</v>
      </c>
      <c r="AS35" s="427"/>
      <c r="AT35" s="393">
        <v>8.3729900815199336</v>
      </c>
      <c r="AU35" s="427"/>
      <c r="AV35" s="393">
        <v>7.5017909677906314</v>
      </c>
      <c r="AW35" s="427"/>
      <c r="AX35" s="393">
        <v>6.5962873480031732</v>
      </c>
      <c r="AY35" s="427"/>
      <c r="AZ35" s="393">
        <v>6.7911914108464275</v>
      </c>
      <c r="BA35" s="427"/>
      <c r="BB35" s="393">
        <v>4.3356431762175482</v>
      </c>
      <c r="BC35" s="427"/>
      <c r="BD35" s="393">
        <v>4.4363947987257211</v>
      </c>
      <c r="BE35" s="427"/>
      <c r="BF35" s="393">
        <v>4.7862859398552988</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5800.9887721691612</v>
      </c>
      <c r="G36" s="427"/>
      <c r="H36" s="392">
        <v>5703.8307698643112</v>
      </c>
      <c r="I36" s="427"/>
      <c r="J36" s="392">
        <v>5726.8521218895312</v>
      </c>
      <c r="K36" s="427"/>
      <c r="L36" s="392">
        <v>5663.6463156764448</v>
      </c>
      <c r="M36" s="427"/>
      <c r="N36" s="392">
        <v>5857.873319558651</v>
      </c>
      <c r="O36" s="427"/>
      <c r="P36" s="392">
        <v>7002.8648595595887</v>
      </c>
      <c r="Q36" s="427"/>
      <c r="R36" s="392">
        <v>6073.9639833617994</v>
      </c>
      <c r="S36" s="427"/>
      <c r="T36" s="392">
        <v>5215.0636966390466</v>
      </c>
      <c r="U36" s="427"/>
      <c r="V36" s="392">
        <v>5479.8388272045759</v>
      </c>
      <c r="W36" s="427"/>
      <c r="X36" s="392">
        <v>5330.001667301718</v>
      </c>
      <c r="Y36" s="427"/>
      <c r="Z36" s="415">
        <v>7441.7931429909277</v>
      </c>
      <c r="AA36" s="427" t="s">
        <v>563</v>
      </c>
      <c r="AB36" s="415">
        <v>5101.986467459602</v>
      </c>
      <c r="AC36" s="427" t="s">
        <v>563</v>
      </c>
      <c r="AD36" s="392">
        <v>828.04640833183532</v>
      </c>
      <c r="AE36" s="427"/>
      <c r="AF36" s="392">
        <v>622.54947832117682</v>
      </c>
      <c r="AG36" s="427"/>
      <c r="AH36" s="392">
        <v>586.61895222003284</v>
      </c>
      <c r="AI36" s="427"/>
      <c r="AJ36" s="392">
        <v>536.79844313238402</v>
      </c>
      <c r="AK36" s="427"/>
      <c r="AL36" s="392">
        <v>614.00718940188472</v>
      </c>
      <c r="AM36" s="427"/>
      <c r="AN36" s="392">
        <v>580.15913231406137</v>
      </c>
      <c r="AO36" s="427"/>
      <c r="AP36" s="392">
        <v>455.49076297210422</v>
      </c>
      <c r="AQ36" s="427"/>
      <c r="AR36" s="392">
        <v>378.41328161656622</v>
      </c>
      <c r="AS36" s="427"/>
      <c r="AT36" s="392">
        <v>498.00601686418219</v>
      </c>
      <c r="AU36" s="427"/>
      <c r="AV36" s="392">
        <v>228.42765407599245</v>
      </c>
      <c r="AW36" s="427"/>
      <c r="AX36" s="392">
        <v>163.23993912112104</v>
      </c>
      <c r="AY36" s="427"/>
      <c r="AZ36" s="392">
        <v>128.9044111056271</v>
      </c>
      <c r="BA36" s="427"/>
      <c r="BB36" s="392">
        <v>139.3354355398929</v>
      </c>
      <c r="BC36" s="427"/>
      <c r="BD36" s="392">
        <v>140.88030154640234</v>
      </c>
      <c r="BE36" s="427"/>
      <c r="BF36" s="392">
        <v>131.89781394574757</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182.00417438393561</v>
      </c>
      <c r="G37" s="427"/>
      <c r="H37" s="392">
        <v>200.87774089823603</v>
      </c>
      <c r="I37" s="427"/>
      <c r="J37" s="392">
        <v>184.30688726635708</v>
      </c>
      <c r="K37" s="427"/>
      <c r="L37" s="392">
        <v>176.51620878016459</v>
      </c>
      <c r="M37" s="427"/>
      <c r="N37" s="392">
        <v>174.39600628727553</v>
      </c>
      <c r="O37" s="427"/>
      <c r="P37" s="392">
        <v>183.59369590116643</v>
      </c>
      <c r="Q37" s="427"/>
      <c r="R37" s="392">
        <v>186.22612685997365</v>
      </c>
      <c r="S37" s="427"/>
      <c r="T37" s="392">
        <v>186.89838263872539</v>
      </c>
      <c r="U37" s="427"/>
      <c r="V37" s="392">
        <v>188.07452525504195</v>
      </c>
      <c r="W37" s="427"/>
      <c r="X37" s="392">
        <v>194.50849901566676</v>
      </c>
      <c r="Y37" s="427"/>
      <c r="Z37" s="392">
        <v>158.61276326243313</v>
      </c>
      <c r="AA37" s="427"/>
      <c r="AB37" s="392">
        <v>236.11810248205995</v>
      </c>
      <c r="AC37" s="427"/>
      <c r="AD37" s="392">
        <v>193.51591992964421</v>
      </c>
      <c r="AE37" s="427"/>
      <c r="AF37" s="392">
        <v>161.25497121315919</v>
      </c>
      <c r="AG37" s="427"/>
      <c r="AH37" s="392">
        <v>117.24043489630191</v>
      </c>
      <c r="AI37" s="427"/>
      <c r="AJ37" s="392">
        <v>125.02329261194701</v>
      </c>
      <c r="AK37" s="427"/>
      <c r="AL37" s="392">
        <v>124.1108308111165</v>
      </c>
      <c r="AM37" s="427"/>
      <c r="AN37" s="392">
        <v>132.19368824604365</v>
      </c>
      <c r="AO37" s="427"/>
      <c r="AP37" s="392">
        <v>154.33283786317051</v>
      </c>
      <c r="AQ37" s="427"/>
      <c r="AR37" s="392">
        <v>126.02013635474835</v>
      </c>
      <c r="AS37" s="427"/>
      <c r="AT37" s="392">
        <v>134.0751115972337</v>
      </c>
      <c r="AU37" s="427"/>
      <c r="AV37" s="392">
        <v>121.7111171733937</v>
      </c>
      <c r="AW37" s="427"/>
      <c r="AX37" s="392">
        <v>125.15794447767044</v>
      </c>
      <c r="AY37" s="427"/>
      <c r="AZ37" s="392">
        <v>111.1782573348133</v>
      </c>
      <c r="BA37" s="427"/>
      <c r="BB37" s="392">
        <v>89.973905999058744</v>
      </c>
      <c r="BC37" s="427"/>
      <c r="BD37" s="392">
        <v>93.68997322847936</v>
      </c>
      <c r="BE37" s="427"/>
      <c r="BF37" s="392">
        <v>84.055955895940031</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67.869898058809753</v>
      </c>
      <c r="G38" s="427"/>
      <c r="H38" s="393">
        <v>63.76371633755798</v>
      </c>
      <c r="I38" s="427"/>
      <c r="J38" s="393">
        <v>67.766669585487719</v>
      </c>
      <c r="K38" s="427"/>
      <c r="L38" s="393">
        <v>57.5829425273947</v>
      </c>
      <c r="M38" s="427"/>
      <c r="N38" s="393">
        <v>59.232100421630172</v>
      </c>
      <c r="O38" s="427"/>
      <c r="P38" s="393">
        <v>50.855927739547703</v>
      </c>
      <c r="Q38" s="427"/>
      <c r="R38" s="393">
        <v>46.638563016426723</v>
      </c>
      <c r="S38" s="427"/>
      <c r="T38" s="393">
        <v>51.462248263207108</v>
      </c>
      <c r="U38" s="427"/>
      <c r="V38" s="393">
        <v>56.111937204451941</v>
      </c>
      <c r="W38" s="427"/>
      <c r="X38" s="393">
        <v>75.231083818994904</v>
      </c>
      <c r="Y38" s="427"/>
      <c r="Z38" s="393">
        <v>52.406633113961036</v>
      </c>
      <c r="AA38" s="427"/>
      <c r="AB38" s="393">
        <v>71.415720829458863</v>
      </c>
      <c r="AC38" s="427"/>
      <c r="AD38" s="393">
        <v>63.581263238791095</v>
      </c>
      <c r="AE38" s="427"/>
      <c r="AF38" s="393">
        <v>13.157351384308475</v>
      </c>
      <c r="AG38" s="427"/>
      <c r="AH38" s="393">
        <v>12.818772348906391</v>
      </c>
      <c r="AI38" s="427"/>
      <c r="AJ38" s="418">
        <v>37.825491417015982</v>
      </c>
      <c r="AK38" s="427" t="s">
        <v>1284</v>
      </c>
      <c r="AL38" s="393">
        <v>38.069853602009111</v>
      </c>
      <c r="AM38" s="427"/>
      <c r="AN38" s="393">
        <v>42.986653237039555</v>
      </c>
      <c r="AO38" s="427"/>
      <c r="AP38" s="393">
        <v>33.244221556853908</v>
      </c>
      <c r="AQ38" s="427"/>
      <c r="AR38" s="393">
        <v>25.937874132545584</v>
      </c>
      <c r="AS38" s="427"/>
      <c r="AT38" s="393">
        <v>27.856125642994233</v>
      </c>
      <c r="AU38" s="427"/>
      <c r="AV38" s="393">
        <v>34.343907116300173</v>
      </c>
      <c r="AW38" s="427"/>
      <c r="AX38" s="393">
        <v>30.221223392817777</v>
      </c>
      <c r="AY38" s="427"/>
      <c r="AZ38" s="393">
        <v>21.926145085123625</v>
      </c>
      <c r="BA38" s="427"/>
      <c r="BB38" s="393">
        <v>21.301868329121177</v>
      </c>
      <c r="BC38" s="427"/>
      <c r="BD38" s="393">
        <v>23.986237595378626</v>
      </c>
      <c r="BE38" s="427"/>
      <c r="BF38" s="393">
        <v>17.474222734937243</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114.13427632512585</v>
      </c>
      <c r="G39" s="427"/>
      <c r="H39" s="393">
        <v>137.11402456067805</v>
      </c>
      <c r="I39" s="427"/>
      <c r="J39" s="393">
        <v>116.54021768086938</v>
      </c>
      <c r="K39" s="427"/>
      <c r="L39" s="393">
        <v>118.9332662527699</v>
      </c>
      <c r="M39" s="427"/>
      <c r="N39" s="393">
        <v>115.16390586564535</v>
      </c>
      <c r="O39" s="427"/>
      <c r="P39" s="393">
        <v>132.73776816161873</v>
      </c>
      <c r="Q39" s="427"/>
      <c r="R39" s="393">
        <v>139.58756384354692</v>
      </c>
      <c r="S39" s="427"/>
      <c r="T39" s="393">
        <v>135.43613437551829</v>
      </c>
      <c r="U39" s="427"/>
      <c r="V39" s="393">
        <v>131.96258805059</v>
      </c>
      <c r="W39" s="427"/>
      <c r="X39" s="393">
        <v>119.27741519667184</v>
      </c>
      <c r="Y39" s="427"/>
      <c r="Z39" s="393">
        <v>106.2061301484721</v>
      </c>
      <c r="AA39" s="427"/>
      <c r="AB39" s="393">
        <v>164.7023816526011</v>
      </c>
      <c r="AC39" s="427"/>
      <c r="AD39" s="393">
        <v>129.93465669085313</v>
      </c>
      <c r="AE39" s="427"/>
      <c r="AF39" s="393">
        <v>148.09761982885072</v>
      </c>
      <c r="AG39" s="427"/>
      <c r="AH39" s="393">
        <v>104.42166254739551</v>
      </c>
      <c r="AI39" s="427"/>
      <c r="AJ39" s="393">
        <v>87.197801194931031</v>
      </c>
      <c r="AK39" s="427"/>
      <c r="AL39" s="393">
        <v>86.040977209107382</v>
      </c>
      <c r="AM39" s="427"/>
      <c r="AN39" s="393">
        <v>89.207035009004088</v>
      </c>
      <c r="AO39" s="427"/>
      <c r="AP39" s="393">
        <v>121.0886163063166</v>
      </c>
      <c r="AQ39" s="427"/>
      <c r="AR39" s="393">
        <v>100.08226222220276</v>
      </c>
      <c r="AS39" s="427"/>
      <c r="AT39" s="393">
        <v>106.21898595423946</v>
      </c>
      <c r="AU39" s="427"/>
      <c r="AV39" s="393">
        <v>87.36721005709353</v>
      </c>
      <c r="AW39" s="427"/>
      <c r="AX39" s="393">
        <v>94.936721084852664</v>
      </c>
      <c r="AY39" s="427"/>
      <c r="AZ39" s="393">
        <v>89.252112249689674</v>
      </c>
      <c r="BA39" s="427"/>
      <c r="BB39" s="393">
        <v>68.672037669937566</v>
      </c>
      <c r="BC39" s="427"/>
      <c r="BD39" s="393">
        <v>69.703735633100735</v>
      </c>
      <c r="BE39" s="427"/>
      <c r="BF39" s="393">
        <v>66.581733161002788</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355.58099500433974</v>
      </c>
      <c r="G40" s="427"/>
      <c r="H40" s="392">
        <v>1671.5266344041688</v>
      </c>
      <c r="I40" s="427"/>
      <c r="J40" s="392">
        <v>404.59527964263344</v>
      </c>
      <c r="K40" s="427"/>
      <c r="L40" s="392">
        <v>2244.3714167195944</v>
      </c>
      <c r="M40" s="427"/>
      <c r="N40" s="392">
        <v>547.89423599544727</v>
      </c>
      <c r="O40" s="427"/>
      <c r="P40" s="392">
        <v>573.1718840911077</v>
      </c>
      <c r="Q40" s="427"/>
      <c r="R40" s="392">
        <v>551.98521545399763</v>
      </c>
      <c r="S40" s="427"/>
      <c r="T40" s="392">
        <v>1423.9431059717651</v>
      </c>
      <c r="U40" s="427"/>
      <c r="V40" s="392">
        <v>1727.4197472612568</v>
      </c>
      <c r="W40" s="427"/>
      <c r="X40" s="392">
        <v>914.35114636146136</v>
      </c>
      <c r="Y40" s="427"/>
      <c r="Z40" s="392">
        <v>1565.010986884495</v>
      </c>
      <c r="AA40" s="427"/>
      <c r="AB40" s="415">
        <v>2090.9604101993868</v>
      </c>
      <c r="AC40" s="427" t="s">
        <v>358</v>
      </c>
      <c r="AD40" s="392">
        <v>1656.2537704310282</v>
      </c>
      <c r="AE40" s="427"/>
      <c r="AF40" s="392">
        <v>1606.8648938447122</v>
      </c>
      <c r="AG40" s="427"/>
      <c r="AH40" s="392">
        <v>1432.0189034102223</v>
      </c>
      <c r="AI40" s="427"/>
      <c r="AJ40" s="392">
        <v>1013.2301774408235</v>
      </c>
      <c r="AK40" s="427"/>
      <c r="AL40" s="392">
        <v>834.03869259021383</v>
      </c>
      <c r="AM40" s="427"/>
      <c r="AN40" s="392">
        <v>393.53059512197524</v>
      </c>
      <c r="AO40" s="427"/>
      <c r="AP40" s="392">
        <v>631.98929884149231</v>
      </c>
      <c r="AQ40" s="427"/>
      <c r="AR40" s="392">
        <v>535.98013986807325</v>
      </c>
      <c r="AS40" s="427"/>
      <c r="AT40" s="415">
        <v>2258.8848590666344</v>
      </c>
      <c r="AU40" s="427" t="s">
        <v>358</v>
      </c>
      <c r="AV40" s="392">
        <v>682.81122389977315</v>
      </c>
      <c r="AW40" s="427"/>
      <c r="AX40" s="415">
        <v>1229.570191092077</v>
      </c>
      <c r="AY40" s="427" t="s">
        <v>358</v>
      </c>
      <c r="AZ40" s="392">
        <v>670.10436463227427</v>
      </c>
      <c r="BA40" s="427"/>
      <c r="BB40" s="415">
        <v>928.591258334553</v>
      </c>
      <c r="BC40" s="427" t="s">
        <v>358</v>
      </c>
      <c r="BD40" s="415">
        <v>1803.5396516789422</v>
      </c>
      <c r="BE40" s="427" t="s">
        <v>576</v>
      </c>
      <c r="BF40" s="392">
        <v>1547.7882605991774</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407.86372019445088</v>
      </c>
      <c r="G41" s="427"/>
      <c r="H41" s="392">
        <v>428.9941403629266</v>
      </c>
      <c r="I41" s="427"/>
      <c r="J41" s="392">
        <v>453.58791788880433</v>
      </c>
      <c r="K41" s="427"/>
      <c r="L41" s="392">
        <v>463.79516439981171</v>
      </c>
      <c r="M41" s="427"/>
      <c r="N41" s="392">
        <v>446.2518971661234</v>
      </c>
      <c r="O41" s="427"/>
      <c r="P41" s="392">
        <v>499.28604839271964</v>
      </c>
      <c r="Q41" s="427"/>
      <c r="R41" s="392">
        <v>480.25925130460377</v>
      </c>
      <c r="S41" s="427"/>
      <c r="T41" s="392">
        <v>423.60286046250246</v>
      </c>
      <c r="U41" s="427"/>
      <c r="V41" s="392">
        <v>390.10703523988764</v>
      </c>
      <c r="W41" s="427"/>
      <c r="X41" s="392">
        <v>360.81193210162894</v>
      </c>
      <c r="Y41" s="427"/>
      <c r="Z41" s="392">
        <v>359.608601548259</v>
      </c>
      <c r="AA41" s="427"/>
      <c r="AB41" s="392">
        <v>294.06478371823596</v>
      </c>
      <c r="AC41" s="427"/>
      <c r="AD41" s="392">
        <v>271.88153600408464</v>
      </c>
      <c r="AE41" s="427"/>
      <c r="AF41" s="392">
        <v>257.77928518632552</v>
      </c>
      <c r="AG41" s="427"/>
      <c r="AH41" s="392">
        <v>253.51769276841173</v>
      </c>
      <c r="AI41" s="427"/>
      <c r="AJ41" s="392">
        <v>279.11257567771213</v>
      </c>
      <c r="AK41" s="427"/>
      <c r="AL41" s="392">
        <v>253.96968392017729</v>
      </c>
      <c r="AM41" s="427"/>
      <c r="AN41" s="392">
        <v>258.956489712299</v>
      </c>
      <c r="AO41" s="427"/>
      <c r="AP41" s="392">
        <v>193.24449284436673</v>
      </c>
      <c r="AQ41" s="427"/>
      <c r="AR41" s="392">
        <v>179.04015536105635</v>
      </c>
      <c r="AS41" s="427"/>
      <c r="AT41" s="392">
        <v>191.77596575175528</v>
      </c>
      <c r="AU41" s="427"/>
      <c r="AV41" s="392">
        <v>202.82107071090905</v>
      </c>
      <c r="AW41" s="427"/>
      <c r="AX41" s="392">
        <v>203.51766068817608</v>
      </c>
      <c r="AY41" s="427"/>
      <c r="AZ41" s="392">
        <v>199.19036943633131</v>
      </c>
      <c r="BA41" s="427"/>
      <c r="BB41" s="392">
        <v>194.92251781221648</v>
      </c>
      <c r="BC41" s="427"/>
      <c r="BD41" s="392">
        <v>176.76666060839742</v>
      </c>
      <c r="BE41" s="427"/>
      <c r="BF41" s="392">
        <v>184.81189645066905</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34.75318310997465</v>
      </c>
      <c r="G42" s="427"/>
      <c r="H42" s="393">
        <v>45.394709934033273</v>
      </c>
      <c r="I42" s="427"/>
      <c r="J42" s="393">
        <v>40.999358467947623</v>
      </c>
      <c r="K42" s="427"/>
      <c r="L42" s="393">
        <v>47.865113384252574</v>
      </c>
      <c r="M42" s="427"/>
      <c r="N42" s="393">
        <v>39.298505289090855</v>
      </c>
      <c r="O42" s="427"/>
      <c r="P42" s="393">
        <v>40.011037126526375</v>
      </c>
      <c r="Q42" s="427"/>
      <c r="R42" s="393">
        <v>50.636693766354021</v>
      </c>
      <c r="S42" s="427"/>
      <c r="T42" s="393">
        <v>46.436226832074638</v>
      </c>
      <c r="U42" s="427"/>
      <c r="V42" s="393">
        <v>42.609138660667831</v>
      </c>
      <c r="W42" s="427"/>
      <c r="X42" s="393">
        <v>48.404953055411156</v>
      </c>
      <c r="Y42" s="427"/>
      <c r="Z42" s="393">
        <v>47.096175601647616</v>
      </c>
      <c r="AA42" s="427"/>
      <c r="AB42" s="393">
        <v>43.593014057697339</v>
      </c>
      <c r="AC42" s="427"/>
      <c r="AD42" s="393">
        <v>42.037852659917377</v>
      </c>
      <c r="AE42" s="427"/>
      <c r="AF42" s="393">
        <v>41.399380679519112</v>
      </c>
      <c r="AG42" s="427"/>
      <c r="AH42" s="393">
        <v>29.451511148308928</v>
      </c>
      <c r="AI42" s="427"/>
      <c r="AJ42" s="393">
        <v>25.543705983827447</v>
      </c>
      <c r="AK42" s="427"/>
      <c r="AL42" s="393">
        <v>19.492827377541104</v>
      </c>
      <c r="AM42" s="427"/>
      <c r="AN42" s="393">
        <v>21.273750171489382</v>
      </c>
      <c r="AO42" s="427"/>
      <c r="AP42" s="393">
        <v>18.191374294946794</v>
      </c>
      <c r="AQ42" s="427"/>
      <c r="AR42" s="393">
        <v>16.572895882889952</v>
      </c>
      <c r="AS42" s="427"/>
      <c r="AT42" s="393">
        <v>18.608487713189934</v>
      </c>
      <c r="AU42" s="427"/>
      <c r="AV42" s="393">
        <v>17.857000380693808</v>
      </c>
      <c r="AW42" s="427"/>
      <c r="AX42" s="393">
        <v>21.372281855885831</v>
      </c>
      <c r="AY42" s="427"/>
      <c r="AZ42" s="393">
        <v>23.959784356619121</v>
      </c>
      <c r="BA42" s="427"/>
      <c r="BB42" s="393">
        <v>26.815080403989374</v>
      </c>
      <c r="BC42" s="427"/>
      <c r="BD42" s="393">
        <v>23.111965197595264</v>
      </c>
      <c r="BE42" s="427"/>
      <c r="BF42" s="393">
        <v>23.907789555502713</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180.81961509819521</v>
      </c>
      <c r="G43" s="427"/>
      <c r="H43" s="393">
        <v>187.61851930666998</v>
      </c>
      <c r="I43" s="427"/>
      <c r="J43" s="393">
        <v>231.38731114445005</v>
      </c>
      <c r="K43" s="427"/>
      <c r="L43" s="393">
        <v>219.71090363824896</v>
      </c>
      <c r="M43" s="427"/>
      <c r="N43" s="393">
        <v>227.13532639996393</v>
      </c>
      <c r="O43" s="427"/>
      <c r="P43" s="393">
        <v>238.12216320560572</v>
      </c>
      <c r="Q43" s="427"/>
      <c r="R43" s="393">
        <v>215.19777417741437</v>
      </c>
      <c r="S43" s="427"/>
      <c r="T43" s="393">
        <v>178.55138638910461</v>
      </c>
      <c r="U43" s="427"/>
      <c r="V43" s="393">
        <v>164.72211534402823</v>
      </c>
      <c r="W43" s="427"/>
      <c r="X43" s="393">
        <v>161.61957397153449</v>
      </c>
      <c r="Y43" s="427"/>
      <c r="Z43" s="393">
        <v>162.58775863311641</v>
      </c>
      <c r="AA43" s="427"/>
      <c r="AB43" s="393">
        <v>125.68133718560135</v>
      </c>
      <c r="AC43" s="427"/>
      <c r="AD43" s="393">
        <v>121.85801221319551</v>
      </c>
      <c r="AE43" s="427"/>
      <c r="AF43" s="393">
        <v>103.47142666306833</v>
      </c>
      <c r="AG43" s="427"/>
      <c r="AH43" s="393">
        <v>120.59474955020301</v>
      </c>
      <c r="AI43" s="427"/>
      <c r="AJ43" s="393">
        <v>137.65264517642265</v>
      </c>
      <c r="AK43" s="427"/>
      <c r="AL43" s="393">
        <v>122.98931778273231</v>
      </c>
      <c r="AM43" s="427"/>
      <c r="AN43" s="393">
        <v>110.66433558189188</v>
      </c>
      <c r="AO43" s="427"/>
      <c r="AP43" s="393">
        <v>81.234904859494208</v>
      </c>
      <c r="AQ43" s="427"/>
      <c r="AR43" s="393">
        <v>73.77458629323263</v>
      </c>
      <c r="AS43" s="427"/>
      <c r="AT43" s="393">
        <v>76.77491705217723</v>
      </c>
      <c r="AU43" s="427"/>
      <c r="AV43" s="393">
        <v>88.7214426151873</v>
      </c>
      <c r="AW43" s="427"/>
      <c r="AX43" s="393">
        <v>84.785394712445139</v>
      </c>
      <c r="AY43" s="427"/>
      <c r="AZ43" s="393">
        <v>80.85643129275077</v>
      </c>
      <c r="BA43" s="427"/>
      <c r="BB43" s="393">
        <v>76.672881631880387</v>
      </c>
      <c r="BC43" s="427"/>
      <c r="BD43" s="393">
        <v>70.856001452344771</v>
      </c>
      <c r="BE43" s="427"/>
      <c r="BF43" s="393">
        <v>73.801749947911659</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192.29092198628101</v>
      </c>
      <c r="G44" s="427"/>
      <c r="H44" s="393">
        <v>195.98091112222335</v>
      </c>
      <c r="I44" s="427"/>
      <c r="J44" s="393">
        <v>181.20124827640663</v>
      </c>
      <c r="K44" s="427"/>
      <c r="L44" s="393">
        <v>196.21914737731015</v>
      </c>
      <c r="M44" s="427"/>
      <c r="N44" s="393">
        <v>179.81806547706859</v>
      </c>
      <c r="O44" s="427"/>
      <c r="P44" s="393">
        <v>221.15284806058753</v>
      </c>
      <c r="Q44" s="427"/>
      <c r="R44" s="393">
        <v>214.42478336083536</v>
      </c>
      <c r="S44" s="427"/>
      <c r="T44" s="393">
        <v>198.6152472413232</v>
      </c>
      <c r="U44" s="427"/>
      <c r="V44" s="393">
        <v>182.77578123519154</v>
      </c>
      <c r="W44" s="427"/>
      <c r="X44" s="393">
        <v>150.78740507468333</v>
      </c>
      <c r="Y44" s="427"/>
      <c r="Z44" s="393">
        <v>149.92466731349495</v>
      </c>
      <c r="AA44" s="427"/>
      <c r="AB44" s="393">
        <v>124.79043247493728</v>
      </c>
      <c r="AC44" s="427"/>
      <c r="AD44" s="393">
        <v>107.98567113097174</v>
      </c>
      <c r="AE44" s="427"/>
      <c r="AF44" s="393">
        <v>112.9084778437381</v>
      </c>
      <c r="AG44" s="427"/>
      <c r="AH44" s="393">
        <v>103.47143206989981</v>
      </c>
      <c r="AI44" s="427"/>
      <c r="AJ44" s="393">
        <v>115.91622451746201</v>
      </c>
      <c r="AK44" s="427"/>
      <c r="AL44" s="393">
        <v>111.48753875990386</v>
      </c>
      <c r="AM44" s="427"/>
      <c r="AN44" s="393">
        <v>127.01840395891776</v>
      </c>
      <c r="AO44" s="427"/>
      <c r="AP44" s="393">
        <v>93.818213689925742</v>
      </c>
      <c r="AQ44" s="427"/>
      <c r="AR44" s="393">
        <v>88.692673184933781</v>
      </c>
      <c r="AS44" s="427"/>
      <c r="AT44" s="393">
        <v>96.392560986388119</v>
      </c>
      <c r="AU44" s="427"/>
      <c r="AV44" s="393">
        <v>96.24262771502795</v>
      </c>
      <c r="AW44" s="427"/>
      <c r="AX44" s="393">
        <v>97.359984119845109</v>
      </c>
      <c r="AY44" s="427"/>
      <c r="AZ44" s="393">
        <v>94.374153786961415</v>
      </c>
      <c r="BA44" s="427"/>
      <c r="BB44" s="393">
        <v>91.434555776346713</v>
      </c>
      <c r="BC44" s="427"/>
      <c r="BD44" s="393">
        <v>82.798693958457378</v>
      </c>
      <c r="BE44" s="427"/>
      <c r="BF44" s="393">
        <v>87.102356947254691</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1139.8391419662642</v>
      </c>
      <c r="G45" s="427"/>
      <c r="H45" s="392">
        <v>1149.2156571990217</v>
      </c>
      <c r="I45" s="427"/>
      <c r="J45" s="392">
        <v>1106.0908656322422</v>
      </c>
      <c r="K45" s="427"/>
      <c r="L45" s="392">
        <v>1141.453070930796</v>
      </c>
      <c r="M45" s="427"/>
      <c r="N45" s="392">
        <v>1039.4787238429624</v>
      </c>
      <c r="O45" s="427"/>
      <c r="P45" s="392">
        <v>932.23550114611737</v>
      </c>
      <c r="Q45" s="427"/>
      <c r="R45" s="392">
        <v>1010.866893982423</v>
      </c>
      <c r="S45" s="427"/>
      <c r="T45" s="392">
        <v>995.50493588070742</v>
      </c>
      <c r="U45" s="427"/>
      <c r="V45" s="392">
        <v>934.10970747427677</v>
      </c>
      <c r="W45" s="427"/>
      <c r="X45" s="392">
        <v>992.47668316245165</v>
      </c>
      <c r="Y45" s="427"/>
      <c r="Z45" s="392">
        <v>1148.6905297540509</v>
      </c>
      <c r="AA45" s="427"/>
      <c r="AB45" s="392">
        <v>1006.6299265937297</v>
      </c>
      <c r="AC45" s="427"/>
      <c r="AD45" s="392">
        <v>1045.2003008715292</v>
      </c>
      <c r="AE45" s="427"/>
      <c r="AF45" s="392">
        <v>1138.8244669982039</v>
      </c>
      <c r="AG45" s="427"/>
      <c r="AH45" s="392">
        <v>1032.1975650723509</v>
      </c>
      <c r="AI45" s="427"/>
      <c r="AJ45" s="392">
        <v>918.83979928610847</v>
      </c>
      <c r="AK45" s="427"/>
      <c r="AL45" s="392">
        <v>628.74973402653268</v>
      </c>
      <c r="AM45" s="427"/>
      <c r="AN45" s="392">
        <v>619.57381339636879</v>
      </c>
      <c r="AO45" s="427"/>
      <c r="AP45" s="392">
        <v>500.78917747045347</v>
      </c>
      <c r="AQ45" s="427"/>
      <c r="AR45" s="392">
        <v>361.38982736521967</v>
      </c>
      <c r="AS45" s="427"/>
      <c r="AT45" s="392">
        <v>508.78316383172302</v>
      </c>
      <c r="AU45" s="427"/>
      <c r="AV45" s="392">
        <v>508.85658215426764</v>
      </c>
      <c r="AW45" s="427"/>
      <c r="AX45" s="392">
        <v>488.8048566284599</v>
      </c>
      <c r="AY45" s="427"/>
      <c r="AZ45" s="392">
        <v>485.09835012559836</v>
      </c>
      <c r="BA45" s="427"/>
      <c r="BB45" s="392">
        <v>482.64572361670946</v>
      </c>
      <c r="BC45" s="427"/>
      <c r="BD45" s="392">
        <v>341.15786306688835</v>
      </c>
      <c r="BE45" s="427"/>
      <c r="BF45" s="392">
        <v>457.34747452785626</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960.69844026886096</v>
      </c>
      <c r="G46" s="427"/>
      <c r="H46" s="393">
        <v>964.02973924213836</v>
      </c>
      <c r="I46" s="427"/>
      <c r="J46" s="393">
        <v>942.11375720394551</v>
      </c>
      <c r="K46" s="427"/>
      <c r="L46" s="393">
        <v>973.0287421762124</v>
      </c>
      <c r="M46" s="427"/>
      <c r="N46" s="393">
        <v>909.45490862378392</v>
      </c>
      <c r="O46" s="427"/>
      <c r="P46" s="393">
        <v>783.63035355404224</v>
      </c>
      <c r="Q46" s="427"/>
      <c r="R46" s="393">
        <v>822.91671099544271</v>
      </c>
      <c r="S46" s="427"/>
      <c r="T46" s="393">
        <v>876.54525313575016</v>
      </c>
      <c r="U46" s="427"/>
      <c r="V46" s="393">
        <v>832.882039274421</v>
      </c>
      <c r="W46" s="427"/>
      <c r="X46" s="393">
        <v>924.04480516341448</v>
      </c>
      <c r="Y46" s="427"/>
      <c r="Z46" s="393">
        <v>1069.4109023902176</v>
      </c>
      <c r="AA46" s="427"/>
      <c r="AB46" s="393">
        <v>937.78550057672965</v>
      </c>
      <c r="AC46" s="427"/>
      <c r="AD46" s="393">
        <v>992.04935665050505</v>
      </c>
      <c r="AE46" s="427"/>
      <c r="AF46" s="393">
        <v>1085.6229818116765</v>
      </c>
      <c r="AG46" s="427"/>
      <c r="AH46" s="393">
        <v>969.22172730716284</v>
      </c>
      <c r="AI46" s="427"/>
      <c r="AJ46" s="393">
        <v>864.32588708894752</v>
      </c>
      <c r="AK46" s="427"/>
      <c r="AL46" s="393">
        <v>573.94384585003888</v>
      </c>
      <c r="AM46" s="427"/>
      <c r="AN46" s="393">
        <v>578.43225291799126</v>
      </c>
      <c r="AO46" s="427"/>
      <c r="AP46" s="393">
        <v>437.02464600776693</v>
      </c>
      <c r="AQ46" s="427"/>
      <c r="AR46" s="393">
        <v>311.56805758359013</v>
      </c>
      <c r="AS46" s="427"/>
      <c r="AT46" s="393">
        <v>444.23624315895222</v>
      </c>
      <c r="AU46" s="427"/>
      <c r="AV46" s="393">
        <v>446.0808091969871</v>
      </c>
      <c r="AW46" s="427"/>
      <c r="AX46" s="393">
        <v>421.46701060299625</v>
      </c>
      <c r="AY46" s="427"/>
      <c r="AZ46" s="393">
        <v>429.33782933865598</v>
      </c>
      <c r="BA46" s="427"/>
      <c r="BB46" s="393">
        <v>425.80310401140224</v>
      </c>
      <c r="BC46" s="427"/>
      <c r="BD46" s="393">
        <v>294.16485317818513</v>
      </c>
      <c r="BE46" s="427"/>
      <c r="BF46" s="393">
        <v>399.59276365448937</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35.050544146436891</v>
      </c>
      <c r="G47" s="427"/>
      <c r="H47" s="393">
        <v>30.220245340867262</v>
      </c>
      <c r="I47" s="427"/>
      <c r="J47" s="393">
        <v>18.504027755342399</v>
      </c>
      <c r="K47" s="427"/>
      <c r="L47" s="393">
        <v>25.108071871796028</v>
      </c>
      <c r="M47" s="427"/>
      <c r="N47" s="393">
        <v>6.415570071865063</v>
      </c>
      <c r="O47" s="427"/>
      <c r="P47" s="393">
        <v>1.1319112622099128</v>
      </c>
      <c r="Q47" s="427"/>
      <c r="R47" s="393">
        <v>16.277694840930675</v>
      </c>
      <c r="S47" s="427"/>
      <c r="T47" s="393">
        <v>17.797339254882285</v>
      </c>
      <c r="U47" s="427"/>
      <c r="V47" s="393">
        <v>13.48449199028533</v>
      </c>
      <c r="W47" s="427"/>
      <c r="X47" s="393">
        <v>5.5052099058709949</v>
      </c>
      <c r="Y47" s="427"/>
      <c r="Z47" s="393">
        <v>0.79371098364372139</v>
      </c>
      <c r="AA47" s="427"/>
      <c r="AB47" s="393">
        <v>18.185437839050305</v>
      </c>
      <c r="AC47" s="427"/>
      <c r="AD47" s="393">
        <v>19.464746051542985</v>
      </c>
      <c r="AE47" s="427"/>
      <c r="AF47" s="393">
        <v>20.653281895999044</v>
      </c>
      <c r="AG47" s="427"/>
      <c r="AH47" s="393">
        <v>18.896102698132065</v>
      </c>
      <c r="AI47" s="427"/>
      <c r="AJ47" s="393">
        <v>19.959878290219649</v>
      </c>
      <c r="AK47" s="427"/>
      <c r="AL47" s="393">
        <v>17.689043249596725</v>
      </c>
      <c r="AM47" s="427"/>
      <c r="AN47" s="393">
        <v>6.3554119527097237</v>
      </c>
      <c r="AO47" s="427"/>
      <c r="AP47" s="393">
        <v>9.7385907488261587</v>
      </c>
      <c r="AQ47" s="427"/>
      <c r="AR47" s="393">
        <v>11.256259347456163</v>
      </c>
      <c r="AS47" s="427"/>
      <c r="AT47" s="393">
        <v>17.036159583921012</v>
      </c>
      <c r="AU47" s="427"/>
      <c r="AV47" s="393">
        <v>14.190029578120825</v>
      </c>
      <c r="AW47" s="427"/>
      <c r="AX47" s="393">
        <v>13.991560065188175</v>
      </c>
      <c r="AY47" s="427"/>
      <c r="AZ47" s="393">
        <v>9.5556994059313425</v>
      </c>
      <c r="BA47" s="427"/>
      <c r="BB47" s="393">
        <v>12.087671428967388</v>
      </c>
      <c r="BC47" s="427"/>
      <c r="BD47" s="393">
        <v>12.22799111966607</v>
      </c>
      <c r="BE47" s="427"/>
      <c r="BF47" s="393">
        <v>13.720647695930277</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0.67831602758563936</v>
      </c>
      <c r="G48" s="427"/>
      <c r="H48" s="393">
        <v>0.7047974897730902</v>
      </c>
      <c r="I48" s="427"/>
      <c r="J48" s="393">
        <v>0.75340253239315746</v>
      </c>
      <c r="K48" s="427"/>
      <c r="L48" s="393">
        <v>0.68920158964044886</v>
      </c>
      <c r="M48" s="427"/>
      <c r="N48" s="393">
        <v>0.59357814714487911</v>
      </c>
      <c r="O48" s="427"/>
      <c r="P48" s="393">
        <v>0.68799394616438037</v>
      </c>
      <c r="Q48" s="427"/>
      <c r="R48" s="393">
        <v>0.63108614372971139</v>
      </c>
      <c r="S48" s="427"/>
      <c r="T48" s="393">
        <v>0.63785114255900932</v>
      </c>
      <c r="U48" s="427"/>
      <c r="V48" s="393">
        <v>0.64469278280005815</v>
      </c>
      <c r="W48" s="427"/>
      <c r="X48" s="393">
        <v>0.64769118089847266</v>
      </c>
      <c r="Y48" s="427"/>
      <c r="Z48" s="393">
        <v>0.71767332738723322</v>
      </c>
      <c r="AA48" s="427"/>
      <c r="AB48" s="393">
        <v>0.67393979564810613</v>
      </c>
      <c r="AC48" s="427"/>
      <c r="AD48" s="393">
        <v>1.4911296957820008</v>
      </c>
      <c r="AE48" s="427"/>
      <c r="AF48" s="393">
        <v>0.76755058187586567</v>
      </c>
      <c r="AG48" s="427"/>
      <c r="AH48" s="393">
        <v>0.69204819700865505</v>
      </c>
      <c r="AI48" s="427"/>
      <c r="AJ48" s="393">
        <v>0.57182065788025516</v>
      </c>
      <c r="AK48" s="427"/>
      <c r="AL48" s="393">
        <v>0.73156516987717091</v>
      </c>
      <c r="AM48" s="427"/>
      <c r="AN48" s="393">
        <v>0.68123829748654763</v>
      </c>
      <c r="AO48" s="427"/>
      <c r="AP48" s="393">
        <v>0.48986260608642518</v>
      </c>
      <c r="AQ48" s="427"/>
      <c r="AR48" s="393">
        <v>0.50258693451942682</v>
      </c>
      <c r="AS48" s="427"/>
      <c r="AT48" s="393">
        <v>0.57633761761959701</v>
      </c>
      <c r="AU48" s="427"/>
      <c r="AV48" s="393">
        <v>0.59281194837444473</v>
      </c>
      <c r="AW48" s="427"/>
      <c r="AX48" s="393">
        <v>0.58068428347540024</v>
      </c>
      <c r="AY48" s="427"/>
      <c r="AZ48" s="393">
        <v>0.67155102621601881</v>
      </c>
      <c r="BA48" s="427"/>
      <c r="BB48" s="393">
        <v>0.6769799841955183</v>
      </c>
      <c r="BC48" s="427"/>
      <c r="BD48" s="393">
        <v>0.47851190931228776</v>
      </c>
      <c r="BE48" s="427"/>
      <c r="BF48" s="393">
        <v>0.35754679312806864</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116.50233216052705</v>
      </c>
      <c r="G49" s="427"/>
      <c r="H49" s="393">
        <v>127.20556678646101</v>
      </c>
      <c r="I49" s="427"/>
      <c r="J49" s="393">
        <v>117.03022625094304</v>
      </c>
      <c r="K49" s="427"/>
      <c r="L49" s="393">
        <v>115.26751552985959</v>
      </c>
      <c r="M49" s="427"/>
      <c r="N49" s="393">
        <v>96.216392430897869</v>
      </c>
      <c r="O49" s="427"/>
      <c r="P49" s="393">
        <v>118.39424485603347</v>
      </c>
      <c r="Q49" s="427"/>
      <c r="R49" s="393">
        <v>146.26496754087592</v>
      </c>
      <c r="S49" s="427"/>
      <c r="T49" s="393">
        <v>79.122390432385714</v>
      </c>
      <c r="U49" s="427"/>
      <c r="V49" s="393">
        <v>67.638418701757985</v>
      </c>
      <c r="W49" s="427"/>
      <c r="X49" s="393">
        <v>46.117530040166514</v>
      </c>
      <c r="Y49" s="427"/>
      <c r="Z49" s="393">
        <v>62.265216747240849</v>
      </c>
      <c r="AA49" s="427"/>
      <c r="AB49" s="393">
        <v>37.273146143741101</v>
      </c>
      <c r="AC49" s="427"/>
      <c r="AD49" s="393">
        <v>21.37052117448307</v>
      </c>
      <c r="AE49" s="427"/>
      <c r="AF49" s="393">
        <v>20.569370633337634</v>
      </c>
      <c r="AG49" s="427"/>
      <c r="AH49" s="393">
        <v>33.02415247216183</v>
      </c>
      <c r="AI49" s="427"/>
      <c r="AJ49" s="393">
        <v>23.163432233520943</v>
      </c>
      <c r="AK49" s="427"/>
      <c r="AL49" s="393">
        <v>27.08991366369435</v>
      </c>
      <c r="AM49" s="427"/>
      <c r="AN49" s="393">
        <v>24.655158334444657</v>
      </c>
      <c r="AO49" s="427"/>
      <c r="AP49" s="393">
        <v>46.537642246511631</v>
      </c>
      <c r="AQ49" s="427"/>
      <c r="AR49" s="393">
        <v>31.630071880743216</v>
      </c>
      <c r="AS49" s="427"/>
      <c r="AT49" s="393">
        <v>38.937082345532048</v>
      </c>
      <c r="AU49" s="427"/>
      <c r="AV49" s="393">
        <v>41.05329160763732</v>
      </c>
      <c r="AW49" s="427"/>
      <c r="AX49" s="393">
        <v>44.787787886410648</v>
      </c>
      <c r="AY49" s="427"/>
      <c r="AZ49" s="393">
        <v>38.689816464516014</v>
      </c>
      <c r="BA49" s="427"/>
      <c r="BB49" s="393">
        <v>36.652629636698919</v>
      </c>
      <c r="BC49" s="427"/>
      <c r="BD49" s="393">
        <v>27.226111965074807</v>
      </c>
      <c r="BE49" s="427"/>
      <c r="BF49" s="393">
        <v>33.689863252355629</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26.909509362853687</v>
      </c>
      <c r="G50" s="427"/>
      <c r="H50" s="393">
        <v>27.055308339782062</v>
      </c>
      <c r="I50" s="427"/>
      <c r="J50" s="393">
        <v>27.68945188961802</v>
      </c>
      <c r="K50" s="427"/>
      <c r="L50" s="393">
        <v>27.359539763287518</v>
      </c>
      <c r="M50" s="427"/>
      <c r="N50" s="393">
        <v>26.798274569270728</v>
      </c>
      <c r="O50" s="427"/>
      <c r="P50" s="393">
        <v>28.39099752766742</v>
      </c>
      <c r="Q50" s="427"/>
      <c r="R50" s="393">
        <v>24.776434461444037</v>
      </c>
      <c r="S50" s="427"/>
      <c r="T50" s="393">
        <v>21.402101915130189</v>
      </c>
      <c r="U50" s="427"/>
      <c r="V50" s="393">
        <v>19.460064725012497</v>
      </c>
      <c r="W50" s="427"/>
      <c r="X50" s="393">
        <v>16.161446872101283</v>
      </c>
      <c r="Y50" s="427"/>
      <c r="Z50" s="393">
        <v>15.503026305561422</v>
      </c>
      <c r="AA50" s="427"/>
      <c r="AB50" s="393">
        <v>12.71190223856042</v>
      </c>
      <c r="AC50" s="427"/>
      <c r="AD50" s="393">
        <v>10.82454729921608</v>
      </c>
      <c r="AE50" s="427"/>
      <c r="AF50" s="393">
        <v>11.211282075314795</v>
      </c>
      <c r="AG50" s="427"/>
      <c r="AH50" s="393">
        <v>10.363534397885626</v>
      </c>
      <c r="AI50" s="427"/>
      <c r="AJ50" s="393">
        <v>10.818781015540125</v>
      </c>
      <c r="AK50" s="427"/>
      <c r="AL50" s="393">
        <v>9.2953660933255886</v>
      </c>
      <c r="AM50" s="427"/>
      <c r="AN50" s="393">
        <v>9.4497518937366429</v>
      </c>
      <c r="AO50" s="427"/>
      <c r="AP50" s="393">
        <v>6.998435861262327</v>
      </c>
      <c r="AQ50" s="427"/>
      <c r="AR50" s="393">
        <v>6.4328516189107514</v>
      </c>
      <c r="AS50" s="427"/>
      <c r="AT50" s="393">
        <v>7.9973411256981377</v>
      </c>
      <c r="AU50" s="427"/>
      <c r="AV50" s="393">
        <v>6.9396398231479335</v>
      </c>
      <c r="AW50" s="427"/>
      <c r="AX50" s="393">
        <v>7.9778137903894022</v>
      </c>
      <c r="AY50" s="427"/>
      <c r="AZ50" s="393">
        <v>6.843453890278993</v>
      </c>
      <c r="BA50" s="427"/>
      <c r="BB50" s="393">
        <v>7.4253385554454496</v>
      </c>
      <c r="BC50" s="427"/>
      <c r="BD50" s="393">
        <v>7.0603948946501367</v>
      </c>
      <c r="BE50" s="427"/>
      <c r="BF50" s="393">
        <v>9.9866531319529681</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72.061120137866794</v>
      </c>
      <c r="G51" s="427"/>
      <c r="H51" s="392">
        <v>75.387562068425538</v>
      </c>
      <c r="I51" s="427"/>
      <c r="J51" s="392">
        <v>74.734437671991842</v>
      </c>
      <c r="K51" s="427"/>
      <c r="L51" s="392">
        <v>71.009170722257025</v>
      </c>
      <c r="M51" s="427"/>
      <c r="N51" s="392">
        <v>67.409641024678365</v>
      </c>
      <c r="O51" s="427"/>
      <c r="P51" s="392">
        <v>74.048817543090792</v>
      </c>
      <c r="Q51" s="427"/>
      <c r="R51" s="392">
        <v>69.976348660267817</v>
      </c>
      <c r="S51" s="427"/>
      <c r="T51" s="392">
        <v>59.300058927540967</v>
      </c>
      <c r="U51" s="427"/>
      <c r="V51" s="392">
        <v>51.695227115426881</v>
      </c>
      <c r="W51" s="427"/>
      <c r="X51" s="392">
        <v>41.919773740102059</v>
      </c>
      <c r="Y51" s="427"/>
      <c r="Z51" s="392">
        <v>36.840924694921874</v>
      </c>
      <c r="AA51" s="427"/>
      <c r="AB51" s="392">
        <v>31.124378403426633</v>
      </c>
      <c r="AC51" s="427"/>
      <c r="AD51" s="392">
        <v>29.1623866020627</v>
      </c>
      <c r="AE51" s="427"/>
      <c r="AF51" s="392">
        <v>29.774403179728377</v>
      </c>
      <c r="AG51" s="427"/>
      <c r="AH51" s="392">
        <v>28.278334843098335</v>
      </c>
      <c r="AI51" s="427"/>
      <c r="AJ51" s="392">
        <v>32.587926435539273</v>
      </c>
      <c r="AK51" s="427"/>
      <c r="AL51" s="392">
        <v>33.097904646468933</v>
      </c>
      <c r="AM51" s="427"/>
      <c r="AN51" s="392">
        <v>38.579180268471191</v>
      </c>
      <c r="AO51" s="427"/>
      <c r="AP51" s="392">
        <v>34.542644638584882</v>
      </c>
      <c r="AQ51" s="427"/>
      <c r="AR51" s="392">
        <v>36.7579448781037</v>
      </c>
      <c r="AS51" s="427"/>
      <c r="AT51" s="392">
        <v>35.580052521602262</v>
      </c>
      <c r="AU51" s="427"/>
      <c r="AV51" s="392">
        <v>35.960536078407209</v>
      </c>
      <c r="AW51" s="427"/>
      <c r="AX51" s="392">
        <v>37.063340041923162</v>
      </c>
      <c r="AY51" s="427"/>
      <c r="AZ51" s="392">
        <v>34.986640881180719</v>
      </c>
      <c r="BA51" s="427"/>
      <c r="BB51" s="392">
        <v>35.279814216973207</v>
      </c>
      <c r="BC51" s="427"/>
      <c r="BD51" s="392">
        <v>33.925808676162681</v>
      </c>
      <c r="BE51" s="427"/>
      <c r="BF51" s="392">
        <v>33.102403130721967</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62.402779646333656</v>
      </c>
      <c r="G52" s="427"/>
      <c r="H52" s="392">
        <v>64.217453847274328</v>
      </c>
      <c r="I52" s="427"/>
      <c r="J52" s="392">
        <v>63.556044205164355</v>
      </c>
      <c r="K52" s="427"/>
      <c r="L52" s="392">
        <v>63.04943869885647</v>
      </c>
      <c r="M52" s="427"/>
      <c r="N52" s="392">
        <v>61.709878978180306</v>
      </c>
      <c r="O52" s="427"/>
      <c r="P52" s="392">
        <v>68.078692602843432</v>
      </c>
      <c r="Q52" s="427"/>
      <c r="R52" s="392">
        <v>62.119513349576238</v>
      </c>
      <c r="S52" s="427"/>
      <c r="T52" s="392">
        <v>50.334130981368602</v>
      </c>
      <c r="U52" s="427"/>
      <c r="V52" s="392">
        <v>46.18675084575753</v>
      </c>
      <c r="W52" s="427"/>
      <c r="X52" s="392">
        <v>40.292085253391896</v>
      </c>
      <c r="Y52" s="427"/>
      <c r="Z52" s="392">
        <v>40.59710204787374</v>
      </c>
      <c r="AA52" s="427"/>
      <c r="AB52" s="392">
        <v>35.591755264819462</v>
      </c>
      <c r="AC52" s="427"/>
      <c r="AD52" s="392">
        <v>37.624653437107852</v>
      </c>
      <c r="AE52" s="427"/>
      <c r="AF52" s="392">
        <v>45.323201902775352</v>
      </c>
      <c r="AG52" s="427"/>
      <c r="AH52" s="392">
        <v>44.733393904136932</v>
      </c>
      <c r="AI52" s="427"/>
      <c r="AJ52" s="392">
        <v>46.968382970906603</v>
      </c>
      <c r="AK52" s="427"/>
      <c r="AL52" s="392">
        <v>44.956654441794086</v>
      </c>
      <c r="AM52" s="427"/>
      <c r="AN52" s="392">
        <v>50.277355444283387</v>
      </c>
      <c r="AO52" s="427"/>
      <c r="AP52" s="392">
        <v>23.863957895832534</v>
      </c>
      <c r="AQ52" s="427"/>
      <c r="AR52" s="392">
        <v>25.138557249687157</v>
      </c>
      <c r="AS52" s="427"/>
      <c r="AT52" s="392">
        <v>26.464598671095494</v>
      </c>
      <c r="AU52" s="427"/>
      <c r="AV52" s="392">
        <v>27.356621713752176</v>
      </c>
      <c r="AW52" s="427"/>
      <c r="AX52" s="392">
        <v>28.024087324425761</v>
      </c>
      <c r="AY52" s="427"/>
      <c r="AZ52" s="392">
        <v>28.767150013220437</v>
      </c>
      <c r="BA52" s="427"/>
      <c r="BB52" s="392">
        <v>27.251422870075768</v>
      </c>
      <c r="BC52" s="427"/>
      <c r="BD52" s="392">
        <v>27.092780713036138</v>
      </c>
      <c r="BE52" s="427"/>
      <c r="BF52" s="392">
        <v>30.399174446957371</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8.2056018616699777</v>
      </c>
      <c r="G54" s="427"/>
      <c r="H54" s="393">
        <v>9.4945041759253517</v>
      </c>
      <c r="I54" s="427"/>
      <c r="J54" s="393">
        <v>8.6538646400719639</v>
      </c>
      <c r="K54" s="427"/>
      <c r="L54" s="393">
        <v>8.2274864327654278</v>
      </c>
      <c r="M54" s="427"/>
      <c r="N54" s="393">
        <v>8.5404043431035213</v>
      </c>
      <c r="O54" s="427"/>
      <c r="P54" s="393">
        <v>10.807690272587145</v>
      </c>
      <c r="Q54" s="427"/>
      <c r="R54" s="393">
        <v>8.5647372752139166</v>
      </c>
      <c r="S54" s="427"/>
      <c r="T54" s="393">
        <v>7.7674314289313395</v>
      </c>
      <c r="U54" s="427"/>
      <c r="V54" s="393">
        <v>7.1603984237124054</v>
      </c>
      <c r="W54" s="427"/>
      <c r="X54" s="393">
        <v>6.1332041424763615</v>
      </c>
      <c r="Y54" s="427"/>
      <c r="Z54" s="393">
        <v>5.2668002897950741</v>
      </c>
      <c r="AA54" s="427"/>
      <c r="AB54" s="393">
        <v>5.1149754406907473</v>
      </c>
      <c r="AC54" s="427"/>
      <c r="AD54" s="393">
        <v>4.6906455443765989</v>
      </c>
      <c r="AE54" s="427"/>
      <c r="AF54" s="393">
        <v>11.237355533528733</v>
      </c>
      <c r="AG54" s="427"/>
      <c r="AH54" s="393">
        <v>4.3574859340621774</v>
      </c>
      <c r="AI54" s="427"/>
      <c r="AJ54" s="393">
        <v>5.420853136556155</v>
      </c>
      <c r="AK54" s="427"/>
      <c r="AL54" s="393">
        <v>4.8348026032577316</v>
      </c>
      <c r="AM54" s="427"/>
      <c r="AN54" s="393">
        <v>5.2033587548043982</v>
      </c>
      <c r="AO54" s="427"/>
      <c r="AP54" s="393">
        <v>2.861934648888588</v>
      </c>
      <c r="AQ54" s="427"/>
      <c r="AR54" s="393">
        <v>2.9967393715011257</v>
      </c>
      <c r="AS54" s="427"/>
      <c r="AT54" s="393">
        <v>2.95307687418028</v>
      </c>
      <c r="AU54" s="427"/>
      <c r="AV54" s="393">
        <v>2.987405464670879</v>
      </c>
      <c r="AW54" s="427"/>
      <c r="AX54" s="393">
        <v>2.987309460190906</v>
      </c>
      <c r="AY54" s="427"/>
      <c r="AZ54" s="393">
        <v>2.8654095036249916</v>
      </c>
      <c r="BA54" s="427"/>
      <c r="BB54" s="393">
        <v>2.4983685460967426</v>
      </c>
      <c r="BC54" s="427"/>
      <c r="BD54" s="393">
        <v>2.4352503693451957</v>
      </c>
      <c r="BE54" s="427"/>
      <c r="BF54" s="393">
        <v>2.6919832759879627</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7.6348114019437165</v>
      </c>
      <c r="G55" s="427"/>
      <c r="H55" s="393">
        <v>7.4134048025979329</v>
      </c>
      <c r="I55" s="427"/>
      <c r="J55" s="393">
        <v>7.7303667366928153</v>
      </c>
      <c r="K55" s="427"/>
      <c r="L55" s="393">
        <v>7.4507966752687445</v>
      </c>
      <c r="M55" s="427"/>
      <c r="N55" s="393">
        <v>7.6142937245188262</v>
      </c>
      <c r="O55" s="427"/>
      <c r="P55" s="393">
        <v>8.1623382167258622</v>
      </c>
      <c r="Q55" s="427"/>
      <c r="R55" s="393">
        <v>6.9901412098967128</v>
      </c>
      <c r="S55" s="427"/>
      <c r="T55" s="393">
        <v>5.5225476757036773</v>
      </c>
      <c r="U55" s="427"/>
      <c r="V55" s="393">
        <v>4.0230770231730819</v>
      </c>
      <c r="W55" s="427"/>
      <c r="X55" s="393">
        <v>3.032005719910464</v>
      </c>
      <c r="Y55" s="427"/>
      <c r="Z55" s="393">
        <v>2.4856580120760987</v>
      </c>
      <c r="AA55" s="427"/>
      <c r="AB55" s="393">
        <v>2.5713459894425137</v>
      </c>
      <c r="AC55" s="427"/>
      <c r="AD55" s="393">
        <v>3.4421462212050269</v>
      </c>
      <c r="AE55" s="427"/>
      <c r="AF55" s="393">
        <v>2.608255672996409</v>
      </c>
      <c r="AG55" s="427"/>
      <c r="AH55" s="393">
        <v>8.6734686703070079</v>
      </c>
      <c r="AI55" s="427"/>
      <c r="AJ55" s="393">
        <v>3.5567897044820191</v>
      </c>
      <c r="AK55" s="427"/>
      <c r="AL55" s="393">
        <v>2.8153636640330761</v>
      </c>
      <c r="AM55" s="427"/>
      <c r="AN55" s="393">
        <v>3.0419442809498327</v>
      </c>
      <c r="AO55" s="427"/>
      <c r="AP55" s="393">
        <v>1.6494097831430459</v>
      </c>
      <c r="AQ55" s="427"/>
      <c r="AR55" s="393">
        <v>1.6944057169547286</v>
      </c>
      <c r="AS55" s="427"/>
      <c r="AT55" s="393">
        <v>1.8253556654153291</v>
      </c>
      <c r="AU55" s="427"/>
      <c r="AV55" s="393">
        <v>1.8502327064012609</v>
      </c>
      <c r="AW55" s="427"/>
      <c r="AX55" s="393">
        <v>1.9309527233120258</v>
      </c>
      <c r="AY55" s="427"/>
      <c r="AZ55" s="393">
        <v>1.8800758427397717</v>
      </c>
      <c r="BA55" s="427"/>
      <c r="BB55" s="393">
        <v>1.8347928037659864</v>
      </c>
      <c r="BC55" s="427"/>
      <c r="BD55" s="393">
        <v>1.8402882972891037</v>
      </c>
      <c r="BE55" s="427"/>
      <c r="BF55" s="393">
        <v>1.8599626193285794</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25.490359958295947</v>
      </c>
      <c r="G56" s="427"/>
      <c r="H56" s="394">
        <v>25.074059265553199</v>
      </c>
      <c r="I56" s="427"/>
      <c r="J56" s="394">
        <v>25.449572142914388</v>
      </c>
      <c r="K56" s="427"/>
      <c r="L56" s="394">
        <v>26.415413238522742</v>
      </c>
      <c r="M56" s="427"/>
      <c r="N56" s="394">
        <v>25.388671791059142</v>
      </c>
      <c r="O56" s="427"/>
      <c r="P56" s="394">
        <v>26.044012248630672</v>
      </c>
      <c r="Q56" s="427"/>
      <c r="R56" s="394">
        <v>22.935209585397935</v>
      </c>
      <c r="S56" s="427"/>
      <c r="T56" s="394">
        <v>20.178668581693799</v>
      </c>
      <c r="U56" s="427"/>
      <c r="V56" s="394">
        <v>17.854438546639035</v>
      </c>
      <c r="W56" s="427"/>
      <c r="X56" s="394">
        <v>15.774033238812407</v>
      </c>
      <c r="Y56" s="427"/>
      <c r="Z56" s="394">
        <v>17.600400336501043</v>
      </c>
      <c r="AA56" s="427"/>
      <c r="AB56" s="394">
        <v>13.543321848777911</v>
      </c>
      <c r="AC56" s="427"/>
      <c r="AD56" s="394">
        <v>13.402924096663222</v>
      </c>
      <c r="AE56" s="427"/>
      <c r="AF56" s="394">
        <v>13.022088690451186</v>
      </c>
      <c r="AG56" s="427"/>
      <c r="AH56" s="394">
        <v>12.564629798658357</v>
      </c>
      <c r="AI56" s="427"/>
      <c r="AJ56" s="394">
        <v>15.367113464255764</v>
      </c>
      <c r="AK56" s="427"/>
      <c r="AL56" s="394">
        <v>13.308489403952718</v>
      </c>
      <c r="AM56" s="427"/>
      <c r="AN56" s="394">
        <v>14.411156144670302</v>
      </c>
      <c r="AO56" s="427"/>
      <c r="AP56" s="394">
        <v>4.0065247342735759</v>
      </c>
      <c r="AQ56" s="427"/>
      <c r="AR56" s="394">
        <v>4.3151846949317347</v>
      </c>
      <c r="AS56" s="427"/>
      <c r="AT56" s="394">
        <v>4.3171885986808025</v>
      </c>
      <c r="AU56" s="427"/>
      <c r="AV56" s="394">
        <v>4.1956738630202324</v>
      </c>
      <c r="AW56" s="427"/>
      <c r="AX56" s="394">
        <v>4.3101550358349678</v>
      </c>
      <c r="AY56" s="427"/>
      <c r="AZ56" s="394">
        <v>4.0973592662729175</v>
      </c>
      <c r="BA56" s="427"/>
      <c r="BB56" s="394">
        <v>4.3186193930600876</v>
      </c>
      <c r="BC56" s="427"/>
      <c r="BD56" s="394">
        <v>4.318236889502951</v>
      </c>
      <c r="BE56" s="427"/>
      <c r="BF56" s="394">
        <v>3.930278019382019</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21.072006424424014</v>
      </c>
      <c r="G57" s="427"/>
      <c r="H57" s="394">
        <v>22.235485603197844</v>
      </c>
      <c r="I57" s="427"/>
      <c r="J57" s="394">
        <v>21.72224068548519</v>
      </c>
      <c r="K57" s="427"/>
      <c r="L57" s="394">
        <v>20.955742352299559</v>
      </c>
      <c r="M57" s="427"/>
      <c r="N57" s="394">
        <v>20.166509119498819</v>
      </c>
      <c r="O57" s="427"/>
      <c r="P57" s="394">
        <v>23.064651864899755</v>
      </c>
      <c r="Q57" s="427"/>
      <c r="R57" s="394">
        <v>23.629425279067679</v>
      </c>
      <c r="S57" s="427"/>
      <c r="T57" s="394">
        <v>16.865483295039784</v>
      </c>
      <c r="U57" s="427"/>
      <c r="V57" s="394">
        <v>17.148836852233011</v>
      </c>
      <c r="W57" s="427"/>
      <c r="X57" s="394">
        <v>15.352842152192666</v>
      </c>
      <c r="Y57" s="427"/>
      <c r="Z57" s="394">
        <v>15.244243409501523</v>
      </c>
      <c r="AA57" s="427"/>
      <c r="AB57" s="394">
        <v>14.362111985908291</v>
      </c>
      <c r="AC57" s="427"/>
      <c r="AD57" s="394">
        <v>16.088937574862999</v>
      </c>
      <c r="AE57" s="427"/>
      <c r="AF57" s="394">
        <v>18.45550200579903</v>
      </c>
      <c r="AG57" s="427"/>
      <c r="AH57" s="394">
        <v>19.137809501109384</v>
      </c>
      <c r="AI57" s="427"/>
      <c r="AJ57" s="394">
        <v>22.623626665612662</v>
      </c>
      <c r="AK57" s="427"/>
      <c r="AL57" s="394">
        <v>23.997998770550559</v>
      </c>
      <c r="AM57" s="427"/>
      <c r="AN57" s="394">
        <v>27.620896263858853</v>
      </c>
      <c r="AO57" s="427"/>
      <c r="AP57" s="394">
        <v>15.346088729527322</v>
      </c>
      <c r="AQ57" s="427"/>
      <c r="AR57" s="394">
        <v>16.132227466299568</v>
      </c>
      <c r="AS57" s="427"/>
      <c r="AT57" s="394">
        <v>17.368977532819084</v>
      </c>
      <c r="AU57" s="427"/>
      <c r="AV57" s="394">
        <v>18.323309679659804</v>
      </c>
      <c r="AW57" s="427"/>
      <c r="AX57" s="394">
        <v>18.795670105087861</v>
      </c>
      <c r="AY57" s="427"/>
      <c r="AZ57" s="394">
        <v>19.924305400582757</v>
      </c>
      <c r="BA57" s="427"/>
      <c r="BB57" s="394">
        <v>18.599642127152951</v>
      </c>
      <c r="BC57" s="427"/>
      <c r="BD57" s="394">
        <v>18.499005156898889</v>
      </c>
      <c r="BE57" s="427"/>
      <c r="BF57" s="394">
        <v>21.916950532258809</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73.811022458408658</v>
      </c>
      <c r="G58" s="427"/>
      <c r="H58" s="392">
        <v>55.44474391426624</v>
      </c>
      <c r="I58" s="427"/>
      <c r="J58" s="392">
        <v>58.229249107598449</v>
      </c>
      <c r="K58" s="427"/>
      <c r="L58" s="392">
        <v>55.920469266741414</v>
      </c>
      <c r="M58" s="427"/>
      <c r="N58" s="392">
        <v>56.391925158830624</v>
      </c>
      <c r="O58" s="427"/>
      <c r="P58" s="392">
        <v>53.858674352925263</v>
      </c>
      <c r="Q58" s="427"/>
      <c r="R58" s="392">
        <v>46.099922788556363</v>
      </c>
      <c r="S58" s="427"/>
      <c r="T58" s="392">
        <v>45.097173974152007</v>
      </c>
      <c r="U58" s="427"/>
      <c r="V58" s="392">
        <v>39.620909225056863</v>
      </c>
      <c r="W58" s="427"/>
      <c r="X58" s="392">
        <v>34.2575794450456</v>
      </c>
      <c r="Y58" s="427"/>
      <c r="Z58" s="392">
        <v>36.059297737220625</v>
      </c>
      <c r="AA58" s="427"/>
      <c r="AB58" s="392">
        <v>30.02571672677411</v>
      </c>
      <c r="AC58" s="427"/>
      <c r="AD58" s="392">
        <v>30.444869491120254</v>
      </c>
      <c r="AE58" s="427"/>
      <c r="AF58" s="392">
        <v>28.885522687242958</v>
      </c>
      <c r="AG58" s="427"/>
      <c r="AH58" s="392">
        <v>28.937400298806626</v>
      </c>
      <c r="AI58" s="427"/>
      <c r="AJ58" s="392">
        <v>37.992730261844336</v>
      </c>
      <c r="AK58" s="427"/>
      <c r="AL58" s="392">
        <v>35.680011863900567</v>
      </c>
      <c r="AM58" s="427"/>
      <c r="AN58" s="392">
        <v>37.377769526677952</v>
      </c>
      <c r="AO58" s="427"/>
      <c r="AP58" s="392">
        <v>14.733659865068905</v>
      </c>
      <c r="AQ58" s="427"/>
      <c r="AR58" s="392">
        <v>15.08784698187697</v>
      </c>
      <c r="AS58" s="427"/>
      <c r="AT58" s="392">
        <v>15.527099115433948</v>
      </c>
      <c r="AU58" s="427"/>
      <c r="AV58" s="392">
        <v>16.245118888184638</v>
      </c>
      <c r="AW58" s="427"/>
      <c r="AX58" s="392">
        <v>17.310086131563686</v>
      </c>
      <c r="AY58" s="427"/>
      <c r="AZ58" s="392">
        <v>17.063774749446988</v>
      </c>
      <c r="BA58" s="427"/>
      <c r="BB58" s="392">
        <v>17.857103727347095</v>
      </c>
      <c r="BC58" s="427"/>
      <c r="BD58" s="392">
        <v>17.231460500376031</v>
      </c>
      <c r="BE58" s="427"/>
      <c r="BF58" s="392">
        <v>17.883192823400286</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55.18605967667493</v>
      </c>
      <c r="G59" s="427"/>
      <c r="H59" s="393">
        <v>42.766727643339458</v>
      </c>
      <c r="I59" s="427"/>
      <c r="J59" s="393">
        <v>43.15840586870749</v>
      </c>
      <c r="K59" s="427"/>
      <c r="L59" s="393">
        <v>37.609915210500382</v>
      </c>
      <c r="M59" s="427"/>
      <c r="N59" s="393">
        <v>35.408658329742387</v>
      </c>
      <c r="O59" s="427"/>
      <c r="P59" s="393">
        <v>35.816502474855071</v>
      </c>
      <c r="Q59" s="427"/>
      <c r="R59" s="393">
        <v>30.434866688610654</v>
      </c>
      <c r="S59" s="427"/>
      <c r="T59" s="393">
        <v>29.882338254718029</v>
      </c>
      <c r="U59" s="427"/>
      <c r="V59" s="393">
        <v>27.162589463128718</v>
      </c>
      <c r="W59" s="427"/>
      <c r="X59" s="393">
        <v>23.386485898484985</v>
      </c>
      <c r="Y59" s="427"/>
      <c r="Z59" s="393">
        <v>25.876533271131699</v>
      </c>
      <c r="AA59" s="427"/>
      <c r="AB59" s="393">
        <v>21.87031584673371</v>
      </c>
      <c r="AC59" s="427"/>
      <c r="AD59" s="393">
        <v>20.756153614448621</v>
      </c>
      <c r="AE59" s="427"/>
      <c r="AF59" s="393">
        <v>17.080784672128708</v>
      </c>
      <c r="AG59" s="427"/>
      <c r="AH59" s="393">
        <v>19.877918861915784</v>
      </c>
      <c r="AI59" s="427"/>
      <c r="AJ59" s="393">
        <v>27.324617077595946</v>
      </c>
      <c r="AK59" s="427"/>
      <c r="AL59" s="393">
        <v>24.345673765718409</v>
      </c>
      <c r="AM59" s="427"/>
      <c r="AN59" s="393">
        <v>27.07046881224646</v>
      </c>
      <c r="AO59" s="427"/>
      <c r="AP59" s="393">
        <v>8.82266994278414</v>
      </c>
      <c r="AQ59" s="427"/>
      <c r="AR59" s="393">
        <v>8.9452596100029886</v>
      </c>
      <c r="AS59" s="427"/>
      <c r="AT59" s="393">
        <v>9.074374093715539</v>
      </c>
      <c r="AU59" s="427"/>
      <c r="AV59" s="393">
        <v>9.7814042981247926</v>
      </c>
      <c r="AW59" s="427"/>
      <c r="AX59" s="393">
        <v>10.630690764186829</v>
      </c>
      <c r="AY59" s="427"/>
      <c r="AZ59" s="393">
        <v>10.902089158348595</v>
      </c>
      <c r="BA59" s="427"/>
      <c r="BB59" s="393">
        <v>13.6369787142599</v>
      </c>
      <c r="BC59" s="427"/>
      <c r="BD59" s="393">
        <v>13.024669007530822</v>
      </c>
      <c r="BE59" s="427"/>
      <c r="BF59" s="393">
        <v>11.556697862849079</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15.645981361220446</v>
      </c>
      <c r="G60" s="427"/>
      <c r="H60" s="393">
        <v>10.234465163856035</v>
      </c>
      <c r="I60" s="427"/>
      <c r="J60" s="393">
        <v>12.16767293957688</v>
      </c>
      <c r="K60" s="427"/>
      <c r="L60" s="393">
        <v>14.851139513734266</v>
      </c>
      <c r="M60" s="427"/>
      <c r="N60" s="393">
        <v>17.466560861594481</v>
      </c>
      <c r="O60" s="427"/>
      <c r="P60" s="393">
        <v>15.262670612919965</v>
      </c>
      <c r="Q60" s="427"/>
      <c r="R60" s="393">
        <v>13.590494855135816</v>
      </c>
      <c r="S60" s="427"/>
      <c r="T60" s="393">
        <v>13.167558922652153</v>
      </c>
      <c r="U60" s="427"/>
      <c r="V60" s="393">
        <v>10.222125799379553</v>
      </c>
      <c r="W60" s="427"/>
      <c r="X60" s="393">
        <v>8.9973941068814156</v>
      </c>
      <c r="Y60" s="427"/>
      <c r="Z60" s="393">
        <v>7.777730304575873</v>
      </c>
      <c r="AA60" s="427"/>
      <c r="AB60" s="393">
        <v>5.2344663415751391</v>
      </c>
      <c r="AC60" s="427"/>
      <c r="AD60" s="393">
        <v>6.5355394485233678</v>
      </c>
      <c r="AE60" s="427"/>
      <c r="AF60" s="393">
        <v>6.9522476628872099</v>
      </c>
      <c r="AG60" s="427"/>
      <c r="AH60" s="393">
        <v>5.1207075556670709</v>
      </c>
      <c r="AI60" s="427"/>
      <c r="AJ60" s="393">
        <v>5.3292621113699443</v>
      </c>
      <c r="AK60" s="427"/>
      <c r="AL60" s="393">
        <v>6.2152931760690748</v>
      </c>
      <c r="AM60" s="427"/>
      <c r="AN60" s="393">
        <v>4.1153595628197186</v>
      </c>
      <c r="AO60" s="427"/>
      <c r="AP60" s="393">
        <v>2.3269512089730076</v>
      </c>
      <c r="AQ60" s="427"/>
      <c r="AR60" s="393">
        <v>2.3570539519836409</v>
      </c>
      <c r="AS60" s="427"/>
      <c r="AT60" s="393">
        <v>2.3355883131000308</v>
      </c>
      <c r="AU60" s="427"/>
      <c r="AV60" s="393">
        <v>2.3286987594693032</v>
      </c>
      <c r="AW60" s="427"/>
      <c r="AX60" s="393">
        <v>2.3241512328881826</v>
      </c>
      <c r="AY60" s="427"/>
      <c r="AZ60" s="393">
        <v>2.109002085196424</v>
      </c>
      <c r="BA60" s="427"/>
      <c r="BB60" s="393">
        <v>2.4109683106022852</v>
      </c>
      <c r="BC60" s="427"/>
      <c r="BD60" s="393">
        <v>2.3846860149202502</v>
      </c>
      <c r="BE60" s="427"/>
      <c r="BF60" s="393">
        <v>2.0990643303784449</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2.9789814205132852</v>
      </c>
      <c r="G61" s="427"/>
      <c r="H61" s="393">
        <v>2.443551107070745</v>
      </c>
      <c r="I61" s="427"/>
      <c r="J61" s="393">
        <v>2.9031702993140733</v>
      </c>
      <c r="K61" s="427"/>
      <c r="L61" s="393">
        <v>3.4594145425067606</v>
      </c>
      <c r="M61" s="427"/>
      <c r="N61" s="393">
        <v>3.5167059674937549</v>
      </c>
      <c r="O61" s="427"/>
      <c r="P61" s="393">
        <v>2.77950126515023</v>
      </c>
      <c r="Q61" s="427"/>
      <c r="R61" s="393">
        <v>2.0745612448098898</v>
      </c>
      <c r="S61" s="427"/>
      <c r="T61" s="393">
        <v>2.0472767967818233</v>
      </c>
      <c r="U61" s="427"/>
      <c r="V61" s="393">
        <v>2.2361939625485903</v>
      </c>
      <c r="W61" s="427"/>
      <c r="X61" s="393">
        <v>1.8736994396792022</v>
      </c>
      <c r="Y61" s="427"/>
      <c r="Z61" s="393">
        <v>2.4050341615130519</v>
      </c>
      <c r="AA61" s="427"/>
      <c r="AB61" s="393">
        <v>2.9209345384652599</v>
      </c>
      <c r="AC61" s="427"/>
      <c r="AD61" s="393">
        <v>3.1531764281482659</v>
      </c>
      <c r="AE61" s="427"/>
      <c r="AF61" s="393">
        <v>4.8524903522270408</v>
      </c>
      <c r="AG61" s="427"/>
      <c r="AH61" s="393">
        <v>3.9387738812237707</v>
      </c>
      <c r="AI61" s="427"/>
      <c r="AJ61" s="393">
        <v>5.3388510728784464</v>
      </c>
      <c r="AK61" s="427"/>
      <c r="AL61" s="393">
        <v>5.1190449221130851</v>
      </c>
      <c r="AM61" s="427"/>
      <c r="AN61" s="393">
        <v>6.1919411516117719</v>
      </c>
      <c r="AO61" s="427"/>
      <c r="AP61" s="393">
        <v>3.5840387133117586</v>
      </c>
      <c r="AQ61" s="427"/>
      <c r="AR61" s="393">
        <v>3.7855334198903399</v>
      </c>
      <c r="AS61" s="427"/>
      <c r="AT61" s="393">
        <v>4.1171367086183777</v>
      </c>
      <c r="AU61" s="427"/>
      <c r="AV61" s="393">
        <v>4.1350158305905431</v>
      </c>
      <c r="AW61" s="427"/>
      <c r="AX61" s="393">
        <v>4.3552441344886752</v>
      </c>
      <c r="AY61" s="427"/>
      <c r="AZ61" s="393">
        <v>4.0526835059019701</v>
      </c>
      <c r="BA61" s="427"/>
      <c r="BB61" s="393">
        <v>1.809156702484908</v>
      </c>
      <c r="BC61" s="427"/>
      <c r="BD61" s="393">
        <v>1.8221054779249573</v>
      </c>
      <c r="BE61" s="427"/>
      <c r="BF61" s="393">
        <v>4.2274306301727629</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99.796288840096381</v>
      </c>
      <c r="G62" s="427"/>
      <c r="H62" s="392">
        <v>104.17974824239296</v>
      </c>
      <c r="I62" s="427"/>
      <c r="J62" s="392">
        <v>106.38646578292658</v>
      </c>
      <c r="K62" s="427"/>
      <c r="L62" s="392">
        <v>119.53711637554625</v>
      </c>
      <c r="M62" s="427"/>
      <c r="N62" s="392">
        <v>85.21257949051531</v>
      </c>
      <c r="O62" s="427"/>
      <c r="P62" s="392">
        <v>131.17547027329593</v>
      </c>
      <c r="Q62" s="427"/>
      <c r="R62" s="392">
        <v>165.84533046064769</v>
      </c>
      <c r="S62" s="427"/>
      <c r="T62" s="392">
        <v>115.75124557145348</v>
      </c>
      <c r="U62" s="427"/>
      <c r="V62" s="392">
        <v>88.694809786852673</v>
      </c>
      <c r="W62" s="427"/>
      <c r="X62" s="392">
        <v>78.531365515859164</v>
      </c>
      <c r="Y62" s="427"/>
      <c r="Z62" s="392">
        <v>93.205111695254772</v>
      </c>
      <c r="AA62" s="427"/>
      <c r="AB62" s="392">
        <v>59.813428310158308</v>
      </c>
      <c r="AC62" s="427"/>
      <c r="AD62" s="392">
        <v>47.763906542499363</v>
      </c>
      <c r="AE62" s="427"/>
      <c r="AF62" s="392">
        <v>72.133673904997806</v>
      </c>
      <c r="AG62" s="427"/>
      <c r="AH62" s="392">
        <v>68.620079922116417</v>
      </c>
      <c r="AI62" s="427"/>
      <c r="AJ62" s="392">
        <v>52.776756304322419</v>
      </c>
      <c r="AK62" s="427"/>
      <c r="AL62" s="392">
        <v>51.749814021364287</v>
      </c>
      <c r="AM62" s="427"/>
      <c r="AN62" s="392">
        <v>57.209514950586218</v>
      </c>
      <c r="AO62" s="427"/>
      <c r="AP62" s="392">
        <v>19.236427223196845</v>
      </c>
      <c r="AQ62" s="427"/>
      <c r="AR62" s="392">
        <v>16.84795950883538</v>
      </c>
      <c r="AS62" s="427"/>
      <c r="AT62" s="392">
        <v>17.298189759633569</v>
      </c>
      <c r="AU62" s="427"/>
      <c r="AV62" s="392">
        <v>19.596421292841814</v>
      </c>
      <c r="AW62" s="427"/>
      <c r="AX62" s="392">
        <v>19.648280638458225</v>
      </c>
      <c r="AY62" s="427"/>
      <c r="AZ62" s="392">
        <v>19.125828847042943</v>
      </c>
      <c r="BA62" s="427"/>
      <c r="BB62" s="392">
        <v>19.311295796424641</v>
      </c>
      <c r="BC62" s="427"/>
      <c r="BD62" s="392">
        <v>19.288549985855106</v>
      </c>
      <c r="BE62" s="427"/>
      <c r="BF62" s="392">
        <v>19.388112846378359</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135.63540602964173</v>
      </c>
      <c r="G64" s="427"/>
      <c r="H64" s="392">
        <v>173.65482287423808</v>
      </c>
      <c r="I64" s="427"/>
      <c r="J64" s="392">
        <v>181.99031516060251</v>
      </c>
      <c r="K64" s="427"/>
      <c r="L64" s="392">
        <v>204.63092852964047</v>
      </c>
      <c r="M64" s="427"/>
      <c r="N64" s="392">
        <v>205.89377214082145</v>
      </c>
      <c r="O64" s="427"/>
      <c r="P64" s="392">
        <v>248.76552900133714</v>
      </c>
      <c r="Q64" s="427"/>
      <c r="R64" s="392">
        <v>278.56107214919479</v>
      </c>
      <c r="S64" s="427"/>
      <c r="T64" s="392">
        <v>210.08723597044036</v>
      </c>
      <c r="U64" s="427"/>
      <c r="V64" s="392">
        <v>146.06654331709009</v>
      </c>
      <c r="W64" s="427"/>
      <c r="X64" s="392">
        <v>128.63217457114871</v>
      </c>
      <c r="Y64" s="427"/>
      <c r="Z64" s="392">
        <v>170.31046567024734</v>
      </c>
      <c r="AA64" s="427"/>
      <c r="AB64" s="392">
        <v>110.7833191472117</v>
      </c>
      <c r="AC64" s="427"/>
      <c r="AD64" s="392">
        <v>65.668045017456478</v>
      </c>
      <c r="AE64" s="427"/>
      <c r="AF64" s="392">
        <v>85.930741550688765</v>
      </c>
      <c r="AG64" s="427"/>
      <c r="AH64" s="392">
        <v>55.225182269389379</v>
      </c>
      <c r="AI64" s="427"/>
      <c r="AJ64" s="392">
        <v>68.098181424178009</v>
      </c>
      <c r="AK64" s="427"/>
      <c r="AL64" s="392">
        <v>68.966420575451309</v>
      </c>
      <c r="AM64" s="427"/>
      <c r="AN64" s="392">
        <v>75.312549452148346</v>
      </c>
      <c r="AO64" s="427"/>
      <c r="AP64" s="392">
        <v>59.894478385103326</v>
      </c>
      <c r="AQ64" s="427"/>
      <c r="AR64" s="392">
        <v>101.13193758102835</v>
      </c>
      <c r="AS64" s="427"/>
      <c r="AT64" s="392">
        <v>106.37357751845005</v>
      </c>
      <c r="AU64" s="427"/>
      <c r="AV64" s="392">
        <v>78.09725299329034</v>
      </c>
      <c r="AW64" s="427"/>
      <c r="AX64" s="392">
        <v>79.847025603726209</v>
      </c>
      <c r="AY64" s="427"/>
      <c r="AZ64" s="392">
        <v>71.705061336192472</v>
      </c>
      <c r="BA64" s="427"/>
      <c r="BB64" s="392">
        <v>76.754484454042171</v>
      </c>
      <c r="BC64" s="427"/>
      <c r="BD64" s="392">
        <v>73.469827266353903</v>
      </c>
      <c r="BE64" s="427"/>
      <c r="BF64" s="392">
        <v>75.202777029944968</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32.563810716131165</v>
      </c>
      <c r="G66" s="427"/>
      <c r="H66" s="393">
        <v>37.28430406210537</v>
      </c>
      <c r="I66" s="427"/>
      <c r="J66" s="393">
        <v>44.099515566534755</v>
      </c>
      <c r="K66" s="427"/>
      <c r="L66" s="393">
        <v>47.801902182503554</v>
      </c>
      <c r="M66" s="427"/>
      <c r="N66" s="393">
        <v>40.549964381790595</v>
      </c>
      <c r="O66" s="427"/>
      <c r="P66" s="393">
        <v>50.334843462698423</v>
      </c>
      <c r="Q66" s="427"/>
      <c r="R66" s="393">
        <v>51.701925639750641</v>
      </c>
      <c r="S66" s="427"/>
      <c r="T66" s="393">
        <v>41.625523628254683</v>
      </c>
      <c r="U66" s="427"/>
      <c r="V66" s="393">
        <v>36.080954069189723</v>
      </c>
      <c r="W66" s="427"/>
      <c r="X66" s="393">
        <v>31.538307854506773</v>
      </c>
      <c r="Y66" s="427"/>
      <c r="Z66" s="393">
        <v>37.036733955637409</v>
      </c>
      <c r="AA66" s="427"/>
      <c r="AB66" s="393">
        <v>27.399126545628551</v>
      </c>
      <c r="AC66" s="427"/>
      <c r="AD66" s="393">
        <v>23.961300197660705</v>
      </c>
      <c r="AE66" s="427"/>
      <c r="AF66" s="393">
        <v>22.832914935423698</v>
      </c>
      <c r="AG66" s="427"/>
      <c r="AH66" s="393">
        <v>26.477689780999722</v>
      </c>
      <c r="AI66" s="427"/>
      <c r="AJ66" s="393">
        <v>31.761259317993673</v>
      </c>
      <c r="AK66" s="427"/>
      <c r="AL66" s="393">
        <v>33.687976663504287</v>
      </c>
      <c r="AM66" s="427"/>
      <c r="AN66" s="393">
        <v>36.537774700973124</v>
      </c>
      <c r="AO66" s="427"/>
      <c r="AP66" s="393">
        <v>30.423500894613301</v>
      </c>
      <c r="AQ66" s="427"/>
      <c r="AR66" s="393">
        <v>45.334118410203956</v>
      </c>
      <c r="AS66" s="427"/>
      <c r="AT66" s="393">
        <v>32.504700076824527</v>
      </c>
      <c r="AU66" s="427"/>
      <c r="AV66" s="393">
        <v>32.904102430695097</v>
      </c>
      <c r="AW66" s="427"/>
      <c r="AX66" s="393">
        <v>36.669512680984234</v>
      </c>
      <c r="AY66" s="427"/>
      <c r="AZ66" s="393">
        <v>35.888001922096834</v>
      </c>
      <c r="BA66" s="427"/>
      <c r="BB66" s="393">
        <v>36.358050315447784</v>
      </c>
      <c r="BC66" s="427"/>
      <c r="BD66" s="393">
        <v>32.642268488736661</v>
      </c>
      <c r="BE66" s="427"/>
      <c r="BF66" s="393">
        <v>35.616501565488726</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23.903351208321919</v>
      </c>
      <c r="G67" s="427"/>
      <c r="H67" s="393">
        <v>31.240868410181928</v>
      </c>
      <c r="I67" s="427"/>
      <c r="J67" s="393">
        <v>28.069207451213774</v>
      </c>
      <c r="K67" s="427"/>
      <c r="L67" s="393">
        <v>28.276092232773227</v>
      </c>
      <c r="M67" s="427"/>
      <c r="N67" s="393">
        <v>29.947969005633208</v>
      </c>
      <c r="O67" s="427"/>
      <c r="P67" s="393">
        <v>30.96959234470382</v>
      </c>
      <c r="Q67" s="427"/>
      <c r="R67" s="393">
        <v>28.243689724444021</v>
      </c>
      <c r="S67" s="427"/>
      <c r="T67" s="393">
        <v>24.598721907325199</v>
      </c>
      <c r="U67" s="427"/>
      <c r="V67" s="393">
        <v>21.035628470775297</v>
      </c>
      <c r="W67" s="427"/>
      <c r="X67" s="393">
        <v>17.375578861050734</v>
      </c>
      <c r="Y67" s="427"/>
      <c r="Z67" s="393">
        <v>16.405135165210904</v>
      </c>
      <c r="AA67" s="427"/>
      <c r="AB67" s="393">
        <v>15.135269190597667</v>
      </c>
      <c r="AC67" s="427"/>
      <c r="AD67" s="393">
        <v>15.253798832358841</v>
      </c>
      <c r="AE67" s="427"/>
      <c r="AF67" s="393">
        <v>15.653910634840951</v>
      </c>
      <c r="AG67" s="427"/>
      <c r="AH67" s="393">
        <v>13.528922702833192</v>
      </c>
      <c r="AI67" s="427"/>
      <c r="AJ67" s="393">
        <v>16.289626992073213</v>
      </c>
      <c r="AK67" s="427"/>
      <c r="AL67" s="393">
        <v>17.182465199875015</v>
      </c>
      <c r="AM67" s="427"/>
      <c r="AN67" s="393">
        <v>16.618272124525195</v>
      </c>
      <c r="AO67" s="427"/>
      <c r="AP67" s="393">
        <v>10.961165865523862</v>
      </c>
      <c r="AQ67" s="427"/>
      <c r="AR67" s="393">
        <v>11.305794270108095</v>
      </c>
      <c r="AS67" s="427"/>
      <c r="AT67" s="393">
        <v>12.557262214367057</v>
      </c>
      <c r="AU67" s="427"/>
      <c r="AV67" s="393">
        <v>13.264723444329697</v>
      </c>
      <c r="AW67" s="427"/>
      <c r="AX67" s="393">
        <v>13.671599758851622</v>
      </c>
      <c r="AY67" s="427"/>
      <c r="AZ67" s="393">
        <v>13.344609212776929</v>
      </c>
      <c r="BA67" s="427"/>
      <c r="BB67" s="393">
        <v>12.446325601524089</v>
      </c>
      <c r="BC67" s="427"/>
      <c r="BD67" s="393">
        <v>12.608108259201789</v>
      </c>
      <c r="BE67" s="427"/>
      <c r="BF67" s="393">
        <v>14.357734686885488</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27.058145260310177</v>
      </c>
      <c r="G68" s="427"/>
      <c r="H68" s="394">
        <v>21.693187179324706</v>
      </c>
      <c r="I68" s="427"/>
      <c r="J68" s="394">
        <v>19.682647767171815</v>
      </c>
      <c r="K68" s="427"/>
      <c r="L68" s="394">
        <v>18.575912361466109</v>
      </c>
      <c r="M68" s="427"/>
      <c r="N68" s="394">
        <v>16.706116434811541</v>
      </c>
      <c r="O68" s="427"/>
      <c r="P68" s="394">
        <v>20.038189278449167</v>
      </c>
      <c r="Q68" s="427"/>
      <c r="R68" s="394">
        <v>14.797681161515316</v>
      </c>
      <c r="S68" s="427"/>
      <c r="T68" s="394">
        <v>11.838254020045847</v>
      </c>
      <c r="U68" s="427"/>
      <c r="V68" s="394">
        <v>8.686709836126612</v>
      </c>
      <c r="W68" s="427"/>
      <c r="X68" s="394">
        <v>8.2680570741067854</v>
      </c>
      <c r="Y68" s="427"/>
      <c r="Z68" s="394">
        <v>6.6765404671461344</v>
      </c>
      <c r="AA68" s="427"/>
      <c r="AB68" s="394">
        <v>5.2004349780592634</v>
      </c>
      <c r="AC68" s="427"/>
      <c r="AD68" s="394">
        <v>4.5734996119683125</v>
      </c>
      <c r="AE68" s="427"/>
      <c r="AF68" s="394">
        <v>3.9187112193551226</v>
      </c>
      <c r="AG68" s="427"/>
      <c r="AH68" s="394">
        <v>3.7131883479341297</v>
      </c>
      <c r="AI68" s="427"/>
      <c r="AJ68" s="394">
        <v>4.4943672799559042</v>
      </c>
      <c r="AK68" s="427"/>
      <c r="AL68" s="394">
        <v>4.3522150024328869</v>
      </c>
      <c r="AM68" s="427"/>
      <c r="AN68" s="394">
        <v>4.4575989994873488</v>
      </c>
      <c r="AO68" s="427"/>
      <c r="AP68" s="394">
        <v>3.2633951695951109</v>
      </c>
      <c r="AQ68" s="427"/>
      <c r="AR68" s="394">
        <v>3.2182358652735141</v>
      </c>
      <c r="AS68" s="427"/>
      <c r="AT68" s="394">
        <v>3.2497075951131422</v>
      </c>
      <c r="AU68" s="427"/>
      <c r="AV68" s="394">
        <v>3.0009667988441548</v>
      </c>
      <c r="AW68" s="427"/>
      <c r="AX68" s="394">
        <v>3.0284826374700367</v>
      </c>
      <c r="AY68" s="427"/>
      <c r="AZ68" s="394">
        <v>2.7953815013218595</v>
      </c>
      <c r="BA68" s="427"/>
      <c r="BB68" s="394">
        <v>2.8997876609661684</v>
      </c>
      <c r="BC68" s="427"/>
      <c r="BD68" s="394">
        <v>2.9307194617276431</v>
      </c>
      <c r="BE68" s="427"/>
      <c r="BF68" s="394">
        <v>2.8868266101182893</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7.5242376550943408</v>
      </c>
      <c r="G70" s="427"/>
      <c r="H70" s="393">
        <v>7.6590581121705803</v>
      </c>
      <c r="I70" s="427"/>
      <c r="J70" s="393">
        <v>7.8706204098454231</v>
      </c>
      <c r="K70" s="427"/>
      <c r="L70" s="393">
        <v>9.00529653327985</v>
      </c>
      <c r="M70" s="427"/>
      <c r="N70" s="393">
        <v>10.263120839544181</v>
      </c>
      <c r="O70" s="427"/>
      <c r="P70" s="393">
        <v>11.405535596881284</v>
      </c>
      <c r="Q70" s="427"/>
      <c r="R70" s="393">
        <v>9.6677711170492326</v>
      </c>
      <c r="S70" s="427"/>
      <c r="T70" s="393">
        <v>8.3578901523484888</v>
      </c>
      <c r="U70" s="427"/>
      <c r="V70" s="393">
        <v>7.6780645762570749</v>
      </c>
      <c r="W70" s="427"/>
      <c r="X70" s="393">
        <v>6.6666807397258028</v>
      </c>
      <c r="Y70" s="427"/>
      <c r="Z70" s="393">
        <v>6.5544685401842226</v>
      </c>
      <c r="AA70" s="427"/>
      <c r="AB70" s="393">
        <v>5.8537217441235923</v>
      </c>
      <c r="AC70" s="427"/>
      <c r="AD70" s="393">
        <v>5.9160517377844091</v>
      </c>
      <c r="AE70" s="427"/>
      <c r="AF70" s="393">
        <v>21.578337634347832</v>
      </c>
      <c r="AG70" s="427"/>
      <c r="AH70" s="393">
        <v>5.9020956247997303</v>
      </c>
      <c r="AI70" s="427"/>
      <c r="AJ70" s="393">
        <v>7.6510412887081216</v>
      </c>
      <c r="AK70" s="427"/>
      <c r="AL70" s="393">
        <v>7.2967029351834851</v>
      </c>
      <c r="AM70" s="427"/>
      <c r="AN70" s="393">
        <v>9.7932127290598991</v>
      </c>
      <c r="AO70" s="427"/>
      <c r="AP70" s="393">
        <v>7.9042913252660716</v>
      </c>
      <c r="AQ70" s="427"/>
      <c r="AR70" s="393">
        <v>7.068342679276264</v>
      </c>
      <c r="AS70" s="427"/>
      <c r="AT70" s="393">
        <v>10.176472001695204</v>
      </c>
      <c r="AU70" s="427"/>
      <c r="AV70" s="393">
        <v>8.119129033135895</v>
      </c>
      <c r="AW70" s="427"/>
      <c r="AX70" s="393">
        <v>8.2689850598454786</v>
      </c>
      <c r="AY70" s="427"/>
      <c r="AZ70" s="393">
        <v>8.6611713301499496</v>
      </c>
      <c r="BA70" s="427"/>
      <c r="BB70" s="393">
        <v>8.4056786205564649</v>
      </c>
      <c r="BC70" s="427"/>
      <c r="BD70" s="393">
        <v>9.2014263644211045</v>
      </c>
      <c r="BE70" s="427"/>
      <c r="BF70" s="393">
        <v>8.2326095960328161</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44.585861189784126</v>
      </c>
      <c r="G71" s="427"/>
      <c r="H71" s="393">
        <v>75.77740511045549</v>
      </c>
      <c r="I71" s="427"/>
      <c r="J71" s="393">
        <v>82.268323965836728</v>
      </c>
      <c r="K71" s="427"/>
      <c r="L71" s="393">
        <v>100.97172521961774</v>
      </c>
      <c r="M71" s="427"/>
      <c r="N71" s="393">
        <v>108.42660147904195</v>
      </c>
      <c r="O71" s="427"/>
      <c r="P71" s="393">
        <v>136.01736831860444</v>
      </c>
      <c r="Q71" s="427"/>
      <c r="R71" s="393">
        <v>174.15000450643558</v>
      </c>
      <c r="S71" s="427"/>
      <c r="T71" s="393">
        <v>123.66684626246615</v>
      </c>
      <c r="U71" s="427"/>
      <c r="V71" s="393">
        <v>72.585186364741389</v>
      </c>
      <c r="W71" s="427"/>
      <c r="X71" s="393">
        <v>64.783550041758602</v>
      </c>
      <c r="Y71" s="427"/>
      <c r="Z71" s="393">
        <v>103.63758754206867</v>
      </c>
      <c r="AA71" s="427"/>
      <c r="AB71" s="393">
        <v>57.19476668880263</v>
      </c>
      <c r="AC71" s="427"/>
      <c r="AD71" s="393">
        <v>15.963394637684207</v>
      </c>
      <c r="AE71" s="427"/>
      <c r="AF71" s="393">
        <v>21.946867126721152</v>
      </c>
      <c r="AG71" s="427"/>
      <c r="AH71" s="393">
        <v>5.6032858128226124</v>
      </c>
      <c r="AI71" s="427"/>
      <c r="AJ71" s="393">
        <v>7.9018865454470957</v>
      </c>
      <c r="AK71" s="427"/>
      <c r="AL71" s="393">
        <v>6.4470607744556485</v>
      </c>
      <c r="AM71" s="427"/>
      <c r="AN71" s="393">
        <v>7.9056908981027707</v>
      </c>
      <c r="AO71" s="427"/>
      <c r="AP71" s="393">
        <v>7.3421251301049724</v>
      </c>
      <c r="AQ71" s="427"/>
      <c r="AR71" s="393">
        <v>34.205446356166519</v>
      </c>
      <c r="AS71" s="427"/>
      <c r="AT71" s="393">
        <v>47.885435630450118</v>
      </c>
      <c r="AU71" s="427"/>
      <c r="AV71" s="393">
        <v>20.808331286285494</v>
      </c>
      <c r="AW71" s="427"/>
      <c r="AX71" s="393">
        <v>18.208445466574844</v>
      </c>
      <c r="AY71" s="427"/>
      <c r="AZ71" s="393">
        <v>11.015897369846906</v>
      </c>
      <c r="BA71" s="427"/>
      <c r="BB71" s="393">
        <v>16.644642255547666</v>
      </c>
      <c r="BC71" s="427"/>
      <c r="BD71" s="393">
        <v>16.087304692266713</v>
      </c>
      <c r="BE71" s="427"/>
      <c r="BF71" s="393">
        <v>14.109104571419646</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56.736999179595102</v>
      </c>
      <c r="G72" s="427"/>
      <c r="H72" s="392">
        <v>57.347161334109629</v>
      </c>
      <c r="I72" s="427"/>
      <c r="J72" s="392">
        <v>61.823335726929564</v>
      </c>
      <c r="K72" s="427"/>
      <c r="L72" s="392">
        <v>69.074394784338963</v>
      </c>
      <c r="M72" s="427"/>
      <c r="N72" s="392">
        <v>60.046586816146913</v>
      </c>
      <c r="O72" s="427"/>
      <c r="P72" s="392">
        <v>89.486906722023207</v>
      </c>
      <c r="Q72" s="427"/>
      <c r="R72" s="392">
        <v>79.339794275648003</v>
      </c>
      <c r="S72" s="427"/>
      <c r="T72" s="392">
        <v>62.293256092160838</v>
      </c>
      <c r="U72" s="427"/>
      <c r="V72" s="392">
        <v>51.309251199095229</v>
      </c>
      <c r="W72" s="427"/>
      <c r="X72" s="392">
        <v>44.48939353155474</v>
      </c>
      <c r="Y72" s="427"/>
      <c r="Z72" s="392">
        <v>42.802717150157598</v>
      </c>
      <c r="AA72" s="427"/>
      <c r="AB72" s="392">
        <v>37.363789090307634</v>
      </c>
      <c r="AC72" s="427"/>
      <c r="AD72" s="392">
        <v>36.471395373034582</v>
      </c>
      <c r="AE72" s="427"/>
      <c r="AF72" s="392">
        <v>56.983623052170387</v>
      </c>
      <c r="AG72" s="427"/>
      <c r="AH72" s="392">
        <v>38.426820879309631</v>
      </c>
      <c r="AI72" s="427"/>
      <c r="AJ72" s="392">
        <v>46.274514967500821</v>
      </c>
      <c r="AK72" s="427"/>
      <c r="AL72" s="392">
        <v>43.856541812709636</v>
      </c>
      <c r="AM72" s="427"/>
      <c r="AN72" s="392">
        <v>50.244803593688225</v>
      </c>
      <c r="AO72" s="427"/>
      <c r="AP72" s="392">
        <v>45.55702513936275</v>
      </c>
      <c r="AQ72" s="427"/>
      <c r="AR72" s="392">
        <v>45.198921984171193</v>
      </c>
      <c r="AS72" s="427"/>
      <c r="AT72" s="392">
        <v>68.061622684693162</v>
      </c>
      <c r="AU72" s="427"/>
      <c r="AV72" s="392">
        <v>56.770900160173241</v>
      </c>
      <c r="AW72" s="427"/>
      <c r="AX72" s="392">
        <v>66.156953096666228</v>
      </c>
      <c r="AY72" s="427"/>
      <c r="AZ72" s="392">
        <v>62.671240883139802</v>
      </c>
      <c r="BA72" s="427"/>
      <c r="BB72" s="392">
        <v>80.435058144757036</v>
      </c>
      <c r="BC72" s="427"/>
      <c r="BD72" s="392">
        <v>75.450614407767034</v>
      </c>
      <c r="BE72" s="427"/>
      <c r="BF72" s="392">
        <v>69.000953362043532</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6.105221215204037</v>
      </c>
      <c r="G73" s="427"/>
      <c r="H73" s="393">
        <v>5.2155820940473374</v>
      </c>
      <c r="I73" s="427"/>
      <c r="J73" s="393">
        <v>5.5036248631938198</v>
      </c>
      <c r="K73" s="427"/>
      <c r="L73" s="393">
        <v>5.6544099860133876</v>
      </c>
      <c r="M73" s="427"/>
      <c r="N73" s="393">
        <v>4.9017102190991952</v>
      </c>
      <c r="O73" s="427"/>
      <c r="P73" s="393">
        <v>6.5733797099966385</v>
      </c>
      <c r="Q73" s="427"/>
      <c r="R73" s="393">
        <v>6.4449082174235297</v>
      </c>
      <c r="S73" s="427"/>
      <c r="T73" s="393">
        <v>5.0034755338167738</v>
      </c>
      <c r="U73" s="427"/>
      <c r="V73" s="393">
        <v>5.0737039640479455</v>
      </c>
      <c r="W73" s="427"/>
      <c r="X73" s="393">
        <v>4.166378997682485</v>
      </c>
      <c r="Y73" s="427"/>
      <c r="Z73" s="393">
        <v>4.4523448414704125</v>
      </c>
      <c r="AA73" s="427"/>
      <c r="AB73" s="393">
        <v>3.5023623671079158</v>
      </c>
      <c r="AC73" s="427"/>
      <c r="AD73" s="393">
        <v>3.2440550696049071</v>
      </c>
      <c r="AE73" s="427"/>
      <c r="AF73" s="393">
        <v>21.555480689712162</v>
      </c>
      <c r="AG73" s="427"/>
      <c r="AH73" s="393">
        <v>4.5894815505125726</v>
      </c>
      <c r="AI73" s="427"/>
      <c r="AJ73" s="393">
        <v>5.2830502950911775</v>
      </c>
      <c r="AK73" s="427"/>
      <c r="AL73" s="393">
        <v>3.8976689698744509</v>
      </c>
      <c r="AM73" s="427"/>
      <c r="AN73" s="393">
        <v>4.863493530880274</v>
      </c>
      <c r="AO73" s="427"/>
      <c r="AP73" s="393">
        <v>7.9174955523038992</v>
      </c>
      <c r="AQ73" s="427"/>
      <c r="AR73" s="393">
        <v>6.0899431445205883</v>
      </c>
      <c r="AS73" s="427"/>
      <c r="AT73" s="393">
        <v>9.0266220924816558</v>
      </c>
      <c r="AU73" s="427"/>
      <c r="AV73" s="393">
        <v>11.750587061176926</v>
      </c>
      <c r="AW73" s="427"/>
      <c r="AX73" s="393">
        <v>14.308345102288019</v>
      </c>
      <c r="AY73" s="427"/>
      <c r="AZ73" s="393">
        <v>16.509984582454596</v>
      </c>
      <c r="BA73" s="427"/>
      <c r="BB73" s="393">
        <v>28.81541239296077</v>
      </c>
      <c r="BC73" s="427"/>
      <c r="BD73" s="393">
        <v>26.639803124483709</v>
      </c>
      <c r="BE73" s="427"/>
      <c r="BF73" s="393">
        <v>20.544761439342341</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4.657252936628546</v>
      </c>
      <c r="G74" s="427"/>
      <c r="H74" s="393">
        <v>4.2822338421462192</v>
      </c>
      <c r="I74" s="427"/>
      <c r="J74" s="393">
        <v>4.354130741428798</v>
      </c>
      <c r="K74" s="427"/>
      <c r="L74" s="393">
        <v>4.3031351903935926</v>
      </c>
      <c r="M74" s="427"/>
      <c r="N74" s="393">
        <v>4.3321852975604216</v>
      </c>
      <c r="O74" s="427"/>
      <c r="P74" s="393">
        <v>5.2283579576170727</v>
      </c>
      <c r="Q74" s="427"/>
      <c r="R74" s="393">
        <v>4.15940336753156</v>
      </c>
      <c r="S74" s="427"/>
      <c r="T74" s="393">
        <v>3.7256473893228312</v>
      </c>
      <c r="U74" s="427"/>
      <c r="V74" s="393">
        <v>3.6718559070039087</v>
      </c>
      <c r="W74" s="427"/>
      <c r="X74" s="393">
        <v>3.8294038415896985</v>
      </c>
      <c r="Y74" s="427"/>
      <c r="Z74" s="393">
        <v>4.3372851661352776</v>
      </c>
      <c r="AA74" s="427"/>
      <c r="AB74" s="393">
        <v>4.2667715625642568</v>
      </c>
      <c r="AC74" s="427"/>
      <c r="AD74" s="393">
        <v>5.5650693580809492</v>
      </c>
      <c r="AE74" s="427"/>
      <c r="AF74" s="393">
        <v>7.0001676385927514</v>
      </c>
      <c r="AG74" s="427"/>
      <c r="AH74" s="393">
        <v>5.5366901285674466</v>
      </c>
      <c r="AI74" s="427"/>
      <c r="AJ74" s="393">
        <v>7.4146942544439982</v>
      </c>
      <c r="AK74" s="427"/>
      <c r="AL74" s="393">
        <v>9.0725497760773752</v>
      </c>
      <c r="AM74" s="427"/>
      <c r="AN74" s="393">
        <v>10.20849182174833</v>
      </c>
      <c r="AO74" s="427"/>
      <c r="AP74" s="393">
        <v>7.8879042887098745</v>
      </c>
      <c r="AQ74" s="427"/>
      <c r="AR74" s="393">
        <v>7.7533103009001012</v>
      </c>
      <c r="AS74" s="427"/>
      <c r="AT74" s="393">
        <v>9.4497719335926007</v>
      </c>
      <c r="AU74" s="427"/>
      <c r="AV74" s="393">
        <v>9.3696535187879491</v>
      </c>
      <c r="AW74" s="427"/>
      <c r="AX74" s="393">
        <v>8.2765748634674079</v>
      </c>
      <c r="AY74" s="427"/>
      <c r="AZ74" s="393">
        <v>7.4874327192553887</v>
      </c>
      <c r="BA74" s="427"/>
      <c r="BB74" s="393">
        <v>7.560432866987024</v>
      </c>
      <c r="BC74" s="427"/>
      <c r="BD74" s="393">
        <v>7.2929389750741773</v>
      </c>
      <c r="BE74" s="427"/>
      <c r="BF74" s="393">
        <v>6.5559671674888831</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4.9851484578736667</v>
      </c>
      <c r="G75" s="427"/>
      <c r="H75" s="393">
        <v>4.1409658402291134</v>
      </c>
      <c r="I75" s="427"/>
      <c r="J75" s="393">
        <v>4.9541524291163892</v>
      </c>
      <c r="K75" s="427"/>
      <c r="L75" s="393">
        <v>5.7464778979932563</v>
      </c>
      <c r="M75" s="427"/>
      <c r="N75" s="393">
        <v>5.2005327354645896</v>
      </c>
      <c r="O75" s="427"/>
      <c r="P75" s="393">
        <v>4.5418692547626778</v>
      </c>
      <c r="Q75" s="427"/>
      <c r="R75" s="393">
        <v>4.076454387894187</v>
      </c>
      <c r="S75" s="427"/>
      <c r="T75" s="393">
        <v>3.2493672398506726</v>
      </c>
      <c r="U75" s="427"/>
      <c r="V75" s="393">
        <v>3.114979190789585</v>
      </c>
      <c r="W75" s="427"/>
      <c r="X75" s="393">
        <v>2.7327339793448049</v>
      </c>
      <c r="Y75" s="427"/>
      <c r="Z75" s="393">
        <v>2.3949982940283894</v>
      </c>
      <c r="AA75" s="427"/>
      <c r="AB75" s="393">
        <v>1.6830806363852704</v>
      </c>
      <c r="AC75" s="427"/>
      <c r="AD75" s="393">
        <v>1.8620187153454386</v>
      </c>
      <c r="AE75" s="427"/>
      <c r="AF75" s="393">
        <v>1.8274340558696613</v>
      </c>
      <c r="AG75" s="427"/>
      <c r="AH75" s="393">
        <v>1.7342881846535092</v>
      </c>
      <c r="AI75" s="427"/>
      <c r="AJ75" s="393">
        <v>1.9624427276378895</v>
      </c>
      <c r="AK75" s="427"/>
      <c r="AL75" s="393">
        <v>2.1397309421545114</v>
      </c>
      <c r="AM75" s="427"/>
      <c r="AN75" s="393">
        <v>2.261431401768303</v>
      </c>
      <c r="AO75" s="427"/>
      <c r="AP75" s="393">
        <v>1.7128679940788751</v>
      </c>
      <c r="AQ75" s="427"/>
      <c r="AR75" s="393">
        <v>1.6641728396036051</v>
      </c>
      <c r="AS75" s="427"/>
      <c r="AT75" s="393">
        <v>2.3868734378442169</v>
      </c>
      <c r="AU75" s="427"/>
      <c r="AV75" s="393">
        <v>2.0633283828741189</v>
      </c>
      <c r="AW75" s="427"/>
      <c r="AX75" s="393">
        <v>2.7707771708570146</v>
      </c>
      <c r="AY75" s="427"/>
      <c r="AZ75" s="393">
        <v>2.3026813371635435</v>
      </c>
      <c r="BA75" s="427"/>
      <c r="BB75" s="393">
        <v>2.5941013359862932</v>
      </c>
      <c r="BC75" s="427"/>
      <c r="BD75" s="393">
        <v>1.7956362148558087</v>
      </c>
      <c r="BE75" s="427"/>
      <c r="BF75" s="393">
        <v>1.9495655359104891</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40.989376569888854</v>
      </c>
      <c r="G76" s="427"/>
      <c r="H76" s="393">
        <v>43.70837955768696</v>
      </c>
      <c r="I76" s="427"/>
      <c r="J76" s="393">
        <v>47.011427693190555</v>
      </c>
      <c r="K76" s="427"/>
      <c r="L76" s="393">
        <v>53.37037170993873</v>
      </c>
      <c r="M76" s="427"/>
      <c r="N76" s="393">
        <v>45.612158564022707</v>
      </c>
      <c r="O76" s="427"/>
      <c r="P76" s="393">
        <v>73.143299799646826</v>
      </c>
      <c r="Q76" s="427"/>
      <c r="R76" s="393">
        <v>64.659028302798731</v>
      </c>
      <c r="S76" s="427"/>
      <c r="T76" s="393">
        <v>50.314765929170562</v>
      </c>
      <c r="U76" s="427"/>
      <c r="V76" s="393">
        <v>39.448712137253793</v>
      </c>
      <c r="W76" s="427"/>
      <c r="X76" s="393">
        <v>33.760876712937751</v>
      </c>
      <c r="Y76" s="427"/>
      <c r="Z76" s="393">
        <v>31.618088848523517</v>
      </c>
      <c r="AA76" s="427"/>
      <c r="AB76" s="393">
        <v>27.911574524250188</v>
      </c>
      <c r="AC76" s="427"/>
      <c r="AD76" s="393">
        <v>25.800252230003288</v>
      </c>
      <c r="AE76" s="427"/>
      <c r="AF76" s="393">
        <v>26.600540667995812</v>
      </c>
      <c r="AG76" s="427"/>
      <c r="AH76" s="393">
        <v>26.566361015576099</v>
      </c>
      <c r="AI76" s="427"/>
      <c r="AJ76" s="393">
        <v>31.614327690327752</v>
      </c>
      <c r="AK76" s="427"/>
      <c r="AL76" s="393">
        <v>28.7465921246033</v>
      </c>
      <c r="AM76" s="427"/>
      <c r="AN76" s="393">
        <v>32.911386839291318</v>
      </c>
      <c r="AO76" s="427"/>
      <c r="AP76" s="393">
        <v>28.038757304270099</v>
      </c>
      <c r="AQ76" s="427"/>
      <c r="AR76" s="393">
        <v>29.691495699146898</v>
      </c>
      <c r="AS76" s="427"/>
      <c r="AT76" s="393">
        <v>47.198355220774687</v>
      </c>
      <c r="AU76" s="427"/>
      <c r="AV76" s="393">
        <v>33.587331197334251</v>
      </c>
      <c r="AW76" s="427"/>
      <c r="AX76" s="393">
        <v>40.801255960053787</v>
      </c>
      <c r="AY76" s="427"/>
      <c r="AZ76" s="393">
        <v>36.371142244266274</v>
      </c>
      <c r="BA76" s="427"/>
      <c r="BB76" s="393">
        <v>41.465111548822946</v>
      </c>
      <c r="BC76" s="427"/>
      <c r="BD76" s="393">
        <v>39.722236093353331</v>
      </c>
      <c r="BE76" s="427"/>
      <c r="BF76" s="393">
        <v>39.950659219301819</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172.64109976372052</v>
      </c>
      <c r="G77" s="427"/>
      <c r="H77" s="392">
        <v>165.00411230221133</v>
      </c>
      <c r="I77" s="427"/>
      <c r="J77" s="392">
        <v>174.05533837221304</v>
      </c>
      <c r="K77" s="427"/>
      <c r="L77" s="392">
        <v>169.39290948349074</v>
      </c>
      <c r="M77" s="427"/>
      <c r="N77" s="392">
        <v>167.72924508007429</v>
      </c>
      <c r="O77" s="427"/>
      <c r="P77" s="392">
        <v>186.68803746277098</v>
      </c>
      <c r="Q77" s="427"/>
      <c r="R77" s="392">
        <v>162.46585876179293</v>
      </c>
      <c r="S77" s="427"/>
      <c r="T77" s="392">
        <v>137.28519331523071</v>
      </c>
      <c r="U77" s="427"/>
      <c r="V77" s="392">
        <v>124.79360412356192</v>
      </c>
      <c r="W77" s="427"/>
      <c r="X77" s="392">
        <v>105.26329454218374</v>
      </c>
      <c r="Y77" s="427"/>
      <c r="Z77" s="392">
        <v>97.605342258702649</v>
      </c>
      <c r="AA77" s="427"/>
      <c r="AB77" s="392">
        <v>84.814891792075301</v>
      </c>
      <c r="AC77" s="427"/>
      <c r="AD77" s="392">
        <v>81.132642795136988</v>
      </c>
      <c r="AE77" s="427"/>
      <c r="AF77" s="392">
        <v>77.181439168936365</v>
      </c>
      <c r="AG77" s="427"/>
      <c r="AH77" s="392">
        <v>79.630561774253948</v>
      </c>
      <c r="AI77" s="427"/>
      <c r="AJ77" s="392">
        <v>102.87523020154197</v>
      </c>
      <c r="AK77" s="427"/>
      <c r="AL77" s="392">
        <v>93.901056135609011</v>
      </c>
      <c r="AM77" s="427"/>
      <c r="AN77" s="392">
        <v>96.512138575658412</v>
      </c>
      <c r="AO77" s="427"/>
      <c r="AP77" s="392">
        <v>58.140355173376221</v>
      </c>
      <c r="AQ77" s="427"/>
      <c r="AR77" s="392">
        <v>58.284645746396613</v>
      </c>
      <c r="AS77" s="427"/>
      <c r="AT77" s="392">
        <v>57.275030586540566</v>
      </c>
      <c r="AU77" s="427"/>
      <c r="AV77" s="392">
        <v>56.643751811903741</v>
      </c>
      <c r="AW77" s="427"/>
      <c r="AX77" s="392">
        <v>56.312634898199349</v>
      </c>
      <c r="AY77" s="427"/>
      <c r="AZ77" s="392">
        <v>52.051028289166766</v>
      </c>
      <c r="BA77" s="427"/>
      <c r="BB77" s="392">
        <v>56.162706610711311</v>
      </c>
      <c r="BC77" s="427"/>
      <c r="BD77" s="392">
        <v>55.543513054321366</v>
      </c>
      <c r="BE77" s="427"/>
      <c r="BF77" s="392">
        <v>53.728716076299804</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217.74723562009851</v>
      </c>
      <c r="G78" s="427"/>
      <c r="H78" s="392">
        <v>192.33761290017259</v>
      </c>
      <c r="I78" s="427"/>
      <c r="J78" s="392">
        <v>194.4674161116593</v>
      </c>
      <c r="K78" s="427"/>
      <c r="L78" s="392">
        <v>189.83676495813407</v>
      </c>
      <c r="M78" s="427"/>
      <c r="N78" s="392">
        <v>190.00674062476037</v>
      </c>
      <c r="O78" s="427"/>
      <c r="P78" s="392">
        <v>222.50987824177355</v>
      </c>
      <c r="Q78" s="427"/>
      <c r="R78" s="392">
        <v>185.48309839724436</v>
      </c>
      <c r="S78" s="427"/>
      <c r="T78" s="392">
        <v>153.24029909243887</v>
      </c>
      <c r="U78" s="427"/>
      <c r="V78" s="392">
        <v>135.14661940810359</v>
      </c>
      <c r="W78" s="427"/>
      <c r="X78" s="392">
        <v>106.98642083535061</v>
      </c>
      <c r="Y78" s="427"/>
      <c r="Z78" s="392">
        <v>85.077135737452878</v>
      </c>
      <c r="AA78" s="427"/>
      <c r="AB78" s="392">
        <v>70.750721746184269</v>
      </c>
      <c r="AC78" s="427"/>
      <c r="AD78" s="392">
        <v>67.869247951348598</v>
      </c>
      <c r="AE78" s="427"/>
      <c r="AF78" s="392">
        <v>67.957283044788582</v>
      </c>
      <c r="AG78" s="427"/>
      <c r="AH78" s="392">
        <v>66.029055650770019</v>
      </c>
      <c r="AI78" s="427"/>
      <c r="AJ78" s="392">
        <v>78.072300862354524</v>
      </c>
      <c r="AK78" s="427"/>
      <c r="AL78" s="392">
        <v>75.906846698970156</v>
      </c>
      <c r="AM78" s="427"/>
      <c r="AN78" s="392">
        <v>79.449828329531528</v>
      </c>
      <c r="AO78" s="427"/>
      <c r="AP78" s="392">
        <v>61.356758288759998</v>
      </c>
      <c r="AQ78" s="427"/>
      <c r="AR78" s="392">
        <v>61.802562539962054</v>
      </c>
      <c r="AS78" s="427"/>
      <c r="AT78" s="392">
        <v>60.634810327380606</v>
      </c>
      <c r="AU78" s="427"/>
      <c r="AV78" s="392">
        <v>59.579148384203769</v>
      </c>
      <c r="AW78" s="427"/>
      <c r="AX78" s="392">
        <v>59.397212516936236</v>
      </c>
      <c r="AY78" s="427"/>
      <c r="AZ78" s="392">
        <v>55.626122921614879</v>
      </c>
      <c r="BA78" s="427"/>
      <c r="BB78" s="392">
        <v>57.430892835008528</v>
      </c>
      <c r="BC78" s="427"/>
      <c r="BD78" s="392">
        <v>56.796454385471463</v>
      </c>
      <c r="BE78" s="427"/>
      <c r="BF78" s="392">
        <v>55.770545660836603</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159.8449766292793</v>
      </c>
      <c r="G79" s="427"/>
      <c r="H79" s="392">
        <v>157.69775495035907</v>
      </c>
      <c r="I79" s="427"/>
      <c r="J79" s="392">
        <v>154.22696473760041</v>
      </c>
      <c r="K79" s="427"/>
      <c r="L79" s="392">
        <v>150.15124206646715</v>
      </c>
      <c r="M79" s="427"/>
      <c r="N79" s="392">
        <v>151.07790103499823</v>
      </c>
      <c r="O79" s="427"/>
      <c r="P79" s="392">
        <v>178.10558123485595</v>
      </c>
      <c r="Q79" s="427"/>
      <c r="R79" s="392">
        <v>153.66544007407575</v>
      </c>
      <c r="S79" s="427"/>
      <c r="T79" s="392">
        <v>126.86987664109856</v>
      </c>
      <c r="U79" s="427"/>
      <c r="V79" s="392">
        <v>108.90121703464462</v>
      </c>
      <c r="W79" s="427"/>
      <c r="X79" s="392">
        <v>83.627342896692298</v>
      </c>
      <c r="Y79" s="427"/>
      <c r="Z79" s="392">
        <v>65.850661499387002</v>
      </c>
      <c r="AA79" s="427"/>
      <c r="AB79" s="392">
        <v>55.641823454072927</v>
      </c>
      <c r="AC79" s="427"/>
      <c r="AD79" s="392">
        <v>58.682512086557217</v>
      </c>
      <c r="AE79" s="427"/>
      <c r="AF79" s="392">
        <v>57.515846326251427</v>
      </c>
      <c r="AG79" s="427"/>
      <c r="AH79" s="392">
        <v>53.09601225985972</v>
      </c>
      <c r="AI79" s="427"/>
      <c r="AJ79" s="392">
        <v>64.127746913455084</v>
      </c>
      <c r="AK79" s="427"/>
      <c r="AL79" s="392">
        <v>61.183084567228491</v>
      </c>
      <c r="AM79" s="427"/>
      <c r="AN79" s="392">
        <v>64.781615086100203</v>
      </c>
      <c r="AO79" s="427"/>
      <c r="AP79" s="392">
        <v>47.85641441521566</v>
      </c>
      <c r="AQ79" s="427"/>
      <c r="AR79" s="392">
        <v>49.569997758495049</v>
      </c>
      <c r="AS79" s="427"/>
      <c r="AT79" s="392">
        <v>49.501402452350376</v>
      </c>
      <c r="AU79" s="427"/>
      <c r="AV79" s="392">
        <v>49.775544211240842</v>
      </c>
      <c r="AW79" s="427"/>
      <c r="AX79" s="392">
        <v>50.321289828873034</v>
      </c>
      <c r="AY79" s="427"/>
      <c r="AZ79" s="392">
        <v>46.457844212519291</v>
      </c>
      <c r="BA79" s="427"/>
      <c r="BB79" s="392">
        <v>48.584808690804472</v>
      </c>
      <c r="BC79" s="427"/>
      <c r="BD79" s="392">
        <v>48.645397138177785</v>
      </c>
      <c r="BE79" s="427"/>
      <c r="BF79" s="392">
        <v>48.132411660287161</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118.99272612355213</v>
      </c>
      <c r="G80" s="427"/>
      <c r="H80" s="393">
        <v>116.8399197207297</v>
      </c>
      <c r="I80" s="427"/>
      <c r="J80" s="393">
        <v>117.69449974971073</v>
      </c>
      <c r="K80" s="427"/>
      <c r="L80" s="393">
        <v>113.31528822800692</v>
      </c>
      <c r="M80" s="427"/>
      <c r="N80" s="393">
        <v>114.5927652312367</v>
      </c>
      <c r="O80" s="427"/>
      <c r="P80" s="393">
        <v>136.26912859223586</v>
      </c>
      <c r="Q80" s="427"/>
      <c r="R80" s="393">
        <v>116.23184263780647</v>
      </c>
      <c r="S80" s="427"/>
      <c r="T80" s="393">
        <v>96.500175355118017</v>
      </c>
      <c r="U80" s="427"/>
      <c r="V80" s="393">
        <v>84.288145722632336</v>
      </c>
      <c r="W80" s="427"/>
      <c r="X80" s="393">
        <v>64.73158527816959</v>
      </c>
      <c r="Y80" s="427"/>
      <c r="Z80" s="393">
        <v>50.537915572698843</v>
      </c>
      <c r="AA80" s="427"/>
      <c r="AB80" s="393">
        <v>41.760575755503929</v>
      </c>
      <c r="AC80" s="427"/>
      <c r="AD80" s="393">
        <v>44.751137394267815</v>
      </c>
      <c r="AE80" s="427"/>
      <c r="AF80" s="393">
        <v>45.34426225568108</v>
      </c>
      <c r="AG80" s="427"/>
      <c r="AH80" s="393">
        <v>42.452115151986753</v>
      </c>
      <c r="AI80" s="427"/>
      <c r="AJ80" s="393">
        <v>51.837252015165198</v>
      </c>
      <c r="AK80" s="427"/>
      <c r="AL80" s="393">
        <v>48.983194096768528</v>
      </c>
      <c r="AM80" s="427"/>
      <c r="AN80" s="393">
        <v>51.985943610426425</v>
      </c>
      <c r="AO80" s="427"/>
      <c r="AP80" s="393">
        <v>36.951812854853863</v>
      </c>
      <c r="AQ80" s="427"/>
      <c r="AR80" s="393">
        <v>38.367430944444038</v>
      </c>
      <c r="AS80" s="427"/>
      <c r="AT80" s="393">
        <v>38.251624210605726</v>
      </c>
      <c r="AU80" s="427"/>
      <c r="AV80" s="393">
        <v>38.412065943703894</v>
      </c>
      <c r="AW80" s="427"/>
      <c r="AX80" s="393">
        <v>38.774753986311318</v>
      </c>
      <c r="AY80" s="427"/>
      <c r="AZ80" s="393">
        <v>35.974601399371586</v>
      </c>
      <c r="BA80" s="427"/>
      <c r="BB80" s="393">
        <v>37.415898051660697</v>
      </c>
      <c r="BC80" s="427"/>
      <c r="BD80" s="393">
        <v>37.498049617552653</v>
      </c>
      <c r="BE80" s="427"/>
      <c r="BF80" s="393">
        <v>37.102511109495559</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40.852250505727177</v>
      </c>
      <c r="G81" s="427"/>
      <c r="H81" s="393">
        <v>40.857835229629387</v>
      </c>
      <c r="I81" s="427"/>
      <c r="J81" s="393">
        <v>36.532464987889682</v>
      </c>
      <c r="K81" s="427"/>
      <c r="L81" s="393">
        <v>36.835953838460242</v>
      </c>
      <c r="M81" s="427"/>
      <c r="N81" s="393">
        <v>36.485135803761544</v>
      </c>
      <c r="O81" s="427"/>
      <c r="P81" s="393">
        <v>41.836452642620081</v>
      </c>
      <c r="Q81" s="427"/>
      <c r="R81" s="393">
        <v>37.433597436269288</v>
      </c>
      <c r="S81" s="427"/>
      <c r="T81" s="393">
        <v>30.36970128598054</v>
      </c>
      <c r="U81" s="427"/>
      <c r="V81" s="393">
        <v>24.613071312012288</v>
      </c>
      <c r="W81" s="427"/>
      <c r="X81" s="393">
        <v>18.895757618522708</v>
      </c>
      <c r="Y81" s="427"/>
      <c r="Z81" s="393">
        <v>15.312745926688155</v>
      </c>
      <c r="AA81" s="427"/>
      <c r="AB81" s="393">
        <v>13.881247698568997</v>
      </c>
      <c r="AC81" s="427"/>
      <c r="AD81" s="393">
        <v>13.931374692289401</v>
      </c>
      <c r="AE81" s="427"/>
      <c r="AF81" s="393">
        <v>12.171584070570345</v>
      </c>
      <c r="AG81" s="427"/>
      <c r="AH81" s="393">
        <v>10.64389710787297</v>
      </c>
      <c r="AI81" s="427"/>
      <c r="AJ81" s="393">
        <v>12.290494898289889</v>
      </c>
      <c r="AK81" s="427"/>
      <c r="AL81" s="393">
        <v>12.199890470459961</v>
      </c>
      <c r="AM81" s="427"/>
      <c r="AN81" s="393">
        <v>12.795671475673773</v>
      </c>
      <c r="AO81" s="427"/>
      <c r="AP81" s="393">
        <v>10.904601560361799</v>
      </c>
      <c r="AQ81" s="427"/>
      <c r="AR81" s="393">
        <v>11.202566814051007</v>
      </c>
      <c r="AS81" s="427"/>
      <c r="AT81" s="393">
        <v>11.249778241744647</v>
      </c>
      <c r="AU81" s="427"/>
      <c r="AV81" s="393">
        <v>11.36347826753695</v>
      </c>
      <c r="AW81" s="427"/>
      <c r="AX81" s="393">
        <v>11.546535842561719</v>
      </c>
      <c r="AY81" s="427"/>
      <c r="AZ81" s="393">
        <v>10.483242813147701</v>
      </c>
      <c r="BA81" s="427"/>
      <c r="BB81" s="393">
        <v>11.168910639143773</v>
      </c>
      <c r="BC81" s="427"/>
      <c r="BD81" s="393">
        <v>11.147347520625136</v>
      </c>
      <c r="BE81" s="427"/>
      <c r="BF81" s="393">
        <v>11.029900550791606</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41.43148214425419</v>
      </c>
      <c r="G82" s="427"/>
      <c r="H82" s="392">
        <v>34.471439837859847</v>
      </c>
      <c r="I82" s="427"/>
      <c r="J82" s="392">
        <v>35.14575275015946</v>
      </c>
      <c r="K82" s="427"/>
      <c r="L82" s="392">
        <v>32.428442675891993</v>
      </c>
      <c r="M82" s="427"/>
      <c r="N82" s="392">
        <v>32.957500294819226</v>
      </c>
      <c r="O82" s="427"/>
      <c r="P82" s="392">
        <v>34.625233014320983</v>
      </c>
      <c r="Q82" s="427"/>
      <c r="R82" s="392">
        <v>29.993889695705036</v>
      </c>
      <c r="S82" s="427"/>
      <c r="T82" s="392">
        <v>26.155781706507824</v>
      </c>
      <c r="U82" s="427"/>
      <c r="V82" s="392">
        <v>21.950147734799117</v>
      </c>
      <c r="W82" s="427"/>
      <c r="X82" s="392">
        <v>17.302254649899744</v>
      </c>
      <c r="Y82" s="427"/>
      <c r="Z82" s="392">
        <v>17.458951137534896</v>
      </c>
      <c r="AA82" s="427"/>
      <c r="AB82" s="392">
        <v>14.814973421388714</v>
      </c>
      <c r="AC82" s="427"/>
      <c r="AD82" s="392">
        <v>16.388661846947105</v>
      </c>
      <c r="AE82" s="427"/>
      <c r="AF82" s="392">
        <v>13.695057064830314</v>
      </c>
      <c r="AG82" s="427"/>
      <c r="AH82" s="392">
        <v>16.717848936040152</v>
      </c>
      <c r="AI82" s="427"/>
      <c r="AJ82" s="392">
        <v>21.189584007262031</v>
      </c>
      <c r="AK82" s="427"/>
      <c r="AL82" s="392">
        <v>21.022344111777819</v>
      </c>
      <c r="AM82" s="427"/>
      <c r="AN82" s="392">
        <v>23.192839444183104</v>
      </c>
      <c r="AO82" s="427"/>
      <c r="AP82" s="392">
        <v>10.799671510873061</v>
      </c>
      <c r="AQ82" s="427"/>
      <c r="AR82" s="392">
        <v>11.411482961492661</v>
      </c>
      <c r="AS82" s="427"/>
      <c r="AT82" s="392">
        <v>11.754157780856548</v>
      </c>
      <c r="AU82" s="427"/>
      <c r="AV82" s="392">
        <v>11.90540488244174</v>
      </c>
      <c r="AW82" s="427"/>
      <c r="AX82" s="392">
        <v>12.210367619231427</v>
      </c>
      <c r="AY82" s="427"/>
      <c r="AZ82" s="392">
        <v>11.195240304758808</v>
      </c>
      <c r="BA82" s="427"/>
      <c r="BB82" s="392">
        <v>11.281045011010203</v>
      </c>
      <c r="BC82" s="427"/>
      <c r="BD82" s="392">
        <v>11.269148618586534</v>
      </c>
      <c r="BE82" s="427"/>
      <c r="BF82" s="392">
        <v>10.883582525215321</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29.377156560715836</v>
      </c>
      <c r="G83" s="427"/>
      <c r="H83" s="393">
        <v>23.448670139612346</v>
      </c>
      <c r="I83" s="427"/>
      <c r="J83" s="393">
        <v>24.03444708109167</v>
      </c>
      <c r="K83" s="427"/>
      <c r="L83" s="393">
        <v>22.462337043073262</v>
      </c>
      <c r="M83" s="427"/>
      <c r="N83" s="393">
        <v>22.051007009902065</v>
      </c>
      <c r="O83" s="427"/>
      <c r="P83" s="393">
        <v>22.863222785317763</v>
      </c>
      <c r="Q83" s="427"/>
      <c r="R83" s="393">
        <v>20.447666675135025</v>
      </c>
      <c r="S83" s="427"/>
      <c r="T83" s="393">
        <v>17.939982682863615</v>
      </c>
      <c r="U83" s="427"/>
      <c r="V83" s="393">
        <v>15.593828775760183</v>
      </c>
      <c r="W83" s="427"/>
      <c r="X83" s="393">
        <v>11.936921987100916</v>
      </c>
      <c r="Y83" s="427"/>
      <c r="Z83" s="393">
        <v>12.572316944409888</v>
      </c>
      <c r="AA83" s="427"/>
      <c r="AB83" s="393">
        <v>11.034782921142305</v>
      </c>
      <c r="AC83" s="427"/>
      <c r="AD83" s="393">
        <v>12.67782084794802</v>
      </c>
      <c r="AE83" s="427"/>
      <c r="AF83" s="393">
        <v>9.9939509280100456</v>
      </c>
      <c r="AG83" s="427"/>
      <c r="AH83" s="393">
        <v>13.363173114673256</v>
      </c>
      <c r="AI83" s="427"/>
      <c r="AJ83" s="393">
        <v>17.29500002460599</v>
      </c>
      <c r="AK83" s="427"/>
      <c r="AL83" s="393">
        <v>16.815697856523048</v>
      </c>
      <c r="AM83" s="427"/>
      <c r="AN83" s="393">
        <v>18.38583237635315</v>
      </c>
      <c r="AO83" s="427"/>
      <c r="AP83" s="393">
        <v>6.9063636478186696</v>
      </c>
      <c r="AQ83" s="427"/>
      <c r="AR83" s="393">
        <v>7.4889569695453586</v>
      </c>
      <c r="AS83" s="427"/>
      <c r="AT83" s="393">
        <v>7.3578709892781307</v>
      </c>
      <c r="AU83" s="427"/>
      <c r="AV83" s="393">
        <v>7.2938286592980717</v>
      </c>
      <c r="AW83" s="427"/>
      <c r="AX83" s="393">
        <v>7.4124169061584082</v>
      </c>
      <c r="AY83" s="427"/>
      <c r="AZ83" s="393">
        <v>6.847041080155563</v>
      </c>
      <c r="BA83" s="427"/>
      <c r="BB83" s="393">
        <v>7.1380087394485852</v>
      </c>
      <c r="BC83" s="427"/>
      <c r="BD83" s="393">
        <v>7.0268240373552722</v>
      </c>
      <c r="BE83" s="427"/>
      <c r="BF83" s="393">
        <v>6.9892209469585866</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12.05432558353835</v>
      </c>
      <c r="G84" s="427"/>
      <c r="H84" s="393">
        <v>11.022769698247503</v>
      </c>
      <c r="I84" s="427"/>
      <c r="J84" s="393">
        <v>11.111305669067791</v>
      </c>
      <c r="K84" s="427"/>
      <c r="L84" s="393">
        <v>9.9661056328187314</v>
      </c>
      <c r="M84" s="427"/>
      <c r="N84" s="393">
        <v>10.906493284917165</v>
      </c>
      <c r="O84" s="427"/>
      <c r="P84" s="393">
        <v>11.76201022900322</v>
      </c>
      <c r="Q84" s="427"/>
      <c r="R84" s="393">
        <v>9.5462230205700127</v>
      </c>
      <c r="S84" s="427"/>
      <c r="T84" s="393">
        <v>8.2157990236442089</v>
      </c>
      <c r="U84" s="427"/>
      <c r="V84" s="393">
        <v>6.3563189590389317</v>
      </c>
      <c r="W84" s="427"/>
      <c r="X84" s="393">
        <v>5.3653326627988296</v>
      </c>
      <c r="Y84" s="427"/>
      <c r="Z84" s="393">
        <v>4.8866341931250075</v>
      </c>
      <c r="AA84" s="427"/>
      <c r="AB84" s="393">
        <v>3.7801905002464085</v>
      </c>
      <c r="AC84" s="427"/>
      <c r="AD84" s="393">
        <v>3.7108409989990845</v>
      </c>
      <c r="AE84" s="427"/>
      <c r="AF84" s="393">
        <v>3.7011061368202678</v>
      </c>
      <c r="AG84" s="427"/>
      <c r="AH84" s="393">
        <v>3.3546758213668966</v>
      </c>
      <c r="AI84" s="427"/>
      <c r="AJ84" s="393">
        <v>3.8945839826560404</v>
      </c>
      <c r="AK84" s="427"/>
      <c r="AL84" s="393">
        <v>4.2066462552547721</v>
      </c>
      <c r="AM84" s="427"/>
      <c r="AN84" s="393">
        <v>4.8070070678299546</v>
      </c>
      <c r="AO84" s="427"/>
      <c r="AP84" s="393">
        <v>3.8933078630543911</v>
      </c>
      <c r="AQ84" s="427"/>
      <c r="AR84" s="393">
        <v>3.9225259919473019</v>
      </c>
      <c r="AS84" s="427"/>
      <c r="AT84" s="393">
        <v>4.3962867915784187</v>
      </c>
      <c r="AU84" s="427"/>
      <c r="AV84" s="393">
        <v>4.6115762231436692</v>
      </c>
      <c r="AW84" s="427"/>
      <c r="AX84" s="393">
        <v>4.7979507130730177</v>
      </c>
      <c r="AY84" s="427"/>
      <c r="AZ84" s="393">
        <v>4.3481992246032455</v>
      </c>
      <c r="BA84" s="427"/>
      <c r="BB84" s="393">
        <v>4.143036271561618</v>
      </c>
      <c r="BC84" s="427"/>
      <c r="BD84" s="393">
        <v>4.2423245812312631</v>
      </c>
      <c r="BE84" s="427"/>
      <c r="BF84" s="393">
        <v>3.8943615782567349</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28.389201675916304</v>
      </c>
      <c r="G85" s="427"/>
      <c r="H85" s="392">
        <v>29.848000997364611</v>
      </c>
      <c r="I85" s="427"/>
      <c r="J85" s="392">
        <v>32.122921606190786</v>
      </c>
      <c r="K85" s="427"/>
      <c r="L85" s="392">
        <v>30.660703970877719</v>
      </c>
      <c r="M85" s="427"/>
      <c r="N85" s="392">
        <v>30.901702672229689</v>
      </c>
      <c r="O85" s="427"/>
      <c r="P85" s="392">
        <v>34.84764190140406</v>
      </c>
      <c r="Q85" s="427"/>
      <c r="R85" s="392">
        <v>32.284297112062966</v>
      </c>
      <c r="S85" s="427"/>
      <c r="T85" s="392">
        <v>27.78442583128405</v>
      </c>
      <c r="U85" s="427"/>
      <c r="V85" s="392">
        <v>24.048824075974085</v>
      </c>
      <c r="W85" s="427"/>
      <c r="X85" s="392">
        <v>26.043862193671274</v>
      </c>
      <c r="Y85" s="427"/>
      <c r="Z85" s="392">
        <v>21.602846284196417</v>
      </c>
      <c r="AA85" s="427"/>
      <c r="AB85" s="392">
        <v>18.56385313028327</v>
      </c>
      <c r="AC85" s="427"/>
      <c r="AD85" s="392">
        <v>16.830695058795911</v>
      </c>
      <c r="AE85" s="427"/>
      <c r="AF85" s="392">
        <v>15.118354294374223</v>
      </c>
      <c r="AG85" s="427"/>
      <c r="AH85" s="392">
        <v>14.643345433397293</v>
      </c>
      <c r="AI85" s="427"/>
      <c r="AJ85" s="392">
        <v>18.254496681346826</v>
      </c>
      <c r="AK85" s="427"/>
      <c r="AL85" s="392">
        <v>17.612514414242206</v>
      </c>
      <c r="AM85" s="427"/>
      <c r="AN85" s="392">
        <v>19.061897928198498</v>
      </c>
      <c r="AO85" s="427"/>
      <c r="AP85" s="392">
        <v>15.315897280392111</v>
      </c>
      <c r="AQ85" s="427"/>
      <c r="AR85" s="392">
        <v>14.031541372320307</v>
      </c>
      <c r="AS85" s="427"/>
      <c r="AT85" s="392">
        <v>14.918416392434146</v>
      </c>
      <c r="AU85" s="427"/>
      <c r="AV85" s="392">
        <v>16.22503395260722</v>
      </c>
      <c r="AW85" s="427"/>
      <c r="AX85" s="392">
        <v>16.328304852121551</v>
      </c>
      <c r="AY85" s="427"/>
      <c r="AZ85" s="392">
        <v>15.728018220105788</v>
      </c>
      <c r="BA85" s="427"/>
      <c r="BB85" s="392">
        <v>12.762234518161344</v>
      </c>
      <c r="BC85" s="427"/>
      <c r="BD85" s="392">
        <v>13.365230482399468</v>
      </c>
      <c r="BE85" s="427"/>
      <c r="BF85" s="392">
        <v>15.606335044645824</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10.647953405945872</v>
      </c>
      <c r="G86" s="427"/>
      <c r="H86" s="393">
        <v>10.879429947566635</v>
      </c>
      <c r="I86" s="427"/>
      <c r="J86" s="393">
        <v>13.257048619847236</v>
      </c>
      <c r="K86" s="427"/>
      <c r="L86" s="393">
        <v>12.451532504449949</v>
      </c>
      <c r="M86" s="427"/>
      <c r="N86" s="393">
        <v>13.613420021531773</v>
      </c>
      <c r="O86" s="427"/>
      <c r="P86" s="393">
        <v>15.287577868927981</v>
      </c>
      <c r="Q86" s="427"/>
      <c r="R86" s="393">
        <v>15.227947600310895</v>
      </c>
      <c r="S86" s="427"/>
      <c r="T86" s="393">
        <v>12.191623407624229</v>
      </c>
      <c r="U86" s="427"/>
      <c r="V86" s="393">
        <v>9.9087672427174205</v>
      </c>
      <c r="W86" s="427"/>
      <c r="X86" s="393">
        <v>13.129029092688025</v>
      </c>
      <c r="Y86" s="427"/>
      <c r="Z86" s="393">
        <v>10.008590267640894</v>
      </c>
      <c r="AA86" s="427"/>
      <c r="AB86" s="393">
        <v>8.8969307954630246</v>
      </c>
      <c r="AC86" s="427"/>
      <c r="AD86" s="393">
        <v>7.238247803474863</v>
      </c>
      <c r="AE86" s="427"/>
      <c r="AF86" s="393">
        <v>4.5755043200767611</v>
      </c>
      <c r="AG86" s="427"/>
      <c r="AH86" s="393">
        <v>4.4124023858572601</v>
      </c>
      <c r="AI86" s="427"/>
      <c r="AJ86" s="393">
        <v>5.9586510374995072</v>
      </c>
      <c r="AK86" s="427"/>
      <c r="AL86" s="393">
        <v>6.1487446159199983</v>
      </c>
      <c r="AM86" s="427"/>
      <c r="AN86" s="393">
        <v>6.588196960960536</v>
      </c>
      <c r="AO86" s="427"/>
      <c r="AP86" s="393">
        <v>5.5071127348715994</v>
      </c>
      <c r="AQ86" s="427"/>
      <c r="AR86" s="393">
        <v>5.3076192108807865</v>
      </c>
      <c r="AS86" s="427"/>
      <c r="AT86" s="393">
        <v>5.6064711296297274</v>
      </c>
      <c r="AU86" s="427"/>
      <c r="AV86" s="393">
        <v>6.3865772483835404</v>
      </c>
      <c r="AW86" s="427"/>
      <c r="AX86" s="393">
        <v>6.5903061718864127</v>
      </c>
      <c r="AY86" s="427"/>
      <c r="AZ86" s="393">
        <v>6.004016483608364</v>
      </c>
      <c r="BA86" s="427"/>
      <c r="BB86" s="393">
        <v>6.4623833088756637</v>
      </c>
      <c r="BC86" s="427"/>
      <c r="BD86" s="393">
        <v>6.5533647070334551</v>
      </c>
      <c r="BE86" s="427"/>
      <c r="BF86" s="393">
        <v>6.0494751707733183</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4.6593301068867223</v>
      </c>
      <c r="G87" s="427"/>
      <c r="H87" s="393">
        <v>4.7900144701247411</v>
      </c>
      <c r="I87" s="427"/>
      <c r="J87" s="393">
        <v>4.3748723467676909</v>
      </c>
      <c r="K87" s="427"/>
      <c r="L87" s="393">
        <v>4.4377598922362065</v>
      </c>
      <c r="M87" s="427"/>
      <c r="N87" s="393">
        <v>4.2557230983066905</v>
      </c>
      <c r="O87" s="427"/>
      <c r="P87" s="393">
        <v>6.2349093041910635</v>
      </c>
      <c r="Q87" s="427"/>
      <c r="R87" s="393">
        <v>5.6487462633892518</v>
      </c>
      <c r="S87" s="427"/>
      <c r="T87" s="393">
        <v>5.3658094884043477</v>
      </c>
      <c r="U87" s="427"/>
      <c r="V87" s="393">
        <v>5.0441580743356553</v>
      </c>
      <c r="W87" s="427"/>
      <c r="X87" s="393">
        <v>4.3592021526482796</v>
      </c>
      <c r="Y87" s="427"/>
      <c r="Z87" s="393">
        <v>4.2769901420772252</v>
      </c>
      <c r="AA87" s="427"/>
      <c r="AB87" s="393">
        <v>3.6801891582315975</v>
      </c>
      <c r="AC87" s="427"/>
      <c r="AD87" s="393">
        <v>3.9522997099093833</v>
      </c>
      <c r="AE87" s="427"/>
      <c r="AF87" s="393">
        <v>3.6253954548742722</v>
      </c>
      <c r="AG87" s="427"/>
      <c r="AH87" s="393">
        <v>2.4385510392095635</v>
      </c>
      <c r="AI87" s="427"/>
      <c r="AJ87" s="393">
        <v>2.5162379194261075</v>
      </c>
      <c r="AK87" s="427"/>
      <c r="AL87" s="393">
        <v>2.2872772218693509</v>
      </c>
      <c r="AM87" s="427"/>
      <c r="AN87" s="393">
        <v>2.4612992890764063</v>
      </c>
      <c r="AO87" s="427"/>
      <c r="AP87" s="393">
        <v>1.6587109929204</v>
      </c>
      <c r="AQ87" s="427"/>
      <c r="AR87" s="393">
        <v>1.6061083511097169</v>
      </c>
      <c r="AS87" s="427"/>
      <c r="AT87" s="393">
        <v>1.7164335762833129</v>
      </c>
      <c r="AU87" s="427"/>
      <c r="AV87" s="393">
        <v>2.0973867432732267</v>
      </c>
      <c r="AW87" s="427"/>
      <c r="AX87" s="393">
        <v>1.8325832835050158</v>
      </c>
      <c r="AY87" s="427"/>
      <c r="AZ87" s="393">
        <v>2.009104813261565</v>
      </c>
      <c r="BA87" s="427"/>
      <c r="BB87" s="393">
        <v>1.3419099080313617</v>
      </c>
      <c r="BC87" s="427"/>
      <c r="BD87" s="393">
        <v>1.3942592573829353</v>
      </c>
      <c r="BE87" s="427"/>
      <c r="BF87" s="393">
        <v>1.7088985162186423</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13.081918163083712</v>
      </c>
      <c r="G88" s="427"/>
      <c r="H88" s="393">
        <v>14.178556579673234</v>
      </c>
      <c r="I88" s="427"/>
      <c r="J88" s="393">
        <v>14.491000639575857</v>
      </c>
      <c r="K88" s="427"/>
      <c r="L88" s="393">
        <v>13.771411574191562</v>
      </c>
      <c r="M88" s="427"/>
      <c r="N88" s="393">
        <v>13.032559552391229</v>
      </c>
      <c r="O88" s="427"/>
      <c r="P88" s="393">
        <v>13.325154728285014</v>
      </c>
      <c r="Q88" s="427"/>
      <c r="R88" s="393">
        <v>11.407603248362816</v>
      </c>
      <c r="S88" s="427"/>
      <c r="T88" s="393">
        <v>10.226992935255474</v>
      </c>
      <c r="U88" s="427"/>
      <c r="V88" s="393">
        <v>9.0958987589210096</v>
      </c>
      <c r="W88" s="427"/>
      <c r="X88" s="393">
        <v>8.5556309483349686</v>
      </c>
      <c r="Y88" s="427"/>
      <c r="Z88" s="393">
        <v>7.3172658744782995</v>
      </c>
      <c r="AA88" s="427"/>
      <c r="AB88" s="393">
        <v>5.9867331765886469</v>
      </c>
      <c r="AC88" s="427"/>
      <c r="AD88" s="393">
        <v>5.640147545411665</v>
      </c>
      <c r="AE88" s="427"/>
      <c r="AF88" s="393">
        <v>6.91745451942319</v>
      </c>
      <c r="AG88" s="427"/>
      <c r="AH88" s="393">
        <v>7.7923920083304692</v>
      </c>
      <c r="AI88" s="427"/>
      <c r="AJ88" s="393">
        <v>9.7796077244212114</v>
      </c>
      <c r="AK88" s="427"/>
      <c r="AL88" s="393">
        <v>9.1764925764528567</v>
      </c>
      <c r="AM88" s="427"/>
      <c r="AN88" s="393">
        <v>10.012401678161554</v>
      </c>
      <c r="AO88" s="427"/>
      <c r="AP88" s="393">
        <v>8.1500735526001122</v>
      </c>
      <c r="AQ88" s="427"/>
      <c r="AR88" s="393">
        <v>7.1178138103298032</v>
      </c>
      <c r="AS88" s="427"/>
      <c r="AT88" s="393">
        <v>7.5955116865211059</v>
      </c>
      <c r="AU88" s="427"/>
      <c r="AV88" s="393">
        <v>7.7410699609504521</v>
      </c>
      <c r="AW88" s="427"/>
      <c r="AX88" s="393">
        <v>7.9054153967301231</v>
      </c>
      <c r="AY88" s="427"/>
      <c r="AZ88" s="393">
        <v>7.7148969232358588</v>
      </c>
      <c r="BA88" s="427"/>
      <c r="BB88" s="393">
        <v>4.9579413012543192</v>
      </c>
      <c r="BC88" s="427"/>
      <c r="BD88" s="393">
        <v>5.4176065179830788</v>
      </c>
      <c r="BE88" s="427"/>
      <c r="BF88" s="393">
        <v>7.8479613576538636</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0.55630153318744968</v>
      </c>
      <c r="G89" s="427"/>
      <c r="H89" s="392">
        <v>0.54034314119682092</v>
      </c>
      <c r="I89" s="427"/>
      <c r="J89" s="392">
        <v>0.53135092562760255</v>
      </c>
      <c r="K89" s="427"/>
      <c r="L89" s="392">
        <v>0.48841761558978153</v>
      </c>
      <c r="M89" s="427"/>
      <c r="N89" s="392">
        <v>0.45719597395791306</v>
      </c>
      <c r="O89" s="427"/>
      <c r="P89" s="392">
        <v>0.42777012535353076</v>
      </c>
      <c r="Q89" s="427"/>
      <c r="R89" s="392">
        <v>0.43947852539635041</v>
      </c>
      <c r="S89" s="427"/>
      <c r="T89" s="392">
        <v>0.36395502378002909</v>
      </c>
      <c r="U89" s="427"/>
      <c r="V89" s="392">
        <v>0.41860692666143212</v>
      </c>
      <c r="W89" s="427"/>
      <c r="X89" s="392">
        <v>0.43200975616483123</v>
      </c>
      <c r="Y89" s="427"/>
      <c r="Z89" s="392">
        <v>0.44208756799213256</v>
      </c>
      <c r="AA89" s="427"/>
      <c r="AB89" s="392">
        <v>0.41604151695257346</v>
      </c>
      <c r="AC89" s="427"/>
      <c r="AD89" s="392">
        <v>0.41469590103386</v>
      </c>
      <c r="AE89" s="427"/>
      <c r="AF89" s="392">
        <v>0.43838285099638513</v>
      </c>
      <c r="AG89" s="427"/>
      <c r="AH89" s="392">
        <v>0.40710627630922275</v>
      </c>
      <c r="AI89" s="427"/>
      <c r="AJ89" s="392">
        <v>0.40931979238795685</v>
      </c>
      <c r="AK89" s="427"/>
      <c r="AL89" s="392">
        <v>0.41174430784495025</v>
      </c>
      <c r="AM89" s="427"/>
      <c r="AN89" s="392">
        <v>0.41089490686442426</v>
      </c>
      <c r="AO89" s="427"/>
      <c r="AP89" s="392">
        <v>0.35978914038236032</v>
      </c>
      <c r="AQ89" s="427"/>
      <c r="AR89" s="392">
        <v>0.44444491555598498</v>
      </c>
      <c r="AS89" s="427"/>
      <c r="AT89" s="392">
        <v>0.40034743546206997</v>
      </c>
      <c r="AU89" s="427"/>
      <c r="AV89" s="392">
        <v>0.37957250186009789</v>
      </c>
      <c r="AW89" s="427"/>
      <c r="AX89" s="392">
        <v>0.34645667455383594</v>
      </c>
      <c r="AY89" s="427"/>
      <c r="AZ89" s="392">
        <v>1.2757188077761346</v>
      </c>
      <c r="BA89" s="427"/>
      <c r="BB89" s="392">
        <v>1.3252681309705856</v>
      </c>
      <c r="BC89" s="427"/>
      <c r="BD89" s="392">
        <v>1.3157826443692391</v>
      </c>
      <c r="BE89" s="427"/>
      <c r="BF89" s="392">
        <v>1.1053883008068863</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2.955271648589709E-2</v>
      </c>
      <c r="AQ90" s="427"/>
      <c r="AR90" s="392">
        <v>3.3417633909586957E-2</v>
      </c>
      <c r="AS90" s="427"/>
      <c r="AT90" s="392">
        <v>4.9728576243445496E-2</v>
      </c>
      <c r="AU90" s="427"/>
      <c r="AV90" s="392">
        <v>5.2087620302527761E-2</v>
      </c>
      <c r="AW90" s="427"/>
      <c r="AX90" s="392">
        <v>4.3164630906894819E-2</v>
      </c>
      <c r="AY90" s="427"/>
      <c r="AZ90" s="392">
        <v>5.0578030815894182E-2</v>
      </c>
      <c r="BA90" s="427"/>
      <c r="BB90" s="392">
        <v>4.8941292112872521E-2</v>
      </c>
      <c r="BC90" s="427"/>
      <c r="BD90" s="392">
        <v>4.6303472561715416E-2</v>
      </c>
      <c r="BE90" s="427"/>
      <c r="BF90" s="392">
        <v>4.0824395140723356E-2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35524.78731174385</v>
      </c>
      <c r="G91" s="426"/>
      <c r="H91" s="381">
        <v>31709.976692442673</v>
      </c>
      <c r="I91" s="426"/>
      <c r="J91" s="381">
        <v>25151.774531353047</v>
      </c>
      <c r="K91" s="426"/>
      <c r="L91" s="381">
        <v>26070.440168981717</v>
      </c>
      <c r="M91" s="426"/>
      <c r="N91" s="381">
        <v>23848.894532021641</v>
      </c>
      <c r="O91" s="426"/>
      <c r="P91" s="381">
        <v>25575.090449745698</v>
      </c>
      <c r="Q91" s="426"/>
      <c r="R91" s="381">
        <v>24686.296865065378</v>
      </c>
      <c r="S91" s="426"/>
      <c r="T91" s="381">
        <v>17307.396108664503</v>
      </c>
      <c r="U91" s="426"/>
      <c r="V91" s="381">
        <v>18697.872334999029</v>
      </c>
      <c r="W91" s="426"/>
      <c r="X91" s="381">
        <v>18742.519092693397</v>
      </c>
      <c r="Y91" s="426"/>
      <c r="Z91" s="381">
        <v>23392.937651707329</v>
      </c>
      <c r="AA91" s="426"/>
      <c r="AB91" s="381">
        <v>22966.742133991793</v>
      </c>
      <c r="AC91" s="426"/>
      <c r="AD91" s="381">
        <v>23374.771175801678</v>
      </c>
      <c r="AE91" s="426"/>
      <c r="AF91" s="381">
        <v>20965.210117021612</v>
      </c>
      <c r="AG91" s="426"/>
      <c r="AH91" s="381">
        <v>19168.170386470934</v>
      </c>
      <c r="AI91" s="426"/>
      <c r="AJ91" s="381">
        <v>22231.018187270693</v>
      </c>
      <c r="AK91" s="426"/>
      <c r="AL91" s="381">
        <v>20670.939813892906</v>
      </c>
      <c r="AM91" s="426"/>
      <c r="AN91" s="381">
        <v>22444.155273743756</v>
      </c>
      <c r="AO91" s="426"/>
      <c r="AP91" s="381">
        <v>21149.706797992148</v>
      </c>
      <c r="AQ91" s="426"/>
      <c r="AR91" s="416">
        <v>13360.417331974601</v>
      </c>
      <c r="AS91" s="426" t="s">
        <v>365</v>
      </c>
      <c r="AT91" s="416">
        <v>17642.776356075734</v>
      </c>
      <c r="AU91" s="426" t="s">
        <v>365</v>
      </c>
      <c r="AV91" s="381">
        <v>18285.383910738798</v>
      </c>
      <c r="AW91" s="426"/>
      <c r="AX91" s="381">
        <v>18807.668557642726</v>
      </c>
      <c r="AY91" s="426"/>
      <c r="AZ91" s="381">
        <v>14860.626058437992</v>
      </c>
      <c r="BA91" s="426"/>
      <c r="BB91" s="381">
        <v>15535.29142895011</v>
      </c>
      <c r="BC91" s="426"/>
      <c r="BD91" s="381">
        <v>15326.439333429515</v>
      </c>
      <c r="BE91" s="426"/>
      <c r="BF91" s="381">
        <v>16443.405787379714</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632.22187373854456</v>
      </c>
      <c r="G92" s="427"/>
      <c r="H92" s="397">
        <v>625.88134615375361</v>
      </c>
      <c r="I92" s="427"/>
      <c r="J92" s="397">
        <v>616.78006987834863</v>
      </c>
      <c r="K92" s="427"/>
      <c r="L92" s="397">
        <v>636.45610305857838</v>
      </c>
      <c r="M92" s="427"/>
      <c r="N92" s="397">
        <v>609.44593440752817</v>
      </c>
      <c r="O92" s="427"/>
      <c r="P92" s="397">
        <v>460.95967376017779</v>
      </c>
      <c r="Q92" s="427"/>
      <c r="R92" s="397">
        <v>510.94594485812382</v>
      </c>
      <c r="S92" s="427"/>
      <c r="T92" s="397">
        <v>564.14005490251179</v>
      </c>
      <c r="U92" s="427"/>
      <c r="V92" s="397">
        <v>551.5687974798999</v>
      </c>
      <c r="W92" s="427"/>
      <c r="X92" s="397">
        <v>591.561695564665</v>
      </c>
      <c r="Y92" s="427"/>
      <c r="Z92" s="397">
        <v>726.00038029254949</v>
      </c>
      <c r="AA92" s="427"/>
      <c r="AB92" s="397">
        <v>581.81562398190317</v>
      </c>
      <c r="AC92" s="427"/>
      <c r="AD92" s="397">
        <v>684.99433149918423</v>
      </c>
      <c r="AE92" s="427"/>
      <c r="AF92" s="397">
        <v>656.60877422165424</v>
      </c>
      <c r="AG92" s="427"/>
      <c r="AH92" s="397">
        <v>606.67247582265509</v>
      </c>
      <c r="AI92" s="427"/>
      <c r="AJ92" s="397">
        <v>948.34672330010937</v>
      </c>
      <c r="AK92" s="427"/>
      <c r="AL92" s="397">
        <v>787.69196975520254</v>
      </c>
      <c r="AM92" s="427"/>
      <c r="AN92" s="397">
        <v>845.72868956133345</v>
      </c>
      <c r="AO92" s="427"/>
      <c r="AP92" s="397">
        <v>1091.4529410996117</v>
      </c>
      <c r="AQ92" s="427"/>
      <c r="AR92" s="397">
        <v>1118.1748322502744</v>
      </c>
      <c r="AS92" s="427"/>
      <c r="AT92" s="397">
        <v>1084.7737630317874</v>
      </c>
      <c r="AU92" s="427"/>
      <c r="AV92" s="397">
        <v>987.49832934401934</v>
      </c>
      <c r="AW92" s="427"/>
      <c r="AX92" s="397">
        <v>1000.3092031764844</v>
      </c>
      <c r="AY92" s="427"/>
      <c r="AZ92" s="397">
        <v>932.11840637128535</v>
      </c>
      <c r="BA92" s="427"/>
      <c r="BB92" s="397">
        <v>877.12048818500739</v>
      </c>
      <c r="BC92" s="427"/>
      <c r="BD92" s="397">
        <v>887.06617684645289</v>
      </c>
      <c r="BE92" s="427"/>
      <c r="BF92" s="397">
        <v>837.6319906838819</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34763.25791134459</v>
      </c>
      <c r="G93" s="427"/>
      <c r="H93" s="397">
        <v>30932.7059041742</v>
      </c>
      <c r="I93" s="427"/>
      <c r="J93" s="397">
        <v>24370.603319953258</v>
      </c>
      <c r="K93" s="427"/>
      <c r="L93" s="397">
        <v>25280.590581698099</v>
      </c>
      <c r="M93" s="427"/>
      <c r="N93" s="397">
        <v>23068.141232443311</v>
      </c>
      <c r="O93" s="427"/>
      <c r="P93" s="397">
        <v>24970.844416340959</v>
      </c>
      <c r="Q93" s="427"/>
      <c r="R93" s="397">
        <v>23994.908397834453</v>
      </c>
      <c r="S93" s="427"/>
      <c r="T93" s="417">
        <v>16585.162099288791</v>
      </c>
      <c r="U93" s="427" t="s">
        <v>359</v>
      </c>
      <c r="V93" s="397">
        <v>18002.060117501209</v>
      </c>
      <c r="W93" s="427"/>
      <c r="X93" s="397">
        <v>17970.284194241071</v>
      </c>
      <c r="Y93" s="427"/>
      <c r="Z93" s="397">
        <v>22490.786146027946</v>
      </c>
      <c r="AA93" s="427"/>
      <c r="AB93" s="397">
        <v>22213.360204877728</v>
      </c>
      <c r="AC93" s="427"/>
      <c r="AD93" s="397">
        <v>22498.758876206051</v>
      </c>
      <c r="AE93" s="427"/>
      <c r="AF93" s="397">
        <v>20098.141904473254</v>
      </c>
      <c r="AG93" s="427"/>
      <c r="AH93" s="397">
        <v>18413.494695641682</v>
      </c>
      <c r="AI93" s="427"/>
      <c r="AJ93" s="397">
        <v>21042.228771795675</v>
      </c>
      <c r="AK93" s="427"/>
      <c r="AL93" s="397">
        <v>19646.000009718024</v>
      </c>
      <c r="AM93" s="427"/>
      <c r="AN93" s="397">
        <v>21355.093309499545</v>
      </c>
      <c r="AO93" s="427"/>
      <c r="AP93" s="397">
        <v>19846.392757500857</v>
      </c>
      <c r="AQ93" s="427"/>
      <c r="AR93" s="417">
        <v>12016.827671063846</v>
      </c>
      <c r="AS93" s="427" t="s">
        <v>365</v>
      </c>
      <c r="AT93" s="417">
        <v>16329.090074310589</v>
      </c>
      <c r="AU93" s="427" t="s">
        <v>365</v>
      </c>
      <c r="AV93" s="397">
        <v>17069.763357848376</v>
      </c>
      <c r="AW93" s="427"/>
      <c r="AX93" s="397">
        <v>17562.512825314243</v>
      </c>
      <c r="AY93" s="427"/>
      <c r="AZ93" s="397">
        <v>13689.499059638947</v>
      </c>
      <c r="BA93" s="427"/>
      <c r="BB93" s="397">
        <v>14403.025527671822</v>
      </c>
      <c r="BC93" s="427"/>
      <c r="BD93" s="397">
        <v>14225.499468028582</v>
      </c>
      <c r="BE93" s="427"/>
      <c r="BF93" s="397">
        <v>15356.065167605271</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129.30752666071999</v>
      </c>
      <c r="G94" s="429"/>
      <c r="H94" s="385">
        <v>151.38944211472</v>
      </c>
      <c r="I94" s="429"/>
      <c r="J94" s="385">
        <v>164.39114152144001</v>
      </c>
      <c r="K94" s="429"/>
      <c r="L94" s="385">
        <v>153.39348422503997</v>
      </c>
      <c r="M94" s="429"/>
      <c r="N94" s="385">
        <v>171.30736517080001</v>
      </c>
      <c r="O94" s="429"/>
      <c r="P94" s="385">
        <v>143.28635964455998</v>
      </c>
      <c r="Q94" s="429"/>
      <c r="R94" s="385">
        <v>180.44252237279997</v>
      </c>
      <c r="S94" s="429"/>
      <c r="T94" s="385">
        <v>158.0939544732</v>
      </c>
      <c r="U94" s="429"/>
      <c r="V94" s="385">
        <v>144.24342001792002</v>
      </c>
      <c r="W94" s="429"/>
      <c r="X94" s="385">
        <v>180.6732028876612</v>
      </c>
      <c r="Y94" s="429"/>
      <c r="Z94" s="385">
        <v>176.15112538683294</v>
      </c>
      <c r="AA94" s="429"/>
      <c r="AB94" s="385">
        <v>171.56630513216001</v>
      </c>
      <c r="AC94" s="429"/>
      <c r="AD94" s="385">
        <v>191.0179680964421</v>
      </c>
      <c r="AE94" s="429"/>
      <c r="AF94" s="385">
        <v>210.45943832670312</v>
      </c>
      <c r="AG94" s="429"/>
      <c r="AH94" s="385">
        <v>148.00321500659786</v>
      </c>
      <c r="AI94" s="429"/>
      <c r="AJ94" s="385">
        <v>240.4426921749081</v>
      </c>
      <c r="AK94" s="429"/>
      <c r="AL94" s="385">
        <v>237.24783441968</v>
      </c>
      <c r="AM94" s="429"/>
      <c r="AN94" s="385">
        <v>243.33327468288002</v>
      </c>
      <c r="AO94" s="429"/>
      <c r="AP94" s="385">
        <v>211.86109939168</v>
      </c>
      <c r="AQ94" s="429"/>
      <c r="AR94" s="385">
        <v>225.41482866048003</v>
      </c>
      <c r="AS94" s="429"/>
      <c r="AT94" s="385">
        <v>228.91251873336</v>
      </c>
      <c r="AU94" s="429"/>
      <c r="AV94" s="385">
        <v>228.12222354640002</v>
      </c>
      <c r="AW94" s="429"/>
      <c r="AX94" s="385">
        <v>244.84652915200004</v>
      </c>
      <c r="AY94" s="429"/>
      <c r="AZ94" s="385">
        <v>239.00859242775999</v>
      </c>
      <c r="BA94" s="429"/>
      <c r="BB94" s="385">
        <v>255.14541309327987</v>
      </c>
      <c r="BC94" s="429"/>
      <c r="BD94" s="385">
        <v>213.87368855448</v>
      </c>
      <c r="BE94" s="429"/>
      <c r="BF94" s="385">
        <v>249.70862909055998</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60983.967271959293</v>
      </c>
      <c r="G95" s="427"/>
      <c r="H95" s="397">
        <v>58369.978407864088</v>
      </c>
      <c r="I95" s="427"/>
      <c r="J95" s="397">
        <v>50572.821027920589</v>
      </c>
      <c r="K95" s="427"/>
      <c r="L95" s="397">
        <v>53377.275157352065</v>
      </c>
      <c r="M95" s="427"/>
      <c r="N95" s="397">
        <v>49604.01498841279</v>
      </c>
      <c r="O95" s="427"/>
      <c r="P95" s="397">
        <v>54034.553505785836</v>
      </c>
      <c r="Q95" s="427"/>
      <c r="R95" s="397">
        <v>53074.5066666598</v>
      </c>
      <c r="S95" s="427"/>
      <c r="T95" s="397">
        <v>42624.194581665077</v>
      </c>
      <c r="U95" s="427"/>
      <c r="V95" s="397">
        <v>41709.61550626903</v>
      </c>
      <c r="W95" s="427"/>
      <c r="X95" s="397">
        <v>39004.184375385987</v>
      </c>
      <c r="Y95" s="427"/>
      <c r="Z95" s="397">
        <v>44682.199845467112</v>
      </c>
      <c r="AA95" s="427"/>
      <c r="AB95" s="397">
        <v>41110.188887342862</v>
      </c>
      <c r="AC95" s="427"/>
      <c r="AD95" s="397">
        <v>36141.717183798035</v>
      </c>
      <c r="AE95" s="427"/>
      <c r="AF95" s="397">
        <v>33331.423033697371</v>
      </c>
      <c r="AG95" s="427"/>
      <c r="AH95" s="397">
        <v>30860.916836585042</v>
      </c>
      <c r="AI95" s="427"/>
      <c r="AJ95" s="397">
        <v>32967.002959247562</v>
      </c>
      <c r="AK95" s="427"/>
      <c r="AL95" s="397">
        <v>30745.363061921846</v>
      </c>
      <c r="AM95" s="427"/>
      <c r="AN95" s="397">
        <v>32223.313796489485</v>
      </c>
      <c r="AO95" s="427"/>
      <c r="AP95" s="397">
        <v>30371.566117170791</v>
      </c>
      <c r="AQ95" s="427"/>
      <c r="AR95" s="397">
        <v>22223.040702069429</v>
      </c>
      <c r="AS95" s="427"/>
      <c r="AT95" s="397">
        <v>28305.180920348837</v>
      </c>
      <c r="AU95" s="427"/>
      <c r="AV95" s="397">
        <v>26980.999636148117</v>
      </c>
      <c r="AW95" s="427"/>
      <c r="AX95" s="397">
        <v>27781.325249964437</v>
      </c>
      <c r="AY95" s="427"/>
      <c r="AZ95" s="397">
        <v>23213.704105455538</v>
      </c>
      <c r="BA95" s="427"/>
      <c r="BB95" s="397">
        <v>23904.280105498947</v>
      </c>
      <c r="BC95" s="427"/>
      <c r="BD95" s="397">
        <v>23818.507958940565</v>
      </c>
      <c r="BE95" s="427"/>
      <c r="BF95" s="397">
        <v>24554.623501854192</v>
      </c>
      <c r="BG95" s="427"/>
      <c r="BH95" s="400"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11.172024899999998</v>
      </c>
      <c r="AW99" s="427"/>
      <c r="AX99" s="393">
        <v>11.007187049999999</v>
      </c>
      <c r="AY99" s="427"/>
      <c r="AZ99" s="393">
        <v>6.4782498000000004</v>
      </c>
      <c r="BA99" s="427"/>
      <c r="BB99" s="393">
        <v>9.4185563999999982</v>
      </c>
      <c r="BC99" s="427"/>
      <c r="BD99" s="393">
        <v>8.8559250000000009</v>
      </c>
      <c r="BE99" s="427"/>
      <c r="BF99" s="393">
        <v>10.151415</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0.14045059077212624</v>
      </c>
      <c r="G100" s="427"/>
      <c r="H100" s="393">
        <v>0.1578191067482185</v>
      </c>
      <c r="I100" s="427"/>
      <c r="J100" s="393">
        <v>0.14003877954916658</v>
      </c>
      <c r="K100" s="427"/>
      <c r="L100" s="393">
        <v>0.12608555794208864</v>
      </c>
      <c r="M100" s="427"/>
      <c r="N100" s="393">
        <v>0.13160740187310493</v>
      </c>
      <c r="O100" s="427"/>
      <c r="P100" s="393">
        <v>0.15270012958443152</v>
      </c>
      <c r="Q100" s="427"/>
      <c r="R100" s="393">
        <v>0.15373615765829202</v>
      </c>
      <c r="S100" s="427"/>
      <c r="T100" s="393">
        <v>0.16396837944307668</v>
      </c>
      <c r="U100" s="427"/>
      <c r="V100" s="393">
        <v>0.17764397924410907</v>
      </c>
      <c r="W100" s="427"/>
      <c r="X100" s="393">
        <v>0.17336533346722263</v>
      </c>
      <c r="Y100" s="427"/>
      <c r="Z100" s="418">
        <v>0.32583295322661204</v>
      </c>
      <c r="AA100" s="427" t="s">
        <v>1284</v>
      </c>
      <c r="AB100" s="393">
        <v>0.3481422132772265</v>
      </c>
      <c r="AC100" s="427"/>
      <c r="AD100" s="393">
        <v>0.27915075663530037</v>
      </c>
      <c r="AE100" s="427"/>
      <c r="AF100" s="393">
        <v>0.38780052864518505</v>
      </c>
      <c r="AG100" s="427"/>
      <c r="AH100" s="393">
        <v>0.28888995528926942</v>
      </c>
      <c r="AI100" s="427"/>
      <c r="AJ100" s="393">
        <v>0.22696928944890288</v>
      </c>
      <c r="AK100" s="427"/>
      <c r="AL100" s="393">
        <v>0.25367916641053206</v>
      </c>
      <c r="AM100" s="427"/>
      <c r="AN100" s="393">
        <v>0.22207818590553047</v>
      </c>
      <c r="AO100" s="427"/>
      <c r="AP100" s="393">
        <v>0.22531548786970276</v>
      </c>
      <c r="AQ100" s="427"/>
      <c r="AR100" s="393">
        <v>0.22570851839387382</v>
      </c>
      <c r="AS100" s="427"/>
      <c r="AT100" s="393">
        <v>0.2843419957014639</v>
      </c>
      <c r="AU100" s="427"/>
      <c r="AV100" s="393">
        <v>0.28832164777572727</v>
      </c>
      <c r="AW100" s="427"/>
      <c r="AX100" s="393">
        <v>0.26845601854358986</v>
      </c>
      <c r="AY100" s="427"/>
      <c r="AZ100" s="393">
        <v>0.32066480238062545</v>
      </c>
      <c r="BA100" s="427"/>
      <c r="BB100" s="393">
        <v>0.32180711262346473</v>
      </c>
      <c r="BC100" s="427"/>
      <c r="BD100" s="418">
        <v>0.13650044070769318</v>
      </c>
      <c r="BE100" s="427" t="s">
        <v>572</v>
      </c>
      <c r="BF100" s="393">
        <v>0.11501616449999996</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78.434709947498206</v>
      </c>
      <c r="G103" s="427"/>
      <c r="H103" s="393">
        <v>66.822832691662853</v>
      </c>
      <c r="I103" s="427"/>
      <c r="J103" s="393">
        <v>39.816335668111854</v>
      </c>
      <c r="K103" s="427"/>
      <c r="L103" s="393">
        <v>55.64136183149575</v>
      </c>
      <c r="M103" s="427"/>
      <c r="N103" s="418">
        <v>11.75529198653885</v>
      </c>
      <c r="O103" s="427" t="s">
        <v>565</v>
      </c>
      <c r="P103" s="418">
        <v>3.3399372604546611E-2</v>
      </c>
      <c r="Q103" s="427" t="s">
        <v>567</v>
      </c>
      <c r="R103" s="418">
        <v>36.342975609094232</v>
      </c>
      <c r="S103" s="427" t="s">
        <v>565</v>
      </c>
      <c r="T103" s="393">
        <v>39.214224776893865</v>
      </c>
      <c r="U103" s="427"/>
      <c r="V103" s="393">
        <v>29.70612959416431</v>
      </c>
      <c r="W103" s="427"/>
      <c r="X103" s="418">
        <v>11.58845254745491</v>
      </c>
      <c r="Y103" s="427" t="s">
        <v>565</v>
      </c>
      <c r="Z103" s="418">
        <v>0.97121090102581198</v>
      </c>
      <c r="AA103" s="427" t="s">
        <v>567</v>
      </c>
      <c r="AB103" s="418">
        <v>41.575517633835403</v>
      </c>
      <c r="AC103" s="427" t="s">
        <v>565</v>
      </c>
      <c r="AD103" s="393">
        <v>44.453398148378945</v>
      </c>
      <c r="AE103" s="427"/>
      <c r="AF103" s="393">
        <v>47.461466438399995</v>
      </c>
      <c r="AG103" s="427"/>
      <c r="AH103" s="393">
        <v>43.487705528936004</v>
      </c>
      <c r="AI103" s="427"/>
      <c r="AJ103" s="393">
        <v>45.807398040268218</v>
      </c>
      <c r="AK103" s="427"/>
      <c r="AL103" s="393">
        <v>40.650747352320003</v>
      </c>
      <c r="AM103" s="427"/>
      <c r="AN103" s="418">
        <v>14.172862323199999</v>
      </c>
      <c r="AO103" s="427" t="s">
        <v>565</v>
      </c>
      <c r="AP103" s="418">
        <v>22.321430156480002</v>
      </c>
      <c r="AQ103" s="427" t="s">
        <v>565</v>
      </c>
      <c r="AR103" s="393">
        <v>25.950006898816</v>
      </c>
      <c r="AS103" s="427"/>
      <c r="AT103" s="418">
        <v>39.056188421469265</v>
      </c>
      <c r="AU103" s="427" t="s">
        <v>565</v>
      </c>
      <c r="AV103" s="418">
        <v>6.7658557399999992</v>
      </c>
      <c r="AW103" s="427" t="s">
        <v>565</v>
      </c>
      <c r="AX103" s="393">
        <v>6.6715019700000004</v>
      </c>
      <c r="AY103" s="427"/>
      <c r="AZ103" s="393">
        <v>6.6715019700000004</v>
      </c>
      <c r="BA103" s="427"/>
      <c r="BB103" s="393">
        <v>5.9552522400000001</v>
      </c>
      <c r="BC103" s="427"/>
      <c r="BD103" s="393">
        <v>7.4506949999999996</v>
      </c>
      <c r="BE103" s="427"/>
      <c r="BF103" s="393">
        <v>8.0691450000000007</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0.20901091450486464</v>
      </c>
      <c r="G104" s="427"/>
      <c r="H104" s="393">
        <v>0.22792453819593386</v>
      </c>
      <c r="I104" s="427"/>
      <c r="J104" s="393">
        <v>0.20248467631977771</v>
      </c>
      <c r="K104" s="427"/>
      <c r="L104" s="393">
        <v>0.17952707231216161</v>
      </c>
      <c r="M104" s="427"/>
      <c r="N104" s="393">
        <v>0.19149708550870698</v>
      </c>
      <c r="O104" s="427"/>
      <c r="P104" s="393">
        <v>0.23939510727821023</v>
      </c>
      <c r="Q104" s="427"/>
      <c r="R104" s="393">
        <v>0.24905474659528107</v>
      </c>
      <c r="S104" s="427"/>
      <c r="T104" s="393">
        <v>0.26886438920198402</v>
      </c>
      <c r="U104" s="427"/>
      <c r="V104" s="393">
        <v>0.26303886001142363</v>
      </c>
      <c r="W104" s="427"/>
      <c r="X104" s="393">
        <v>0.19781817150237127</v>
      </c>
      <c r="Y104" s="427"/>
      <c r="Z104" s="393">
        <v>0.12609540411671977</v>
      </c>
      <c r="AA104" s="427"/>
      <c r="AB104" s="393">
        <v>0.13561086867361738</v>
      </c>
      <c r="AC104" s="427"/>
      <c r="AD104" s="393">
        <v>0.18475019019550101</v>
      </c>
      <c r="AE104" s="427"/>
      <c r="AF104" s="393">
        <v>0.20740967190567261</v>
      </c>
      <c r="AG104" s="427"/>
      <c r="AH104" s="393">
        <v>0.18117075182603651</v>
      </c>
      <c r="AI104" s="427"/>
      <c r="AJ104" s="393">
        <v>0.1352494282975612</v>
      </c>
      <c r="AK104" s="427"/>
      <c r="AL104" s="393">
        <v>0.11503018088223831</v>
      </c>
      <c r="AM104" s="427"/>
      <c r="AN104" s="393">
        <v>0.11989405839194971</v>
      </c>
      <c r="AO104" s="427"/>
      <c r="AP104" s="393">
        <v>0.13397786123048971</v>
      </c>
      <c r="AQ104" s="427"/>
      <c r="AR104" s="393">
        <v>0.12234066985752456</v>
      </c>
      <c r="AS104" s="427"/>
      <c r="AT104" s="393">
        <v>0.14366899920153087</v>
      </c>
      <c r="AU104" s="427"/>
      <c r="AV104" s="393">
        <v>0.130998171169109</v>
      </c>
      <c r="AW104" s="427"/>
      <c r="AX104" s="393">
        <v>9.3033026536982366E-2</v>
      </c>
      <c r="AY104" s="427"/>
      <c r="AZ104" s="418">
        <v>4.5882739068963285E-2</v>
      </c>
      <c r="BA104" s="427" t="s">
        <v>350</v>
      </c>
      <c r="BB104" s="393">
        <v>4.2986367132529901E-2</v>
      </c>
      <c r="BC104" s="427"/>
      <c r="BD104" s="393">
        <v>3.4691310935522496E-2</v>
      </c>
      <c r="BE104" s="427"/>
      <c r="BF104" s="418">
        <v>9.9499434999999973E-3</v>
      </c>
      <c r="BG104" s="427" t="s">
        <v>350</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146.1034237203298</v>
      </c>
      <c r="G105" s="427"/>
      <c r="H105" s="397">
        <v>147.61712742841874</v>
      </c>
      <c r="I105" s="427"/>
      <c r="J105" s="397">
        <v>149.01366832589733</v>
      </c>
      <c r="K105" s="427"/>
      <c r="L105" s="397">
        <v>150.42296624202524</v>
      </c>
      <c r="M105" s="427"/>
      <c r="N105" s="397">
        <v>133.21965133957818</v>
      </c>
      <c r="O105" s="427"/>
      <c r="P105" s="397">
        <v>139.08247043195379</v>
      </c>
      <c r="Q105" s="427"/>
      <c r="R105" s="397">
        <v>132.19835385884383</v>
      </c>
      <c r="S105" s="427"/>
      <c r="T105" s="397">
        <v>136.01736126482479</v>
      </c>
      <c r="U105" s="427"/>
      <c r="V105" s="397">
        <v>146.39594659749974</v>
      </c>
      <c r="W105" s="427"/>
      <c r="X105" s="397">
        <v>146.03571444489967</v>
      </c>
      <c r="Y105" s="427"/>
      <c r="Z105" s="397">
        <v>152.16688984409134</v>
      </c>
      <c r="AA105" s="427"/>
      <c r="AB105" s="397">
        <v>167.79776404424246</v>
      </c>
      <c r="AC105" s="427"/>
      <c r="AD105" s="397">
        <v>178.53764252212167</v>
      </c>
      <c r="AE105" s="427"/>
      <c r="AF105" s="397">
        <v>179.75953842880921</v>
      </c>
      <c r="AG105" s="427"/>
      <c r="AH105" s="397">
        <v>175.96060651762704</v>
      </c>
      <c r="AI105" s="427"/>
      <c r="AJ105" s="397">
        <v>179.24384429817491</v>
      </c>
      <c r="AK105" s="427"/>
      <c r="AL105" s="397">
        <v>198.24860722136782</v>
      </c>
      <c r="AM105" s="427"/>
      <c r="AN105" s="397">
        <v>193.4192506196909</v>
      </c>
      <c r="AO105" s="427"/>
      <c r="AP105" s="397">
        <v>184.78609162625168</v>
      </c>
      <c r="AQ105" s="427"/>
      <c r="AR105" s="397">
        <v>161.73679172797438</v>
      </c>
      <c r="AS105" s="427"/>
      <c r="AT105" s="397">
        <v>188.518596652328</v>
      </c>
      <c r="AU105" s="427"/>
      <c r="AV105" s="397">
        <v>231.81135515924146</v>
      </c>
      <c r="AW105" s="427"/>
      <c r="AX105" s="397">
        <v>240.30267689513818</v>
      </c>
      <c r="AY105" s="427"/>
      <c r="AZ105" s="397">
        <v>206.08146867460465</v>
      </c>
      <c r="BA105" s="427"/>
      <c r="BB105" s="397">
        <v>197.57561837541513</v>
      </c>
      <c r="BC105" s="427"/>
      <c r="BD105" s="397">
        <v>206.82546146901853</v>
      </c>
      <c r="BE105" s="427"/>
      <c r="BF105" s="397">
        <v>219.23198721500492</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61208.573965950833</v>
      </c>
      <c r="G106" s="427"/>
      <c r="H106" s="392">
        <v>58584.4884734156</v>
      </c>
      <c r="I106" s="427"/>
      <c r="J106" s="392">
        <v>50761.713477811376</v>
      </c>
      <c r="K106" s="427"/>
      <c r="L106" s="392">
        <v>53583.392926939967</v>
      </c>
      <c r="M106" s="427"/>
      <c r="N106" s="392">
        <v>49749.049821422537</v>
      </c>
      <c r="O106" s="427"/>
      <c r="P106" s="392">
        <v>54173.756070568073</v>
      </c>
      <c r="Q106" s="427"/>
      <c r="R106" s="392">
        <v>53243.143314716675</v>
      </c>
      <c r="S106" s="427"/>
      <c r="T106" s="392">
        <v>42799.531063716553</v>
      </c>
      <c r="U106" s="427"/>
      <c r="V106" s="392">
        <v>41885.80297734146</v>
      </c>
      <c r="W106" s="427"/>
      <c r="X106" s="392">
        <v>39161.832995216362</v>
      </c>
      <c r="Y106" s="427"/>
      <c r="Z106" s="392">
        <v>44835.138208663127</v>
      </c>
      <c r="AA106" s="427"/>
      <c r="AB106" s="392">
        <v>41319.349637676329</v>
      </c>
      <c r="AC106" s="427"/>
      <c r="AD106" s="392">
        <v>36364.613823902087</v>
      </c>
      <c r="AE106" s="427"/>
      <c r="AF106" s="392">
        <v>33558.463647707846</v>
      </c>
      <c r="AG106" s="427"/>
      <c r="AH106" s="392">
        <v>31080.25742942814</v>
      </c>
      <c r="AI106" s="427"/>
      <c r="AJ106" s="392">
        <v>33191.962481724855</v>
      </c>
      <c r="AK106" s="427"/>
      <c r="AL106" s="392">
        <v>30984.123767510006</v>
      </c>
      <c r="AM106" s="427"/>
      <c r="AN106" s="392">
        <v>32430.803725304864</v>
      </c>
      <c r="AO106" s="427"/>
      <c r="AP106" s="392">
        <v>30578.582301326882</v>
      </c>
      <c r="AQ106" s="427"/>
      <c r="AR106" s="392">
        <v>22410.624132847679</v>
      </c>
      <c r="AS106" s="427"/>
      <c r="AT106" s="392">
        <v>28532.615032426143</v>
      </c>
      <c r="AU106" s="427"/>
      <c r="AV106" s="392">
        <v>27208.247498670746</v>
      </c>
      <c r="AW106" s="427"/>
      <c r="AX106" s="392">
        <v>28017.116818787577</v>
      </c>
      <c r="AY106" s="427"/>
      <c r="AZ106" s="392">
        <v>23419.704044236834</v>
      </c>
      <c r="BA106" s="427"/>
      <c r="BB106" s="392">
        <v>24098.113598968874</v>
      </c>
      <c r="BC106" s="427"/>
      <c r="BD106" s="392">
        <v>24023.82638127981</v>
      </c>
      <c r="BE106" s="427"/>
      <c r="BF106" s="392">
        <v>24771.6681528482</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41"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42"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29443"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29444"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8">
    <tabColor theme="9" tint="0.39997558519241921"/>
  </sheetPr>
  <dimension ref="A1:CT144"/>
  <sheetViews>
    <sheetView showGridLines="0" showOutlineSymbols="0" zoomScale="80" zoomScaleNormal="80" zoomScaleSheetLayoutView="100" workbookViewId="0">
      <pane xSplit="5" ySplit="4" topLeftCell="AF14" activePane="bottomRight" state="frozen"/>
      <selection activeCell="BI12" sqref="BI12"/>
      <selection pane="topRight" activeCell="BI12" sqref="BI12"/>
      <selection pane="bottomLeft" activeCell="BI12" sqref="BI12"/>
      <selection pane="bottomRight" activeCell="AM45" sqref="AM45"/>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1.33203125"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40.5" customHeight="1" thickBot="1">
      <c r="B2" s="566" t="s">
        <v>141</v>
      </c>
      <c r="C2" s="567"/>
      <c r="D2" s="10" t="s">
        <v>994</v>
      </c>
      <c r="E2" s="9" t="s">
        <v>997</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1512.0629689453672</v>
      </c>
      <c r="G5" s="426"/>
      <c r="H5" s="368">
        <v>1527.2899205994763</v>
      </c>
      <c r="I5" s="426"/>
      <c r="J5" s="368">
        <v>1506.1198477987778</v>
      </c>
      <c r="K5" s="426"/>
      <c r="L5" s="368">
        <v>1578.8762707549954</v>
      </c>
      <c r="M5" s="426"/>
      <c r="N5" s="368">
        <v>1487.4510057759396</v>
      </c>
      <c r="O5" s="426"/>
      <c r="P5" s="368">
        <v>1208.4743184952467</v>
      </c>
      <c r="Q5" s="426"/>
      <c r="R5" s="368">
        <v>1326.2167082916192</v>
      </c>
      <c r="S5" s="426"/>
      <c r="T5" s="368">
        <v>1462.4140294274562</v>
      </c>
      <c r="U5" s="426"/>
      <c r="V5" s="368">
        <v>1442.9148643939698</v>
      </c>
      <c r="W5" s="426"/>
      <c r="X5" s="368">
        <v>1582.6520218774594</v>
      </c>
      <c r="Y5" s="426"/>
      <c r="Z5" s="368">
        <v>1863.2209344425728</v>
      </c>
      <c r="AA5" s="426"/>
      <c r="AB5" s="368">
        <v>1594.1996880709389</v>
      </c>
      <c r="AC5" s="426"/>
      <c r="AD5" s="368">
        <v>1780.4530919615006</v>
      </c>
      <c r="AE5" s="426"/>
      <c r="AF5" s="368">
        <v>1787.9684439410935</v>
      </c>
      <c r="AG5" s="426"/>
      <c r="AH5" s="368">
        <v>1604.8947779357702</v>
      </c>
      <c r="AI5" s="426"/>
      <c r="AJ5" s="368">
        <v>1613.4113817308707</v>
      </c>
      <c r="AK5" s="426"/>
      <c r="AL5" s="368">
        <v>1178.8995162763933</v>
      </c>
      <c r="AM5" s="426"/>
      <c r="AN5" s="368">
        <v>1202.4039146316838</v>
      </c>
      <c r="AO5" s="426"/>
      <c r="AP5" s="368">
        <v>554.07584649735611</v>
      </c>
      <c r="AQ5" s="426"/>
      <c r="AR5" s="368">
        <v>408.32401843902232</v>
      </c>
      <c r="AS5" s="426"/>
      <c r="AT5" s="368">
        <v>611.80338464785552</v>
      </c>
      <c r="AU5" s="426"/>
      <c r="AV5" s="368">
        <v>629.56209908329981</v>
      </c>
      <c r="AW5" s="426"/>
      <c r="AX5" s="368">
        <v>634.3304429759379</v>
      </c>
      <c r="AY5" s="426"/>
      <c r="AZ5" s="368">
        <v>653.78420756251955</v>
      </c>
      <c r="BA5" s="426"/>
      <c r="BB5" s="368">
        <v>700.38534415864808</v>
      </c>
      <c r="BC5" s="426"/>
      <c r="BD5" s="368">
        <v>527.56351232928489</v>
      </c>
      <c r="BE5" s="426"/>
      <c r="BF5" s="368">
        <v>630.20908770474921</v>
      </c>
      <c r="BG5" s="426"/>
      <c r="BH5" s="368" t="s">
        <v>700</v>
      </c>
      <c r="BI5" s="388"/>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66.409494262057166</v>
      </c>
      <c r="G6" s="427"/>
      <c r="H6" s="392">
        <v>65.755923721046628</v>
      </c>
      <c r="I6" s="427"/>
      <c r="J6" s="392">
        <v>65.931170174326553</v>
      </c>
      <c r="K6" s="427"/>
      <c r="L6" s="392">
        <v>68.764154086896895</v>
      </c>
      <c r="M6" s="427"/>
      <c r="N6" s="392">
        <v>62.742804616583413</v>
      </c>
      <c r="O6" s="427"/>
      <c r="P6" s="392">
        <v>51.656212705575719</v>
      </c>
      <c r="Q6" s="427"/>
      <c r="R6" s="392">
        <v>58.224948380247064</v>
      </c>
      <c r="S6" s="427"/>
      <c r="T6" s="392">
        <v>65.354491155378568</v>
      </c>
      <c r="U6" s="427"/>
      <c r="V6" s="392">
        <v>64.473149036499137</v>
      </c>
      <c r="W6" s="427"/>
      <c r="X6" s="392">
        <v>66.588175235780739</v>
      </c>
      <c r="Y6" s="427"/>
      <c r="Z6" s="392">
        <v>72.56486643255306</v>
      </c>
      <c r="AA6" s="427"/>
      <c r="AB6" s="392">
        <v>58.305948470391172</v>
      </c>
      <c r="AC6" s="427"/>
      <c r="AD6" s="392">
        <v>63.224632394583949</v>
      </c>
      <c r="AE6" s="427"/>
      <c r="AF6" s="392">
        <v>57.712160695787844</v>
      </c>
      <c r="AG6" s="427"/>
      <c r="AH6" s="392">
        <v>54.299300195834938</v>
      </c>
      <c r="AI6" s="427"/>
      <c r="AJ6" s="392">
        <v>42.824066429344477</v>
      </c>
      <c r="AK6" s="427"/>
      <c r="AL6" s="392">
        <v>29.585564703905447</v>
      </c>
      <c r="AM6" s="427"/>
      <c r="AN6" s="392">
        <v>33.461672647940539</v>
      </c>
      <c r="AO6" s="427"/>
      <c r="AP6" s="392">
        <v>9.0644558818235215</v>
      </c>
      <c r="AQ6" s="427"/>
      <c r="AR6" s="392">
        <v>7.1438767820650204</v>
      </c>
      <c r="AS6" s="427"/>
      <c r="AT6" s="392">
        <v>11.716188971473995</v>
      </c>
      <c r="AU6" s="427"/>
      <c r="AV6" s="392">
        <v>9.3951509301334593</v>
      </c>
      <c r="AW6" s="427"/>
      <c r="AX6" s="392">
        <v>10.962863580464829</v>
      </c>
      <c r="AY6" s="427"/>
      <c r="AZ6" s="392">
        <v>11.353900394058067</v>
      </c>
      <c r="BA6" s="427"/>
      <c r="BB6" s="392">
        <v>14.952351190369667</v>
      </c>
      <c r="BC6" s="427"/>
      <c r="BD6" s="392">
        <v>11.915350505834416</v>
      </c>
      <c r="BE6" s="427"/>
      <c r="BF6" s="392">
        <v>13.070424965305948</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47.329448003060492</v>
      </c>
      <c r="G7" s="427"/>
      <c r="H7" s="393">
        <v>49.926189339342592</v>
      </c>
      <c r="I7" s="427"/>
      <c r="J7" s="393">
        <v>50.23684021778638</v>
      </c>
      <c r="K7" s="427"/>
      <c r="L7" s="393">
        <v>53.200092348744754</v>
      </c>
      <c r="M7" s="427"/>
      <c r="N7" s="393">
        <v>46.043154530176942</v>
      </c>
      <c r="O7" s="427"/>
      <c r="P7" s="393">
        <v>39.63604573194273</v>
      </c>
      <c r="Q7" s="427"/>
      <c r="R7" s="393">
        <v>46.494963096494587</v>
      </c>
      <c r="S7" s="427"/>
      <c r="T7" s="393">
        <v>52.431133214649925</v>
      </c>
      <c r="U7" s="427"/>
      <c r="V7" s="393">
        <v>51.971759940725313</v>
      </c>
      <c r="W7" s="427"/>
      <c r="X7" s="393">
        <v>52.320891471577511</v>
      </c>
      <c r="Y7" s="427"/>
      <c r="Z7" s="393">
        <v>56.148470096575267</v>
      </c>
      <c r="AA7" s="427"/>
      <c r="AB7" s="393">
        <v>44.705056837627779</v>
      </c>
      <c r="AC7" s="427"/>
      <c r="AD7" s="393">
        <v>48.521291875454978</v>
      </c>
      <c r="AE7" s="427"/>
      <c r="AF7" s="393">
        <v>43.713800553925594</v>
      </c>
      <c r="AG7" s="427"/>
      <c r="AH7" s="393">
        <v>41.190937045442098</v>
      </c>
      <c r="AI7" s="427"/>
      <c r="AJ7" s="393">
        <v>31.529640883820846</v>
      </c>
      <c r="AK7" s="427"/>
      <c r="AL7" s="393">
        <v>22.61147015837637</v>
      </c>
      <c r="AM7" s="427"/>
      <c r="AN7" s="393">
        <v>25.503366866205855</v>
      </c>
      <c r="AO7" s="427"/>
      <c r="AP7" s="393">
        <v>6.1948220804610363</v>
      </c>
      <c r="AQ7" s="427"/>
      <c r="AR7" s="393">
        <v>4.8843697454490425</v>
      </c>
      <c r="AS7" s="427"/>
      <c r="AT7" s="393">
        <v>7.6558137961959538</v>
      </c>
      <c r="AU7" s="427"/>
      <c r="AV7" s="393">
        <v>5.9174241367209177</v>
      </c>
      <c r="AW7" s="427"/>
      <c r="AX7" s="393">
        <v>6.447716516558752</v>
      </c>
      <c r="AY7" s="427"/>
      <c r="AZ7" s="393">
        <v>8.235948722427942</v>
      </c>
      <c r="BA7" s="427"/>
      <c r="BB7" s="393">
        <v>9.6682287687648945</v>
      </c>
      <c r="BC7" s="427"/>
      <c r="BD7" s="393">
        <v>8.4979487088665486</v>
      </c>
      <c r="BE7" s="427"/>
      <c r="BF7" s="393">
        <v>7.6863071913403953</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18.98271063328345</v>
      </c>
      <c r="G8" s="427"/>
      <c r="H8" s="393">
        <v>15.702200886812983</v>
      </c>
      <c r="I8" s="427"/>
      <c r="J8" s="393">
        <v>15.619408172251175</v>
      </c>
      <c r="K8" s="427"/>
      <c r="L8" s="393">
        <v>15.492975618366277</v>
      </c>
      <c r="M8" s="427"/>
      <c r="N8" s="393">
        <v>16.607618530297223</v>
      </c>
      <c r="O8" s="427"/>
      <c r="P8" s="393">
        <v>11.982148522477583</v>
      </c>
      <c r="Q8" s="427"/>
      <c r="R8" s="393">
        <v>11.658169909450686</v>
      </c>
      <c r="S8" s="427"/>
      <c r="T8" s="393">
        <v>12.854596355469074</v>
      </c>
      <c r="U8" s="427"/>
      <c r="V8" s="393">
        <v>12.455971883588164</v>
      </c>
      <c r="W8" s="427"/>
      <c r="X8" s="393">
        <v>14.215913022626662</v>
      </c>
      <c r="Y8" s="427"/>
      <c r="Z8" s="393">
        <v>16.364304845844583</v>
      </c>
      <c r="AA8" s="427"/>
      <c r="AB8" s="393">
        <v>13.518170609681139</v>
      </c>
      <c r="AC8" s="427"/>
      <c r="AD8" s="393">
        <v>14.564231310770445</v>
      </c>
      <c r="AE8" s="427"/>
      <c r="AF8" s="393">
        <v>13.867590950614296</v>
      </c>
      <c r="AG8" s="427"/>
      <c r="AH8" s="393">
        <v>13.06495265056939</v>
      </c>
      <c r="AI8" s="427"/>
      <c r="AJ8" s="393">
        <v>11.264908983759776</v>
      </c>
      <c r="AK8" s="427"/>
      <c r="AL8" s="393">
        <v>6.9432926681948501</v>
      </c>
      <c r="AM8" s="427"/>
      <c r="AN8" s="393">
        <v>7.9230118450303593</v>
      </c>
      <c r="AO8" s="427"/>
      <c r="AP8" s="393">
        <v>2.8563839852643831</v>
      </c>
      <c r="AQ8" s="427"/>
      <c r="AR8" s="393">
        <v>2.24497105273635</v>
      </c>
      <c r="AS8" s="427"/>
      <c r="AT8" s="418">
        <v>4.0417443718750947</v>
      </c>
      <c r="AU8" s="427" t="s">
        <v>747</v>
      </c>
      <c r="AV8" s="393">
        <v>3.457686276047403</v>
      </c>
      <c r="AW8" s="427"/>
      <c r="AX8" s="393">
        <v>4.4882220216639386</v>
      </c>
      <c r="AY8" s="427"/>
      <c r="AZ8" s="393">
        <v>3.0906797307364378</v>
      </c>
      <c r="BA8" s="427"/>
      <c r="BB8" s="393">
        <v>5.2579708842610344</v>
      </c>
      <c r="BC8" s="427"/>
      <c r="BD8" s="393">
        <v>3.3904920005185613</v>
      </c>
      <c r="BE8" s="427"/>
      <c r="BF8" s="393">
        <v>5.3594329902171269</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9.7335625713234938E-2</v>
      </c>
      <c r="G9" s="427"/>
      <c r="H9" s="393">
        <v>0.12753349489105728</v>
      </c>
      <c r="I9" s="427"/>
      <c r="J9" s="393">
        <v>7.4921784289007462E-2</v>
      </c>
      <c r="K9" s="427"/>
      <c r="L9" s="393">
        <v>7.1086119785856244E-2</v>
      </c>
      <c r="M9" s="427"/>
      <c r="N9" s="393">
        <v>9.2031556109250914E-2</v>
      </c>
      <c r="O9" s="427"/>
      <c r="P9" s="393">
        <v>3.8018451155402165E-2</v>
      </c>
      <c r="Q9" s="427"/>
      <c r="R9" s="393">
        <v>7.1815374301794258E-2</v>
      </c>
      <c r="S9" s="427"/>
      <c r="T9" s="393">
        <v>6.8761585259567132E-2</v>
      </c>
      <c r="U9" s="427"/>
      <c r="V9" s="393">
        <v>4.541721218564946E-2</v>
      </c>
      <c r="W9" s="427"/>
      <c r="X9" s="393">
        <v>5.1370741576563822E-2</v>
      </c>
      <c r="Y9" s="427"/>
      <c r="Z9" s="393">
        <v>5.2091490133201301E-2</v>
      </c>
      <c r="AA9" s="427"/>
      <c r="AB9" s="393">
        <v>8.272102308225382E-2</v>
      </c>
      <c r="AC9" s="427"/>
      <c r="AD9" s="393">
        <v>0.13910920835852919</v>
      </c>
      <c r="AE9" s="427"/>
      <c r="AF9" s="393">
        <v>0.13076919124795106</v>
      </c>
      <c r="AG9" s="427"/>
      <c r="AH9" s="393">
        <v>4.3410499823452312E-2</v>
      </c>
      <c r="AI9" s="427"/>
      <c r="AJ9" s="393">
        <v>2.9516561763858841E-2</v>
      </c>
      <c r="AK9" s="427"/>
      <c r="AL9" s="393">
        <v>3.0801877334225496E-2</v>
      </c>
      <c r="AM9" s="427"/>
      <c r="AN9" s="393">
        <v>3.5293936704324985E-2</v>
      </c>
      <c r="AO9" s="427"/>
      <c r="AP9" s="393">
        <v>1.324981609810095E-2</v>
      </c>
      <c r="AQ9" s="427"/>
      <c r="AR9" s="393">
        <v>1.4535983879628169E-2</v>
      </c>
      <c r="AS9" s="427"/>
      <c r="AT9" s="393">
        <v>1.8630803402947201E-2</v>
      </c>
      <c r="AU9" s="427"/>
      <c r="AV9" s="393">
        <v>2.0040517365138295E-2</v>
      </c>
      <c r="AW9" s="427"/>
      <c r="AX9" s="393">
        <v>2.692504224213883E-2</v>
      </c>
      <c r="AY9" s="427"/>
      <c r="AZ9" s="393">
        <v>2.7271940893687594E-2</v>
      </c>
      <c r="BA9" s="427"/>
      <c r="BB9" s="393">
        <v>2.615153734373717E-2</v>
      </c>
      <c r="BC9" s="427"/>
      <c r="BD9" s="393">
        <v>2.6909796449306345E-2</v>
      </c>
      <c r="BE9" s="427"/>
      <c r="BF9" s="393">
        <v>2.468478374842446E-2</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10.024195735319356</v>
      </c>
      <c r="G10" s="427"/>
      <c r="H10" s="392">
        <v>9.5085185875284353</v>
      </c>
      <c r="I10" s="427"/>
      <c r="J10" s="392">
        <v>9.3946590857910302</v>
      </c>
      <c r="K10" s="427"/>
      <c r="L10" s="392">
        <v>9.7081356497386864</v>
      </c>
      <c r="M10" s="427"/>
      <c r="N10" s="392">
        <v>9.6960090751613865</v>
      </c>
      <c r="O10" s="427"/>
      <c r="P10" s="392">
        <v>7.3358738968751132</v>
      </c>
      <c r="Q10" s="427"/>
      <c r="R10" s="392">
        <v>7.8779846682209955</v>
      </c>
      <c r="S10" s="427"/>
      <c r="T10" s="392">
        <v>8.1580975665040452</v>
      </c>
      <c r="U10" s="427"/>
      <c r="V10" s="392">
        <v>8.2292995733553287</v>
      </c>
      <c r="W10" s="427"/>
      <c r="X10" s="392">
        <v>8.1565134102568742</v>
      </c>
      <c r="Y10" s="427"/>
      <c r="Z10" s="392">
        <v>9.1249332960075904</v>
      </c>
      <c r="AA10" s="427"/>
      <c r="AB10" s="392">
        <v>6.8644864526789284</v>
      </c>
      <c r="AC10" s="427"/>
      <c r="AD10" s="392">
        <v>8.2462523977041364</v>
      </c>
      <c r="AE10" s="427"/>
      <c r="AF10" s="392">
        <v>7.9263070293823752</v>
      </c>
      <c r="AG10" s="427"/>
      <c r="AH10" s="392">
        <v>7.999155718384535</v>
      </c>
      <c r="AI10" s="427"/>
      <c r="AJ10" s="392">
        <v>6.9132545653101349</v>
      </c>
      <c r="AK10" s="427"/>
      <c r="AL10" s="392">
        <v>5.3167821542205047</v>
      </c>
      <c r="AM10" s="427"/>
      <c r="AN10" s="392">
        <v>5.4335601668362656</v>
      </c>
      <c r="AO10" s="427"/>
      <c r="AP10" s="392">
        <v>0.9147978838858607</v>
      </c>
      <c r="AQ10" s="427"/>
      <c r="AR10" s="392">
        <v>0.22233562684056321</v>
      </c>
      <c r="AS10" s="427"/>
      <c r="AT10" s="392">
        <v>0.61519090270351728</v>
      </c>
      <c r="AU10" s="427"/>
      <c r="AV10" s="392">
        <v>0.48053490122417625</v>
      </c>
      <c r="AW10" s="427"/>
      <c r="AX10" s="392">
        <v>0.33357361320979223</v>
      </c>
      <c r="AY10" s="427"/>
      <c r="AZ10" s="392">
        <v>0.25458582118475803</v>
      </c>
      <c r="BA10" s="427"/>
      <c r="BB10" s="392">
        <v>0.50550032570305437</v>
      </c>
      <c r="BC10" s="427"/>
      <c r="BD10" s="392">
        <v>0.33612522496697106</v>
      </c>
      <c r="BE10" s="427"/>
      <c r="BF10" s="392">
        <v>0.26820803758680312</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159.69977399390814</v>
      </c>
      <c r="G11" s="427"/>
      <c r="H11" s="392">
        <v>158.84649805278085</v>
      </c>
      <c r="I11" s="427"/>
      <c r="J11" s="392">
        <v>156.83301370767762</v>
      </c>
      <c r="K11" s="427"/>
      <c r="L11" s="392">
        <v>167.92043763853977</v>
      </c>
      <c r="M11" s="427"/>
      <c r="N11" s="392">
        <v>153.77680691558763</v>
      </c>
      <c r="O11" s="427"/>
      <c r="P11" s="392">
        <v>131.83937437523571</v>
      </c>
      <c r="Q11" s="427"/>
      <c r="R11" s="392">
        <v>150.50226305221773</v>
      </c>
      <c r="S11" s="427"/>
      <c r="T11" s="392">
        <v>163.90450922087228</v>
      </c>
      <c r="U11" s="427"/>
      <c r="V11" s="392">
        <v>169.20577448200885</v>
      </c>
      <c r="W11" s="427"/>
      <c r="X11" s="392">
        <v>184.266779275235</v>
      </c>
      <c r="Y11" s="427"/>
      <c r="Z11" s="392">
        <v>215.42362371184601</v>
      </c>
      <c r="AA11" s="427"/>
      <c r="AB11" s="392">
        <v>179.5455154421409</v>
      </c>
      <c r="AC11" s="427"/>
      <c r="AD11" s="392">
        <v>181.5020779320495</v>
      </c>
      <c r="AE11" s="427"/>
      <c r="AF11" s="392">
        <v>151.49904870334768</v>
      </c>
      <c r="AG11" s="427"/>
      <c r="AH11" s="392">
        <v>131.01410608445229</v>
      </c>
      <c r="AI11" s="427"/>
      <c r="AJ11" s="415">
        <v>179.81851772450383</v>
      </c>
      <c r="AK11" s="427" t="s">
        <v>743</v>
      </c>
      <c r="AL11" s="392">
        <v>157.99312724957704</v>
      </c>
      <c r="AM11" s="427"/>
      <c r="AN11" s="392">
        <v>160.29178929741738</v>
      </c>
      <c r="AO11" s="427"/>
      <c r="AP11" s="392">
        <v>20.408293360280151</v>
      </c>
      <c r="AQ11" s="427"/>
      <c r="AR11" s="392">
        <v>19.819546596706388</v>
      </c>
      <c r="AS11" s="427"/>
      <c r="AT11" s="392">
        <v>29.745618772255085</v>
      </c>
      <c r="AU11" s="427"/>
      <c r="AV11" s="392">
        <v>30.444790276541916</v>
      </c>
      <c r="AW11" s="427"/>
      <c r="AX11" s="392">
        <v>30.830546199645333</v>
      </c>
      <c r="AY11" s="427"/>
      <c r="AZ11" s="392">
        <v>33.282882734385176</v>
      </c>
      <c r="BA11" s="427"/>
      <c r="BB11" s="392">
        <v>39.699763826079305</v>
      </c>
      <c r="BC11" s="427"/>
      <c r="BD11" s="392">
        <v>35.565531616407924</v>
      </c>
      <c r="BE11" s="427"/>
      <c r="BF11" s="392">
        <v>36.777201493464766</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17.698984895752975</v>
      </c>
      <c r="G12" s="427"/>
      <c r="H12" s="394">
        <v>16.03227338550462</v>
      </c>
      <c r="I12" s="427"/>
      <c r="J12" s="394">
        <v>12.924771820324908</v>
      </c>
      <c r="K12" s="427"/>
      <c r="L12" s="394">
        <v>15.89172960085369</v>
      </c>
      <c r="M12" s="427"/>
      <c r="N12" s="394">
        <v>23.00605837604418</v>
      </c>
      <c r="O12" s="427"/>
      <c r="P12" s="394">
        <v>12.526813951790919</v>
      </c>
      <c r="Q12" s="427"/>
      <c r="R12" s="394">
        <v>14.810681080499506</v>
      </c>
      <c r="S12" s="427"/>
      <c r="T12" s="394">
        <v>14.452925339695211</v>
      </c>
      <c r="U12" s="427"/>
      <c r="V12" s="394">
        <v>14.55277340663342</v>
      </c>
      <c r="W12" s="427"/>
      <c r="X12" s="394">
        <v>16.500120955742059</v>
      </c>
      <c r="Y12" s="427"/>
      <c r="Z12" s="394">
        <v>18.519413931509334</v>
      </c>
      <c r="AA12" s="427"/>
      <c r="AB12" s="394">
        <v>15.318484311947497</v>
      </c>
      <c r="AC12" s="427"/>
      <c r="AD12" s="394">
        <v>14.064503295734848</v>
      </c>
      <c r="AE12" s="427"/>
      <c r="AF12" s="394">
        <v>12.046851848360868</v>
      </c>
      <c r="AG12" s="427"/>
      <c r="AH12" s="394">
        <v>13.056284741925438</v>
      </c>
      <c r="AI12" s="427"/>
      <c r="AJ12" s="394">
        <v>13.870322163122076</v>
      </c>
      <c r="AK12" s="427"/>
      <c r="AL12" s="394">
        <v>12.251459919055824</v>
      </c>
      <c r="AM12" s="427"/>
      <c r="AN12" s="394">
        <v>12.587773907735805</v>
      </c>
      <c r="AO12" s="427"/>
      <c r="AP12" s="394">
        <v>4.8835836641882073</v>
      </c>
      <c r="AQ12" s="427"/>
      <c r="AR12" s="394">
        <v>3.6033091908110557</v>
      </c>
      <c r="AS12" s="427"/>
      <c r="AT12" s="421">
        <v>7.7148629777917543</v>
      </c>
      <c r="AU12" s="427" t="s">
        <v>743</v>
      </c>
      <c r="AV12" s="394">
        <v>5.3932240571736267</v>
      </c>
      <c r="AW12" s="427"/>
      <c r="AX12" s="394">
        <v>6.0311860852052019</v>
      </c>
      <c r="AY12" s="427"/>
      <c r="AZ12" s="394">
        <v>5.8764274173527964</v>
      </c>
      <c r="BA12" s="427"/>
      <c r="BB12" s="394">
        <v>8.8953579797159854</v>
      </c>
      <c r="BC12" s="427"/>
      <c r="BD12" s="394">
        <v>4.6873797627874945</v>
      </c>
      <c r="BE12" s="427"/>
      <c r="BF12" s="394">
        <v>5.3169824648419768</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20.018526485768199</v>
      </c>
      <c r="G13" s="427"/>
      <c r="H13" s="394">
        <v>21.679968958081083</v>
      </c>
      <c r="I13" s="427"/>
      <c r="J13" s="394">
        <v>21.578152817744517</v>
      </c>
      <c r="K13" s="427"/>
      <c r="L13" s="394">
        <v>20.182562059141752</v>
      </c>
      <c r="M13" s="427"/>
      <c r="N13" s="394">
        <v>3.9967110917872359</v>
      </c>
      <c r="O13" s="427"/>
      <c r="P13" s="421">
        <v>16.124537861289095</v>
      </c>
      <c r="Q13" s="427" t="s">
        <v>743</v>
      </c>
      <c r="R13" s="394">
        <v>14.29664542698656</v>
      </c>
      <c r="S13" s="427"/>
      <c r="T13" s="394">
        <v>16.537873212278214</v>
      </c>
      <c r="U13" s="427"/>
      <c r="V13" s="394">
        <v>15.980420282571819</v>
      </c>
      <c r="W13" s="427"/>
      <c r="X13" s="394">
        <v>14.825005736616937</v>
      </c>
      <c r="Y13" s="427"/>
      <c r="Z13" s="394">
        <v>17.596031338164618</v>
      </c>
      <c r="AA13" s="427"/>
      <c r="AB13" s="394">
        <v>13.008295608102539</v>
      </c>
      <c r="AC13" s="427"/>
      <c r="AD13" s="394">
        <v>12.99398893445829</v>
      </c>
      <c r="AE13" s="427"/>
      <c r="AF13" s="394">
        <v>7.9762752097249994</v>
      </c>
      <c r="AG13" s="427"/>
      <c r="AH13" s="394">
        <v>6.6792251150286956</v>
      </c>
      <c r="AI13" s="427"/>
      <c r="AJ13" s="394">
        <v>9.2269325861784175</v>
      </c>
      <c r="AK13" s="427"/>
      <c r="AL13" s="394">
        <v>6.2830104467484045</v>
      </c>
      <c r="AM13" s="427"/>
      <c r="AN13" s="394">
        <v>6.1085385653439106</v>
      </c>
      <c r="AO13" s="427"/>
      <c r="AP13" s="394">
        <v>0.61054089054219285</v>
      </c>
      <c r="AQ13" s="427"/>
      <c r="AR13" s="394">
        <v>0.71220488127932502</v>
      </c>
      <c r="AS13" s="427"/>
      <c r="AT13" s="394">
        <v>0.88468206236397962</v>
      </c>
      <c r="AU13" s="427"/>
      <c r="AV13" s="394">
        <v>1.078048657855095</v>
      </c>
      <c r="AW13" s="427"/>
      <c r="AX13" s="394">
        <v>0.97288425173346449</v>
      </c>
      <c r="AY13" s="427"/>
      <c r="AZ13" s="394">
        <v>1.0074122884174286</v>
      </c>
      <c r="BA13" s="427"/>
      <c r="BB13" s="394">
        <v>1.1459138237146109</v>
      </c>
      <c r="BC13" s="427"/>
      <c r="BD13" s="394">
        <v>1.2983034494151475</v>
      </c>
      <c r="BE13" s="427"/>
      <c r="BF13" s="394">
        <v>1.1872686246090458</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4.0250367652798253</v>
      </c>
      <c r="G15" s="427"/>
      <c r="H15" s="393">
        <v>4.1939852613231094</v>
      </c>
      <c r="I15" s="427"/>
      <c r="J15" s="393">
        <v>3.7964089049470799</v>
      </c>
      <c r="K15" s="427"/>
      <c r="L15" s="393">
        <v>3.146735166663734</v>
      </c>
      <c r="M15" s="427"/>
      <c r="N15" s="393">
        <v>5.3524736324226687</v>
      </c>
      <c r="O15" s="427"/>
      <c r="P15" s="393">
        <v>3.310710835977531</v>
      </c>
      <c r="Q15" s="427"/>
      <c r="R15" s="393">
        <v>3.9587660598346899</v>
      </c>
      <c r="S15" s="427"/>
      <c r="T15" s="393">
        <v>4.7703234662332434</v>
      </c>
      <c r="U15" s="427"/>
      <c r="V15" s="393">
        <v>5.369141412769701</v>
      </c>
      <c r="W15" s="427"/>
      <c r="X15" s="393">
        <v>6.2168716771059422</v>
      </c>
      <c r="Y15" s="427"/>
      <c r="Z15" s="393">
        <v>7.6967558113189343</v>
      </c>
      <c r="AA15" s="427"/>
      <c r="AB15" s="393">
        <v>6.8917710486275379</v>
      </c>
      <c r="AC15" s="427"/>
      <c r="AD15" s="393">
        <v>6.7437780830480216</v>
      </c>
      <c r="AE15" s="427"/>
      <c r="AF15" s="393">
        <v>6.0303555820918193</v>
      </c>
      <c r="AG15" s="427"/>
      <c r="AH15" s="393">
        <v>6.3023265164575228</v>
      </c>
      <c r="AI15" s="427"/>
      <c r="AJ15" s="393">
        <v>9.0103584187989068</v>
      </c>
      <c r="AK15" s="427"/>
      <c r="AL15" s="393">
        <v>7.6502323522990032</v>
      </c>
      <c r="AM15" s="427"/>
      <c r="AN15" s="393">
        <v>8.0631105261340998</v>
      </c>
      <c r="AO15" s="427"/>
      <c r="AP15" s="393">
        <v>3.2555440369636388</v>
      </c>
      <c r="AQ15" s="427"/>
      <c r="AR15" s="393">
        <v>2.7529829338042395</v>
      </c>
      <c r="AS15" s="427"/>
      <c r="AT15" s="393">
        <v>3.5648301302765675</v>
      </c>
      <c r="AU15" s="427"/>
      <c r="AV15" s="418">
        <v>6.638319972127313</v>
      </c>
      <c r="AW15" s="427" t="s">
        <v>743</v>
      </c>
      <c r="AX15" s="393">
        <v>4.6351182952110488</v>
      </c>
      <c r="AY15" s="427"/>
      <c r="AZ15" s="393">
        <v>5.5105523029435499</v>
      </c>
      <c r="BA15" s="427"/>
      <c r="BB15" s="393">
        <v>6.8170912637598127</v>
      </c>
      <c r="BC15" s="427"/>
      <c r="BD15" s="393">
        <v>6.0156403246295724</v>
      </c>
      <c r="BE15" s="427"/>
      <c r="BF15" s="393">
        <v>6.3824766378957678</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6.690788764499608</v>
      </c>
      <c r="G16" s="427"/>
      <c r="H16" s="393">
        <v>5.5344152047334525</v>
      </c>
      <c r="I16" s="427"/>
      <c r="J16" s="393">
        <v>6.8286483521764128</v>
      </c>
      <c r="K16" s="427"/>
      <c r="L16" s="393">
        <v>7.2106186254143241</v>
      </c>
      <c r="M16" s="427"/>
      <c r="N16" s="393">
        <v>3.2707810677054239</v>
      </c>
      <c r="O16" s="427"/>
      <c r="P16" s="393">
        <v>5.7233783484412131</v>
      </c>
      <c r="Q16" s="427"/>
      <c r="R16" s="393">
        <v>7.0653393792938797</v>
      </c>
      <c r="S16" s="427"/>
      <c r="T16" s="393">
        <v>7.1788991835727831</v>
      </c>
      <c r="U16" s="427"/>
      <c r="V16" s="393">
        <v>5.2176547667698072</v>
      </c>
      <c r="W16" s="427"/>
      <c r="X16" s="393">
        <v>5.2981343016857716</v>
      </c>
      <c r="Y16" s="427"/>
      <c r="Z16" s="393">
        <v>6.4163027044432948</v>
      </c>
      <c r="AA16" s="427"/>
      <c r="AB16" s="393">
        <v>5.5661912198358943</v>
      </c>
      <c r="AC16" s="427"/>
      <c r="AD16" s="393">
        <v>5.3724099574277551</v>
      </c>
      <c r="AE16" s="427"/>
      <c r="AF16" s="393">
        <v>4.1949520504591735</v>
      </c>
      <c r="AG16" s="427"/>
      <c r="AH16" s="393">
        <v>4.8398704234863716</v>
      </c>
      <c r="AI16" s="427"/>
      <c r="AJ16" s="393">
        <v>4.2468532600771436</v>
      </c>
      <c r="AK16" s="427"/>
      <c r="AL16" s="393">
        <v>3.2618450212739969</v>
      </c>
      <c r="AM16" s="427"/>
      <c r="AN16" s="393">
        <v>4.3232162310459668</v>
      </c>
      <c r="AO16" s="427"/>
      <c r="AP16" s="393">
        <v>0.12591601241408507</v>
      </c>
      <c r="AQ16" s="427"/>
      <c r="AR16" s="393">
        <v>0.13910554819063242</v>
      </c>
      <c r="AS16" s="427"/>
      <c r="AT16" s="393">
        <v>0.20333035544883393</v>
      </c>
      <c r="AU16" s="427"/>
      <c r="AV16" s="393">
        <v>0.17675260623799025</v>
      </c>
      <c r="AW16" s="427"/>
      <c r="AX16" s="393">
        <v>0.23255750139173936</v>
      </c>
      <c r="AY16" s="427"/>
      <c r="AZ16" s="393">
        <v>0.24482039187618615</v>
      </c>
      <c r="BA16" s="427"/>
      <c r="BB16" s="393">
        <v>0.23759640310677521</v>
      </c>
      <c r="BC16" s="427"/>
      <c r="BD16" s="393">
        <v>0.26602621624241829</v>
      </c>
      <c r="BE16" s="427"/>
      <c r="BF16" s="393">
        <v>0.19412085372175791</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5.1154632509634901</v>
      </c>
      <c r="G17" s="427"/>
      <c r="H17" s="393">
        <v>5.3107925765707433</v>
      </c>
      <c r="I17" s="427"/>
      <c r="J17" s="393">
        <v>3.7133810630876276</v>
      </c>
      <c r="K17" s="427"/>
      <c r="L17" s="393">
        <v>3.3587204959020278</v>
      </c>
      <c r="M17" s="427"/>
      <c r="N17" s="393">
        <v>4.8578077739988652</v>
      </c>
      <c r="O17" s="427"/>
      <c r="P17" s="393">
        <v>3.0304047561169112</v>
      </c>
      <c r="Q17" s="427"/>
      <c r="R17" s="393">
        <v>2.911331974828935</v>
      </c>
      <c r="S17" s="427"/>
      <c r="T17" s="393">
        <v>3.0376886337374676</v>
      </c>
      <c r="U17" s="427"/>
      <c r="V17" s="393">
        <v>2.8080771349417626</v>
      </c>
      <c r="W17" s="427"/>
      <c r="X17" s="393">
        <v>2.5275540752734611</v>
      </c>
      <c r="Y17" s="427"/>
      <c r="Z17" s="393">
        <v>2.7111477996042788</v>
      </c>
      <c r="AA17" s="427"/>
      <c r="AB17" s="393">
        <v>2.5367387758439253</v>
      </c>
      <c r="AC17" s="427"/>
      <c r="AD17" s="393">
        <v>2.3919142117083534</v>
      </c>
      <c r="AE17" s="427"/>
      <c r="AF17" s="393">
        <v>2.0718482386435171</v>
      </c>
      <c r="AG17" s="427"/>
      <c r="AH17" s="393">
        <v>1.9477860930448208</v>
      </c>
      <c r="AI17" s="427"/>
      <c r="AJ17" s="393">
        <v>2.5310169599995551</v>
      </c>
      <c r="AK17" s="427"/>
      <c r="AL17" s="393">
        <v>1.802895993448814</v>
      </c>
      <c r="AM17" s="427"/>
      <c r="AN17" s="393">
        <v>1.6973562685546666</v>
      </c>
      <c r="AO17" s="427"/>
      <c r="AP17" s="393">
        <v>0.33810905688673448</v>
      </c>
      <c r="AQ17" s="427"/>
      <c r="AR17" s="393">
        <v>0.36177482524775051</v>
      </c>
      <c r="AS17" s="427"/>
      <c r="AT17" s="393">
        <v>0.53354473802074498</v>
      </c>
      <c r="AU17" s="427"/>
      <c r="AV17" s="393">
        <v>0.47376554554213579</v>
      </c>
      <c r="AW17" s="427"/>
      <c r="AX17" s="393">
        <v>0.48200713899051262</v>
      </c>
      <c r="AY17" s="427"/>
      <c r="AZ17" s="393">
        <v>1.0098452604913872</v>
      </c>
      <c r="BA17" s="427"/>
      <c r="BB17" s="393">
        <v>0.57697498654736523</v>
      </c>
      <c r="BC17" s="427"/>
      <c r="BD17" s="393">
        <v>0.80651290823837052</v>
      </c>
      <c r="BE17" s="427"/>
      <c r="BF17" s="393">
        <v>0.55354322094357755</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5.6075182026282437</v>
      </c>
      <c r="G18" s="427"/>
      <c r="H18" s="394">
        <v>6.7383863765058223</v>
      </c>
      <c r="I18" s="427"/>
      <c r="J18" s="394">
        <v>6.9630594622054875</v>
      </c>
      <c r="K18" s="427"/>
      <c r="L18" s="394">
        <v>10.440900951248443</v>
      </c>
      <c r="M18" s="427"/>
      <c r="N18" s="394">
        <v>7.2926980631066103</v>
      </c>
      <c r="O18" s="427"/>
      <c r="P18" s="394">
        <v>4.1076867033040116</v>
      </c>
      <c r="Q18" s="427"/>
      <c r="R18" s="394">
        <v>4.9202201902393998</v>
      </c>
      <c r="S18" s="427"/>
      <c r="T18" s="394">
        <v>5.3729577407874567</v>
      </c>
      <c r="U18" s="427"/>
      <c r="V18" s="394">
        <v>5.414609266114546</v>
      </c>
      <c r="W18" s="427"/>
      <c r="X18" s="394">
        <v>7.5746571414500989</v>
      </c>
      <c r="Y18" s="427"/>
      <c r="Z18" s="394">
        <v>6.1967525913938735</v>
      </c>
      <c r="AA18" s="427"/>
      <c r="AB18" s="394">
        <v>3.6455900675498523</v>
      </c>
      <c r="AC18" s="427"/>
      <c r="AD18" s="394">
        <v>5.5627368802351782</v>
      </c>
      <c r="AE18" s="427"/>
      <c r="AF18" s="394">
        <v>4.400691204310978</v>
      </c>
      <c r="AG18" s="427"/>
      <c r="AH18" s="394">
        <v>3.3726891088901096</v>
      </c>
      <c r="AI18" s="427"/>
      <c r="AJ18" s="394">
        <v>2.6892935296579226</v>
      </c>
      <c r="AK18" s="427"/>
      <c r="AL18" s="394">
        <v>1.3528263390198276</v>
      </c>
      <c r="AM18" s="427"/>
      <c r="AN18" s="394">
        <v>2.1254010884629055</v>
      </c>
      <c r="AO18" s="427"/>
      <c r="AP18" s="394">
        <v>1.9372278814158629E-2</v>
      </c>
      <c r="AQ18" s="427"/>
      <c r="AR18" s="394">
        <v>4.1981944174297927E-3</v>
      </c>
      <c r="AS18" s="427"/>
      <c r="AT18" s="394">
        <v>1.6278106296711219E-2</v>
      </c>
      <c r="AU18" s="427"/>
      <c r="AV18" s="394">
        <v>1.3446929861049638E-2</v>
      </c>
      <c r="AW18" s="427"/>
      <c r="AX18" s="394">
        <v>7.2217153769309544E-3</v>
      </c>
      <c r="AY18" s="427"/>
      <c r="AZ18" s="394">
        <v>7.013985014129023E-3</v>
      </c>
      <c r="BA18" s="427"/>
      <c r="BB18" s="394">
        <v>9.1783034872385781E-3</v>
      </c>
      <c r="BC18" s="427"/>
      <c r="BD18" s="394">
        <v>2.3436171473283231E-2</v>
      </c>
      <c r="BE18" s="427"/>
      <c r="BF18" s="394">
        <v>3.4581070024215108E-2</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14.994386452980709</v>
      </c>
      <c r="G19" s="427"/>
      <c r="H19" s="394">
        <v>10.322551098547265</v>
      </c>
      <c r="I19" s="427"/>
      <c r="J19" s="394">
        <v>7.8378282715322376</v>
      </c>
      <c r="K19" s="427"/>
      <c r="L19" s="394">
        <v>9.1833291598553863</v>
      </c>
      <c r="M19" s="427"/>
      <c r="N19" s="394">
        <v>8.2965231745322434</v>
      </c>
      <c r="O19" s="427"/>
      <c r="P19" s="394">
        <v>6.2513806424360929</v>
      </c>
      <c r="Q19" s="427"/>
      <c r="R19" s="394">
        <v>6.9339491001448312</v>
      </c>
      <c r="S19" s="427"/>
      <c r="T19" s="394">
        <v>8.1233040759986679</v>
      </c>
      <c r="U19" s="427"/>
      <c r="V19" s="394">
        <v>6.1193609929596535</v>
      </c>
      <c r="W19" s="427"/>
      <c r="X19" s="394">
        <v>5.6290111223241341</v>
      </c>
      <c r="Y19" s="427"/>
      <c r="Z19" s="394">
        <v>6.915938226447869</v>
      </c>
      <c r="AA19" s="427"/>
      <c r="AB19" s="394">
        <v>6.2473146660697809</v>
      </c>
      <c r="AC19" s="427"/>
      <c r="AD19" s="394">
        <v>5.9019245153951179</v>
      </c>
      <c r="AE19" s="427"/>
      <c r="AF19" s="394">
        <v>5.2200635139019607</v>
      </c>
      <c r="AG19" s="427"/>
      <c r="AH19" s="394">
        <v>6.0184401751384904</v>
      </c>
      <c r="AI19" s="427"/>
      <c r="AJ19" s="394">
        <v>5.8355332057049951</v>
      </c>
      <c r="AK19" s="427"/>
      <c r="AL19" s="394">
        <v>5.2286839128996929</v>
      </c>
      <c r="AM19" s="427"/>
      <c r="AN19" s="394">
        <v>4.9861207264814897</v>
      </c>
      <c r="AO19" s="427"/>
      <c r="AP19" s="394">
        <v>0.20745292020405381</v>
      </c>
      <c r="AQ19" s="427"/>
      <c r="AR19" s="394">
        <v>0.33096069218723301</v>
      </c>
      <c r="AS19" s="427"/>
      <c r="AT19" s="394">
        <v>0.33535892489607555</v>
      </c>
      <c r="AU19" s="427"/>
      <c r="AV19" s="394">
        <v>0.30055093462413984</v>
      </c>
      <c r="AW19" s="427"/>
      <c r="AX19" s="394">
        <v>0.37863160444957605</v>
      </c>
      <c r="AY19" s="427"/>
      <c r="AZ19" s="394">
        <v>0.54628746073820511</v>
      </c>
      <c r="BA19" s="427"/>
      <c r="BB19" s="394">
        <v>0.32742976267168483</v>
      </c>
      <c r="BC19" s="427"/>
      <c r="BD19" s="394">
        <v>0.38072097486511103</v>
      </c>
      <c r="BE19" s="427"/>
      <c r="BF19" s="394">
        <v>0.36817114391462258</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4.776749523848002</v>
      </c>
      <c r="G20" s="427"/>
      <c r="H20" s="394">
        <v>4.1995350199782413</v>
      </c>
      <c r="I20" s="427"/>
      <c r="J20" s="394">
        <v>3.8114479102650178</v>
      </c>
      <c r="K20" s="427"/>
      <c r="L20" s="394">
        <v>3.392077010943936</v>
      </c>
      <c r="M20" s="427"/>
      <c r="N20" s="394">
        <v>3.4201260466180883</v>
      </c>
      <c r="O20" s="427"/>
      <c r="P20" s="394">
        <v>2.0299063225549974</v>
      </c>
      <c r="Q20" s="427"/>
      <c r="R20" s="394">
        <v>2.2928756257817433</v>
      </c>
      <c r="S20" s="427"/>
      <c r="T20" s="394">
        <v>2.2987383882100478</v>
      </c>
      <c r="U20" s="427"/>
      <c r="V20" s="394">
        <v>1.7822086938486839</v>
      </c>
      <c r="W20" s="427"/>
      <c r="X20" s="394">
        <v>1.2606981590327755</v>
      </c>
      <c r="Y20" s="427"/>
      <c r="Z20" s="394">
        <v>1.7109994324660611</v>
      </c>
      <c r="AA20" s="427"/>
      <c r="AB20" s="394">
        <v>1.4804326959238858</v>
      </c>
      <c r="AC20" s="427"/>
      <c r="AD20" s="394">
        <v>1.4213364008087366</v>
      </c>
      <c r="AE20" s="427"/>
      <c r="AF20" s="394">
        <v>1.3467431720194756</v>
      </c>
      <c r="AG20" s="427"/>
      <c r="AH20" s="394">
        <v>1.9010312685437449</v>
      </c>
      <c r="AI20" s="427"/>
      <c r="AJ20" s="394">
        <v>2.4135768718366744</v>
      </c>
      <c r="AK20" s="427"/>
      <c r="AL20" s="394">
        <v>1.9725495295883164</v>
      </c>
      <c r="AM20" s="427"/>
      <c r="AN20" s="394">
        <v>1.9260194394508647</v>
      </c>
      <c r="AO20" s="427"/>
      <c r="AP20" s="394">
        <v>3.4078059141110499E-2</v>
      </c>
      <c r="AQ20" s="427"/>
      <c r="AR20" s="394">
        <v>3.2779836497664576E-2</v>
      </c>
      <c r="AS20" s="427"/>
      <c r="AT20" s="394">
        <v>4.3985481834385755E-2</v>
      </c>
      <c r="AU20" s="427"/>
      <c r="AV20" s="394">
        <v>4.4169838325430727E-2</v>
      </c>
      <c r="AW20" s="427"/>
      <c r="AX20" s="394">
        <v>4.3369970445456124E-2</v>
      </c>
      <c r="AY20" s="427"/>
      <c r="AZ20" s="394">
        <v>4.8156981073706237E-2</v>
      </c>
      <c r="BA20" s="427"/>
      <c r="BB20" s="394">
        <v>5.6828506714800636E-2</v>
      </c>
      <c r="BC20" s="427"/>
      <c r="BD20" s="394">
        <v>6.6668720839757598E-2</v>
      </c>
      <c r="BE20" s="427"/>
      <c r="BF20" s="394">
        <v>5.2289276734721855E-2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6.5739086755653906</v>
      </c>
      <c r="G22" s="427"/>
      <c r="H22" s="393">
        <v>5.4302756158518406</v>
      </c>
      <c r="I22" s="427"/>
      <c r="J22" s="393">
        <v>5.6352406176758425</v>
      </c>
      <c r="K22" s="427"/>
      <c r="L22" s="393">
        <v>5.6384980146073866</v>
      </c>
      <c r="M22" s="427"/>
      <c r="N22" s="393">
        <v>7.6818142001469916</v>
      </c>
      <c r="O22" s="427"/>
      <c r="P22" s="393">
        <v>4.6833317798494578</v>
      </c>
      <c r="Q22" s="427"/>
      <c r="R22" s="393">
        <v>5.2454687584487134</v>
      </c>
      <c r="S22" s="427"/>
      <c r="T22" s="393">
        <v>7.4417242211326329</v>
      </c>
      <c r="U22" s="427"/>
      <c r="V22" s="393">
        <v>8.6793322935437267</v>
      </c>
      <c r="W22" s="427"/>
      <c r="X22" s="393">
        <v>9.2512091705903963</v>
      </c>
      <c r="Y22" s="427"/>
      <c r="Z22" s="393">
        <v>11.810085301957123</v>
      </c>
      <c r="AA22" s="427"/>
      <c r="AB22" s="393">
        <v>9.1975400617615328</v>
      </c>
      <c r="AC22" s="427"/>
      <c r="AD22" s="393">
        <v>8.8806303527495611</v>
      </c>
      <c r="AE22" s="427"/>
      <c r="AF22" s="393">
        <v>7.2613256762469511</v>
      </c>
      <c r="AG22" s="427"/>
      <c r="AH22" s="393">
        <v>7.4547832012340427</v>
      </c>
      <c r="AI22" s="427"/>
      <c r="AJ22" s="393">
        <v>9.9290384369939186</v>
      </c>
      <c r="AK22" s="427"/>
      <c r="AL22" s="393">
        <v>8.9924702167631416</v>
      </c>
      <c r="AM22" s="427"/>
      <c r="AN22" s="393">
        <v>11.333285470167661</v>
      </c>
      <c r="AO22" s="427"/>
      <c r="AP22" s="418">
        <v>1.1116291304010961</v>
      </c>
      <c r="AQ22" s="427" t="s">
        <v>1284</v>
      </c>
      <c r="AR22" s="393">
        <v>0.83456631003884363</v>
      </c>
      <c r="AS22" s="427"/>
      <c r="AT22" s="418">
        <v>1.5951715769847543</v>
      </c>
      <c r="AU22" s="427" t="s">
        <v>1284</v>
      </c>
      <c r="AV22" s="393">
        <v>1.0877922206945823</v>
      </c>
      <c r="AW22" s="427"/>
      <c r="AX22" s="393">
        <v>1.1286576183624402</v>
      </c>
      <c r="AY22" s="427"/>
      <c r="AZ22" s="393">
        <v>1.2342697165264149</v>
      </c>
      <c r="BA22" s="427"/>
      <c r="BB22" s="393">
        <v>1.4060749869406173</v>
      </c>
      <c r="BC22" s="427"/>
      <c r="BD22" s="393">
        <v>1.5145733184510761</v>
      </c>
      <c r="BE22" s="427"/>
      <c r="BF22" s="393">
        <v>1.4620086194957396</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7.275529967447472</v>
      </c>
      <c r="G23" s="427"/>
      <c r="H23" s="393">
        <v>7.0037954227777677</v>
      </c>
      <c r="I23" s="427"/>
      <c r="J23" s="393">
        <v>8.4888918767546571</v>
      </c>
      <c r="K23" s="427"/>
      <c r="L23" s="393">
        <v>8.7337955646177132</v>
      </c>
      <c r="M23" s="427"/>
      <c r="N23" s="393">
        <v>10.791277484723125</v>
      </c>
      <c r="O23" s="427"/>
      <c r="P23" s="393">
        <v>8.2928507471635573</v>
      </c>
      <c r="Q23" s="427"/>
      <c r="R23" s="393">
        <v>8.1634855018659334</v>
      </c>
      <c r="S23" s="427"/>
      <c r="T23" s="393">
        <v>9.697312230041808</v>
      </c>
      <c r="U23" s="427"/>
      <c r="V23" s="393">
        <v>8.627087981286909</v>
      </c>
      <c r="W23" s="427"/>
      <c r="X23" s="393">
        <v>9.069760591530649</v>
      </c>
      <c r="Y23" s="427"/>
      <c r="Z23" s="393">
        <v>10.439925905134217</v>
      </c>
      <c r="AA23" s="427"/>
      <c r="AB23" s="393">
        <v>9.1364828530508273</v>
      </c>
      <c r="AC23" s="427"/>
      <c r="AD23" s="393">
        <v>9.4997894879953417</v>
      </c>
      <c r="AE23" s="427"/>
      <c r="AF23" s="393">
        <v>7.5196346487368482</v>
      </c>
      <c r="AG23" s="427"/>
      <c r="AH23" s="393">
        <v>5.5972737108162995</v>
      </c>
      <c r="AI23" s="427"/>
      <c r="AJ23" s="393">
        <v>7.7386540588480885</v>
      </c>
      <c r="AK23" s="427"/>
      <c r="AL23" s="393">
        <v>8.0829321495916879</v>
      </c>
      <c r="AM23" s="427"/>
      <c r="AN23" s="393">
        <v>7.2280404020269957</v>
      </c>
      <c r="AO23" s="427"/>
      <c r="AP23" s="393">
        <v>1.4671691253667487</v>
      </c>
      <c r="AQ23" s="427"/>
      <c r="AR23" s="393">
        <v>1.3838418755652648</v>
      </c>
      <c r="AS23" s="427"/>
      <c r="AT23" s="393">
        <v>1.9105018969397389</v>
      </c>
      <c r="AU23" s="427"/>
      <c r="AV23" s="393">
        <v>1.8774361740532186</v>
      </c>
      <c r="AW23" s="427"/>
      <c r="AX23" s="393">
        <v>2.9861765549000028</v>
      </c>
      <c r="AY23" s="427"/>
      <c r="AZ23" s="393">
        <v>2.4006577337413506</v>
      </c>
      <c r="BA23" s="427"/>
      <c r="BB23" s="393">
        <v>3.7505247214829049</v>
      </c>
      <c r="BC23" s="427"/>
      <c r="BD23" s="393">
        <v>3.0698359735882543</v>
      </c>
      <c r="BE23" s="427"/>
      <c r="BF23" s="393">
        <v>2.3818073333217407</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23.372269445799009</v>
      </c>
      <c r="G25" s="427"/>
      <c r="H25" s="393">
        <v>24.012499875194308</v>
      </c>
      <c r="I25" s="427"/>
      <c r="J25" s="393">
        <v>24.792740204453846</v>
      </c>
      <c r="K25" s="427"/>
      <c r="L25" s="393">
        <v>22.59015426165255</v>
      </c>
      <c r="M25" s="427"/>
      <c r="N25" s="393">
        <v>25.968382198273865</v>
      </c>
      <c r="O25" s="427"/>
      <c r="P25" s="393">
        <v>22.235302912507976</v>
      </c>
      <c r="Q25" s="427"/>
      <c r="R25" s="393">
        <v>28.044909320472087</v>
      </c>
      <c r="S25" s="427"/>
      <c r="T25" s="393">
        <v>28.396381996508548</v>
      </c>
      <c r="U25" s="427"/>
      <c r="V25" s="393">
        <v>29.598698145699398</v>
      </c>
      <c r="W25" s="427"/>
      <c r="X25" s="393">
        <v>30.068533704798163</v>
      </c>
      <c r="Y25" s="427"/>
      <c r="Z25" s="393">
        <v>29.172968018571758</v>
      </c>
      <c r="AA25" s="427"/>
      <c r="AB25" s="393">
        <v>24.507839761281318</v>
      </c>
      <c r="AC25" s="427"/>
      <c r="AD25" s="393">
        <v>22.875028904190138</v>
      </c>
      <c r="AE25" s="427"/>
      <c r="AF25" s="393">
        <v>15.161494125807256</v>
      </c>
      <c r="AG25" s="427"/>
      <c r="AH25" s="393">
        <v>10.934038492564104</v>
      </c>
      <c r="AI25" s="427"/>
      <c r="AJ25" s="393">
        <v>13.719086366135345</v>
      </c>
      <c r="AK25" s="427"/>
      <c r="AL25" s="393">
        <v>9.6753673397931124</v>
      </c>
      <c r="AM25" s="427"/>
      <c r="AN25" s="393">
        <v>11.350538483062062</v>
      </c>
      <c r="AO25" s="427"/>
      <c r="AP25" s="393">
        <v>0.73158572712839676</v>
      </c>
      <c r="AQ25" s="427"/>
      <c r="AR25" s="393">
        <v>0.39673046286200969</v>
      </c>
      <c r="AS25" s="427"/>
      <c r="AT25" s="393">
        <v>0.69654987585953898</v>
      </c>
      <c r="AU25" s="427"/>
      <c r="AV25" s="393">
        <v>0.46605838010172268</v>
      </c>
      <c r="AW25" s="427"/>
      <c r="AX25" s="393">
        <v>0.64229989974514112</v>
      </c>
      <c r="AY25" s="427"/>
      <c r="AZ25" s="393">
        <v>0.41172482940736271</v>
      </c>
      <c r="BA25" s="427"/>
      <c r="BB25" s="393">
        <v>0.50230681013670608</v>
      </c>
      <c r="BC25" s="427"/>
      <c r="BD25" s="393">
        <v>0.55894275952556516</v>
      </c>
      <c r="BE25" s="427"/>
      <c r="BF25" s="393">
        <v>0.73243492273309563</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15.450321027307194</v>
      </c>
      <c r="G26" s="427"/>
      <c r="H26" s="393">
        <v>18.225407423456566</v>
      </c>
      <c r="I26" s="427"/>
      <c r="J26" s="393">
        <v>17.975684418876686</v>
      </c>
      <c r="K26" s="427"/>
      <c r="L26" s="393">
        <v>18.895374670281576</v>
      </c>
      <c r="M26" s="427"/>
      <c r="N26" s="393">
        <v>14.44487321356544</v>
      </c>
      <c r="O26" s="427"/>
      <c r="P26" s="393">
        <v>11.939373817429551</v>
      </c>
      <c r="Q26" s="427"/>
      <c r="R26" s="393">
        <v>15.318031965424167</v>
      </c>
      <c r="S26" s="427"/>
      <c r="T26" s="393">
        <v>16.076213188280828</v>
      </c>
      <c r="U26" s="427"/>
      <c r="V26" s="393">
        <v>18.302341139441772</v>
      </c>
      <c r="W26" s="427"/>
      <c r="X26" s="393">
        <v>20.406191611292972</v>
      </c>
      <c r="Y26" s="427"/>
      <c r="Z26" s="393">
        <v>25.79834460260934</v>
      </c>
      <c r="AA26" s="427"/>
      <c r="AB26" s="393">
        <v>21.725071535860483</v>
      </c>
      <c r="AC26" s="427"/>
      <c r="AD26" s="393">
        <v>24.810516482833666</v>
      </c>
      <c r="AE26" s="427"/>
      <c r="AF26" s="393">
        <v>22.80108354252739</v>
      </c>
      <c r="AG26" s="427"/>
      <c r="AH26" s="393">
        <v>18.492527873675535</v>
      </c>
      <c r="AI26" s="427"/>
      <c r="AJ26" s="393">
        <v>23.607429137087212</v>
      </c>
      <c r="AK26" s="427"/>
      <c r="AL26" s="393">
        <v>22.258163232305115</v>
      </c>
      <c r="AM26" s="427"/>
      <c r="AN26" s="393">
        <v>24.180097571501065</v>
      </c>
      <c r="AO26" s="427"/>
      <c r="AP26" s="418">
        <v>3.8477988812440409</v>
      </c>
      <c r="AQ26" s="427" t="s">
        <v>1284</v>
      </c>
      <c r="AR26" s="393">
        <v>4.3074150708921044</v>
      </c>
      <c r="AS26" s="427"/>
      <c r="AT26" s="393">
        <v>6.3178663145830107</v>
      </c>
      <c r="AU26" s="427"/>
      <c r="AV26" s="393">
        <v>5.8032679410528223</v>
      </c>
      <c r="AW26" s="427"/>
      <c r="AX26" s="393">
        <v>6.1242563472692568</v>
      </c>
      <c r="AY26" s="427"/>
      <c r="AZ26" s="393">
        <v>7.6710574108104694</v>
      </c>
      <c r="BA26" s="427"/>
      <c r="BB26" s="393">
        <v>7.2876098451658429</v>
      </c>
      <c r="BC26" s="427"/>
      <c r="BD26" s="393">
        <v>7.5234090157703424</v>
      </c>
      <c r="BE26" s="427"/>
      <c r="BF26" s="393">
        <v>6.7447635506993517</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0.3502995085258771</v>
      </c>
      <c r="G27" s="427"/>
      <c r="H27" s="394">
        <v>0.47891152629882477</v>
      </c>
      <c r="I27" s="427"/>
      <c r="J27" s="394">
        <v>0.60344008838227892</v>
      </c>
      <c r="K27" s="427"/>
      <c r="L27" s="394">
        <v>0.49193066108533501</v>
      </c>
      <c r="M27" s="427"/>
      <c r="N27" s="394">
        <v>5.0726881023078062E-2</v>
      </c>
      <c r="O27" s="427"/>
      <c r="P27" s="394">
        <v>0.78217422614572185</v>
      </c>
      <c r="Q27" s="427"/>
      <c r="R27" s="394">
        <v>0.82360959192904071</v>
      </c>
      <c r="S27" s="427"/>
      <c r="T27" s="394">
        <v>0.74140197162405963</v>
      </c>
      <c r="U27" s="427"/>
      <c r="V27" s="394">
        <v>0.89143224009750188</v>
      </c>
      <c r="W27" s="427"/>
      <c r="X27" s="394">
        <v>1.001251322006167</v>
      </c>
      <c r="Y27" s="427"/>
      <c r="Z27" s="394">
        <v>1.650902798124861</v>
      </c>
      <c r="AA27" s="427"/>
      <c r="AB27" s="394">
        <v>2.4971252516938169</v>
      </c>
      <c r="AC27" s="427"/>
      <c r="AD27" s="394">
        <v>2.6381757709207814</v>
      </c>
      <c r="AE27" s="427"/>
      <c r="AF27" s="394">
        <v>3.1549059794487464</v>
      </c>
      <c r="AG27" s="427"/>
      <c r="AH27" s="394">
        <v>3.8810234774018073</v>
      </c>
      <c r="AI27" s="427"/>
      <c r="AJ27" s="421">
        <v>9.6459993755941653</v>
      </c>
      <c r="AK27" s="427" t="s">
        <v>744</v>
      </c>
      <c r="AL27" s="394">
        <v>12.650966633190782</v>
      </c>
      <c r="AM27" s="427"/>
      <c r="AN27" s="394">
        <v>9.1330403257684853</v>
      </c>
      <c r="AO27" s="427"/>
      <c r="AP27" s="394">
        <v>0.21844081361436615</v>
      </c>
      <c r="AQ27" s="427"/>
      <c r="AR27" s="394">
        <v>0.30175822504606892</v>
      </c>
      <c r="AS27" s="427"/>
      <c r="AT27" s="394">
        <v>0.33539579882987719</v>
      </c>
      <c r="AU27" s="427"/>
      <c r="AV27" s="394">
        <v>0.33186415262733038</v>
      </c>
      <c r="AW27" s="427"/>
      <c r="AX27" s="394">
        <v>0.38389389595070833</v>
      </c>
      <c r="AY27" s="427"/>
      <c r="AZ27" s="394">
        <v>0.49873486713298903</v>
      </c>
      <c r="BA27" s="427"/>
      <c r="BB27" s="394">
        <v>0.47803115108681299</v>
      </c>
      <c r="BC27" s="427"/>
      <c r="BD27" s="394">
        <v>0.54418775159443233</v>
      </c>
      <c r="BE27" s="427"/>
      <c r="BF27" s="394">
        <v>1.0115236968752233</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2.8150041244477344</v>
      </c>
      <c r="G28" s="427"/>
      <c r="H28" s="394">
        <v>3.8880956225078402</v>
      </c>
      <c r="I28" s="427"/>
      <c r="J28" s="394">
        <v>3.7826231500723018</v>
      </c>
      <c r="K28" s="427"/>
      <c r="L28" s="394">
        <v>3.1987962695796091</v>
      </c>
      <c r="M28" s="427"/>
      <c r="N28" s="394">
        <v>1.9405395044791158</v>
      </c>
      <c r="O28" s="427"/>
      <c r="P28" s="394">
        <v>3.1090384748896924</v>
      </c>
      <c r="Q28" s="427"/>
      <c r="R28" s="394">
        <v>3.7838095302309558</v>
      </c>
      <c r="S28" s="427"/>
      <c r="T28" s="394">
        <v>3.0884393639379235</v>
      </c>
      <c r="U28" s="427"/>
      <c r="V28" s="394">
        <v>3.571631037506886</v>
      </c>
      <c r="W28" s="427"/>
      <c r="X28" s="394">
        <v>3.6731021745183186</v>
      </c>
      <c r="Y28" s="427"/>
      <c r="Z28" s="394">
        <v>5.184321700448697</v>
      </c>
      <c r="AA28" s="427"/>
      <c r="AB28" s="394">
        <v>4.1569646520330688</v>
      </c>
      <c r="AC28" s="427"/>
      <c r="AD28" s="394">
        <v>4.2298517844615544</v>
      </c>
      <c r="AE28" s="427"/>
      <c r="AF28" s="394">
        <v>3.9844338221857249</v>
      </c>
      <c r="AG28" s="427"/>
      <c r="AH28" s="394">
        <v>3.5557292728943213</v>
      </c>
      <c r="AI28" s="427"/>
      <c r="AJ28" s="394">
        <v>8.3527502512681444</v>
      </c>
      <c r="AK28" s="427"/>
      <c r="AL28" s="394">
        <v>7.1965935491433788</v>
      </c>
      <c r="AM28" s="427"/>
      <c r="AN28" s="394">
        <v>8.3432897355318847</v>
      </c>
      <c r="AO28" s="427"/>
      <c r="AP28" s="394">
        <v>0.56093642180347536</v>
      </c>
      <c r="AQ28" s="427"/>
      <c r="AR28" s="394">
        <v>0.52144456220269131</v>
      </c>
      <c r="AS28" s="427"/>
      <c r="AT28" s="394">
        <v>0.71192823487647683</v>
      </c>
      <c r="AU28" s="427"/>
      <c r="AV28" s="394">
        <v>0.89034838309312447</v>
      </c>
      <c r="AW28" s="427"/>
      <c r="AX28" s="394">
        <v>1.3008041281879921</v>
      </c>
      <c r="AY28" s="427"/>
      <c r="AZ28" s="394">
        <v>1.1646529509025139</v>
      </c>
      <c r="BA28" s="427"/>
      <c r="BB28" s="394">
        <v>1.343556458524084</v>
      </c>
      <c r="BC28" s="427"/>
      <c r="BD28" s="394">
        <v>2.0213854282689199</v>
      </c>
      <c r="BE28" s="427"/>
      <c r="BF28" s="394">
        <v>0.98661204375691391</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7.8197209354589763</v>
      </c>
      <c r="G29" s="427"/>
      <c r="H29" s="394">
        <v>6.9192432173848584</v>
      </c>
      <c r="I29" s="427"/>
      <c r="J29" s="394">
        <v>8.1805922677369196</v>
      </c>
      <c r="K29" s="427"/>
      <c r="L29" s="394">
        <v>8.7041799671505959</v>
      </c>
      <c r="M29" s="427"/>
      <c r="N29" s="394">
        <v>7.4789066760546818</v>
      </c>
      <c r="O29" s="427"/>
      <c r="P29" s="394">
        <v>7.4947185016198299</v>
      </c>
      <c r="Q29" s="427"/>
      <c r="R29" s="394">
        <v>7.6814906357244217</v>
      </c>
      <c r="S29" s="427"/>
      <c r="T29" s="394">
        <v>8.9139857421652007</v>
      </c>
      <c r="U29" s="427"/>
      <c r="V29" s="394">
        <v>9.3051710633816729</v>
      </c>
      <c r="W29" s="427"/>
      <c r="X29" s="394">
        <v>11.533068733268248</v>
      </c>
      <c r="Y29" s="427"/>
      <c r="Z29" s="394">
        <v>14.301244326947444</v>
      </c>
      <c r="AA29" s="427"/>
      <c r="AB29" s="394">
        <v>11.22012148489682</v>
      </c>
      <c r="AC29" s="427"/>
      <c r="AD29" s="394">
        <v>11.522236781369847</v>
      </c>
      <c r="AE29" s="427"/>
      <c r="AF29" s="394">
        <v>10.609425739190687</v>
      </c>
      <c r="AG29" s="427"/>
      <c r="AH29" s="394">
        <v>6.9905923505358603</v>
      </c>
      <c r="AI29" s="427"/>
      <c r="AJ29" s="394">
        <v>12.121535046941233</v>
      </c>
      <c r="AK29" s="427"/>
      <c r="AL29" s="394">
        <v>11.656006939828476</v>
      </c>
      <c r="AM29" s="427"/>
      <c r="AN29" s="394">
        <v>10.960158691303567</v>
      </c>
      <c r="AO29" s="427"/>
      <c r="AP29" s="394">
        <v>0.80026893121300879</v>
      </c>
      <c r="AQ29" s="427"/>
      <c r="AR29" s="421">
        <v>1.5454239090454016</v>
      </c>
      <c r="AS29" s="427" t="s">
        <v>748</v>
      </c>
      <c r="AT29" s="394">
        <v>1.0113687071196769</v>
      </c>
      <c r="AU29" s="427"/>
      <c r="AV29" s="421">
        <v>2.5947474041158332</v>
      </c>
      <c r="AW29" s="427" t="s">
        <v>1284</v>
      </c>
      <c r="AX29" s="394">
        <v>1.4784827909005167</v>
      </c>
      <c r="AY29" s="427"/>
      <c r="AZ29" s="394">
        <v>1.9222842501283022</v>
      </c>
      <c r="BA29" s="427"/>
      <c r="BB29" s="394">
        <v>2.175522465224446</v>
      </c>
      <c r="BC29" s="427"/>
      <c r="BD29" s="394">
        <v>2.0377853494053233</v>
      </c>
      <c r="BE29" s="427"/>
      <c r="BF29" s="421">
        <v>5.4174166008065612</v>
      </c>
      <c r="BG29" s="427" t="s">
        <v>749</v>
      </c>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3.6498619025492895</v>
      </c>
      <c r="G31" s="427"/>
      <c r="H31" s="393">
        <v>4.3448081141861339</v>
      </c>
      <c r="I31" s="427"/>
      <c r="J31" s="393">
        <v>5.5312208308934334</v>
      </c>
      <c r="K31" s="427"/>
      <c r="L31" s="418">
        <v>12.041078443866327</v>
      </c>
      <c r="M31" s="427" t="s">
        <v>575</v>
      </c>
      <c r="N31" s="393">
        <v>16.074749956002599</v>
      </c>
      <c r="O31" s="427"/>
      <c r="P31" s="393">
        <v>9.0930644734983286</v>
      </c>
      <c r="Q31" s="427"/>
      <c r="R31" s="393">
        <v>10.000644317335974</v>
      </c>
      <c r="S31" s="427"/>
      <c r="T31" s="393">
        <v>11.612600656737298</v>
      </c>
      <c r="U31" s="427"/>
      <c r="V31" s="393">
        <v>15.924678443134624</v>
      </c>
      <c r="W31" s="427"/>
      <c r="X31" s="393">
        <v>20.911538219488786</v>
      </c>
      <c r="Y31" s="427"/>
      <c r="Z31" s="393">
        <v>26.70023277929187</v>
      </c>
      <c r="AA31" s="427"/>
      <c r="AB31" s="393">
        <v>24.098281755398794</v>
      </c>
      <c r="AC31" s="427"/>
      <c r="AD31" s="393">
        <v>25.34137347207475</v>
      </c>
      <c r="AE31" s="427"/>
      <c r="AF31" s="393">
        <v>23.430248690136914</v>
      </c>
      <c r="AG31" s="427"/>
      <c r="AH31" s="393">
        <v>16.790702001011372</v>
      </c>
      <c r="AI31" s="427"/>
      <c r="AJ31" s="393">
        <v>27.144713327316921</v>
      </c>
      <c r="AK31" s="427"/>
      <c r="AL31" s="393">
        <v>22.90917596004379</v>
      </c>
      <c r="AM31" s="427"/>
      <c r="AN31" s="393">
        <v>22.502302817566108</v>
      </c>
      <c r="AO31" s="427"/>
      <c r="AP31" s="393">
        <v>0.36414524778751395</v>
      </c>
      <c r="AQ31" s="427"/>
      <c r="AR31" s="393">
        <v>0.34052477031139294</v>
      </c>
      <c r="AS31" s="427"/>
      <c r="AT31" s="393">
        <v>0.36495226879113141</v>
      </c>
      <c r="AU31" s="427"/>
      <c r="AV31" s="393">
        <v>0.36404900050313199</v>
      </c>
      <c r="AW31" s="427"/>
      <c r="AX31" s="393">
        <v>0.62757689144594209</v>
      </c>
      <c r="AY31" s="427"/>
      <c r="AZ31" s="393">
        <v>0.52299140596504279</v>
      </c>
      <c r="BA31" s="427"/>
      <c r="BB31" s="393">
        <v>1.1127801517417808</v>
      </c>
      <c r="BC31" s="427"/>
      <c r="BD31" s="393">
        <v>0.97565644105289084</v>
      </c>
      <c r="BE31" s="427"/>
      <c r="BF31" s="393">
        <v>0.7199773760255993</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1.4178951896655396</v>
      </c>
      <c r="G32" s="427"/>
      <c r="H32" s="393">
        <v>1.117460228030591</v>
      </c>
      <c r="I32" s="427"/>
      <c r="J32" s="393">
        <v>1.2717358871981674</v>
      </c>
      <c r="K32" s="427"/>
      <c r="L32" s="393">
        <v>1.1250809606191221</v>
      </c>
      <c r="M32" s="427"/>
      <c r="N32" s="393">
        <v>0.62290089305978447</v>
      </c>
      <c r="O32" s="427"/>
      <c r="P32" s="393">
        <v>0.7930441813878415</v>
      </c>
      <c r="Q32" s="427"/>
      <c r="R32" s="393">
        <v>1.143556447120059</v>
      </c>
      <c r="S32" s="427"/>
      <c r="T32" s="393">
        <v>0.95176007071580682</v>
      </c>
      <c r="U32" s="427"/>
      <c r="V32" s="393">
        <v>1.0444490542388092</v>
      </c>
      <c r="W32" s="427"/>
      <c r="X32" s="393">
        <v>1.0622131183644763</v>
      </c>
      <c r="Y32" s="427"/>
      <c r="Z32" s="393">
        <v>1.1470999912572104</v>
      </c>
      <c r="AA32" s="427"/>
      <c r="AB32" s="393">
        <v>0.83646739011179316</v>
      </c>
      <c r="AC32" s="427"/>
      <c r="AD32" s="393">
        <v>0.95417031755414916</v>
      </c>
      <c r="AE32" s="427"/>
      <c r="AF32" s="393">
        <v>1.0032471979637629</v>
      </c>
      <c r="AG32" s="427"/>
      <c r="AH32" s="393">
        <v>0.9730226109598904</v>
      </c>
      <c r="AI32" s="427"/>
      <c r="AJ32" s="393">
        <v>2.1984108589914908</v>
      </c>
      <c r="AK32" s="427"/>
      <c r="AL32" s="393">
        <v>1.4032703076896373</v>
      </c>
      <c r="AM32" s="427"/>
      <c r="AN32" s="393">
        <v>1.5846041842870411</v>
      </c>
      <c r="AO32" s="427"/>
      <c r="AP32" s="393">
        <v>9.7048964009763053E-2</v>
      </c>
      <c r="AQ32" s="427"/>
      <c r="AR32" s="393">
        <v>0.32393541844725321</v>
      </c>
      <c r="AS32" s="427"/>
      <c r="AT32" s="393">
        <v>7.2070114942046209E-2</v>
      </c>
      <c r="AU32" s="427"/>
      <c r="AV32" s="393">
        <v>8.7866308995874443E-2</v>
      </c>
      <c r="AW32" s="427"/>
      <c r="AX32" s="393">
        <v>0.152248773568533</v>
      </c>
      <c r="AY32" s="427"/>
      <c r="AZ32" s="393">
        <v>0.10012539251546596</v>
      </c>
      <c r="BA32" s="427"/>
      <c r="BB32" s="393">
        <v>0.10092442727044602</v>
      </c>
      <c r="BC32" s="427"/>
      <c r="BD32" s="393">
        <v>0.10171625795649258</v>
      </c>
      <c r="BE32" s="427"/>
      <c r="BF32" s="393">
        <v>7.6079365602594026E-2</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4.0914846292511742</v>
      </c>
      <c r="G34" s="427"/>
      <c r="H34" s="393">
        <v>4.9004368924823831</v>
      </c>
      <c r="I34" s="427"/>
      <c r="J34" s="393">
        <v>4.6060086912294302</v>
      </c>
      <c r="K34" s="427"/>
      <c r="L34" s="393">
        <v>4.4058656737129542</v>
      </c>
      <c r="M34" s="427"/>
      <c r="N34" s="393">
        <v>1.6840694352071566</v>
      </c>
      <c r="O34" s="427"/>
      <c r="P34" s="393">
        <v>3.5082202354832805</v>
      </c>
      <c r="Q34" s="427"/>
      <c r="R34" s="393">
        <v>4.8957862085029094</v>
      </c>
      <c r="S34" s="427"/>
      <c r="T34" s="393">
        <v>7.0340021712613332</v>
      </c>
      <c r="U34" s="427"/>
      <c r="V34" s="393">
        <v>6.7696824530602102</v>
      </c>
      <c r="W34" s="427"/>
      <c r="X34" s="393">
        <v>7.3644723620867696</v>
      </c>
      <c r="Y34" s="427"/>
      <c r="Z34" s="393">
        <v>9.7685543806144626</v>
      </c>
      <c r="AA34" s="427"/>
      <c r="AB34" s="393">
        <v>8.0124081822293629</v>
      </c>
      <c r="AC34" s="427"/>
      <c r="AD34" s="393">
        <v>6.9202332160270048</v>
      </c>
      <c r="AE34" s="427"/>
      <c r="AF34" s="393">
        <v>5.40059305017959</v>
      </c>
      <c r="AG34" s="427"/>
      <c r="AH34" s="393">
        <v>5.5650675950030584</v>
      </c>
      <c r="AI34" s="427"/>
      <c r="AJ34" s="393">
        <v>7.587559077314789</v>
      </c>
      <c r="AK34" s="427"/>
      <c r="AL34" s="393">
        <v>5.6762551632200324</v>
      </c>
      <c r="AM34" s="427"/>
      <c r="AN34" s="393">
        <v>5.1387248405333636</v>
      </c>
      <c r="AO34" s="427"/>
      <c r="AP34" s="393">
        <v>0.75901652392193641</v>
      </c>
      <c r="AQ34" s="427"/>
      <c r="AR34" s="393">
        <v>0.74721732578559352</v>
      </c>
      <c r="AS34" s="427"/>
      <c r="AT34" s="418">
        <v>1.7595564005607973</v>
      </c>
      <c r="AU34" s="427" t="s">
        <v>1284</v>
      </c>
      <c r="AV34" s="393">
        <v>1.1257085587135971</v>
      </c>
      <c r="AW34" s="427"/>
      <c r="AX34" s="393">
        <v>1.2533754339959067</v>
      </c>
      <c r="AY34" s="427"/>
      <c r="AZ34" s="393">
        <v>1.2499213794919668</v>
      </c>
      <c r="BA34" s="427"/>
      <c r="BB34" s="393">
        <v>1.3750725192787592</v>
      </c>
      <c r="BC34" s="427"/>
      <c r="BD34" s="393">
        <v>1.3681480766578789</v>
      </c>
      <c r="BE34" s="427"/>
      <c r="BF34" s="393">
        <v>1.2071227436291931</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7.9560242461694344</v>
      </c>
      <c r="G35" s="427"/>
      <c r="H35" s="393">
        <v>8.513656233365408</v>
      </c>
      <c r="I35" s="427"/>
      <c r="J35" s="393">
        <v>8.5111370721207749</v>
      </c>
      <c r="K35" s="427"/>
      <c r="L35" s="393">
        <v>9.289010081343303</v>
      </c>
      <c r="M35" s="427"/>
      <c r="N35" s="393">
        <v>7.5453872468364782</v>
      </c>
      <c r="O35" s="427"/>
      <c r="P35" s="393">
        <v>6.8034356033497057</v>
      </c>
      <c r="Q35" s="427"/>
      <c r="R35" s="393">
        <v>8.2116619375539184</v>
      </c>
      <c r="S35" s="427"/>
      <c r="T35" s="393">
        <v>8.1779775679537483</v>
      </c>
      <c r="U35" s="427"/>
      <c r="V35" s="393">
        <v>9.2470246740079762</v>
      </c>
      <c r="W35" s="427"/>
      <c r="X35" s="393">
        <v>10.093385098058889</v>
      </c>
      <c r="Y35" s="427"/>
      <c r="Z35" s="393">
        <v>11.686602071540717</v>
      </c>
      <c r="AA35" s="427"/>
      <c r="AB35" s="393">
        <v>9.4623941199221733</v>
      </c>
      <c r="AC35" s="427"/>
      <c r="AD35" s="393">
        <v>9.3774790830564037</v>
      </c>
      <c r="AE35" s="427"/>
      <c r="AF35" s="393">
        <v>7.884875411411044</v>
      </c>
      <c r="AG35" s="427"/>
      <c r="AH35" s="393">
        <v>6.6616920558407928</v>
      </c>
      <c r="AI35" s="427"/>
      <c r="AJ35" s="393">
        <v>7.9494547926368568</v>
      </c>
      <c r="AK35" s="427"/>
      <c r="AL35" s="393">
        <v>7.688422243674025</v>
      </c>
      <c r="AM35" s="427"/>
      <c r="AN35" s="393">
        <v>6.7201700224594587</v>
      </c>
      <c r="AO35" s="427"/>
      <c r="AP35" s="393">
        <v>0.97565667463562222</v>
      </c>
      <c r="AQ35" s="427"/>
      <c r="AR35" s="393">
        <v>1.1793725640744346</v>
      </c>
      <c r="AS35" s="427"/>
      <c r="AT35" s="393">
        <v>1.6733848058389822</v>
      </c>
      <c r="AU35" s="427"/>
      <c r="AV35" s="393">
        <v>1.6973732108439012</v>
      </c>
      <c r="AW35" s="427"/>
      <c r="AX35" s="393">
        <v>1.9697973025149667</v>
      </c>
      <c r="AY35" s="427"/>
      <c r="AZ35" s="393">
        <v>1.8559467098559106</v>
      </c>
      <c r="BA35" s="427"/>
      <c r="BB35" s="393">
        <v>2.1009892595086241</v>
      </c>
      <c r="BC35" s="427"/>
      <c r="BD35" s="393">
        <v>2.3052027156455939</v>
      </c>
      <c r="BE35" s="427"/>
      <c r="BF35" s="393">
        <v>1.948021947833066</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29.946431040296257</v>
      </c>
      <c r="G36" s="427"/>
      <c r="H36" s="392">
        <v>35.653319486856198</v>
      </c>
      <c r="I36" s="427"/>
      <c r="J36" s="392">
        <v>30.564689358640283</v>
      </c>
      <c r="K36" s="427"/>
      <c r="L36" s="392">
        <v>30.93080468909298</v>
      </c>
      <c r="M36" s="427"/>
      <c r="N36" s="392">
        <v>35.834721480281509</v>
      </c>
      <c r="O36" s="427"/>
      <c r="P36" s="392">
        <v>26.717781127067845</v>
      </c>
      <c r="Q36" s="427"/>
      <c r="R36" s="392">
        <v>20.76163880842255</v>
      </c>
      <c r="S36" s="427"/>
      <c r="T36" s="392">
        <v>27.778941234711656</v>
      </c>
      <c r="U36" s="427"/>
      <c r="V36" s="392">
        <v>32.014985035370522</v>
      </c>
      <c r="W36" s="427"/>
      <c r="X36" s="392">
        <v>36.499952402088539</v>
      </c>
      <c r="Y36" s="427"/>
      <c r="Z36" s="392">
        <v>35.804650125801039</v>
      </c>
      <c r="AA36" s="427"/>
      <c r="AB36" s="392">
        <v>37.317838250577005</v>
      </c>
      <c r="AC36" s="427"/>
      <c r="AD36" s="392">
        <v>43.622419614178916</v>
      </c>
      <c r="AE36" s="427"/>
      <c r="AF36" s="392">
        <v>37.874611770441888</v>
      </c>
      <c r="AG36" s="427"/>
      <c r="AH36" s="392">
        <v>27.43419951300303</v>
      </c>
      <c r="AI36" s="427"/>
      <c r="AJ36" s="392">
        <v>31.968478274026165</v>
      </c>
      <c r="AK36" s="427"/>
      <c r="AL36" s="392">
        <v>28.974167226210916</v>
      </c>
      <c r="AM36" s="427"/>
      <c r="AN36" s="392">
        <v>27.708459089169519</v>
      </c>
      <c r="AO36" s="427"/>
      <c r="AP36" s="392">
        <v>0.2087589451349291</v>
      </c>
      <c r="AQ36" s="427"/>
      <c r="AR36" s="392">
        <v>0.2796331059371131</v>
      </c>
      <c r="AS36" s="427"/>
      <c r="AT36" s="392">
        <v>0.34664819184436252</v>
      </c>
      <c r="AU36" s="427"/>
      <c r="AV36" s="392">
        <v>0.35887954128540622</v>
      </c>
      <c r="AW36" s="427"/>
      <c r="AX36" s="392">
        <v>0.47056073827828576</v>
      </c>
      <c r="AY36" s="427"/>
      <c r="AZ36" s="392">
        <v>0.47518609468786011</v>
      </c>
      <c r="BA36" s="427"/>
      <c r="BB36" s="392">
        <v>0.58586473335530564</v>
      </c>
      <c r="BC36" s="427"/>
      <c r="BD36" s="392">
        <v>0.52602176782288401</v>
      </c>
      <c r="BE36" s="427"/>
      <c r="BF36" s="392">
        <v>0.49918432972598109</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16.91420687155734</v>
      </c>
      <c r="G37" s="427"/>
      <c r="H37" s="392">
        <v>19.556068295302779</v>
      </c>
      <c r="I37" s="427"/>
      <c r="J37" s="392">
        <v>16.216664824885804</v>
      </c>
      <c r="K37" s="427"/>
      <c r="L37" s="392">
        <v>16.812216844535474</v>
      </c>
      <c r="M37" s="427"/>
      <c r="N37" s="392">
        <v>16.608668088504679</v>
      </c>
      <c r="O37" s="427"/>
      <c r="P37" s="392">
        <v>12.898309217375601</v>
      </c>
      <c r="Q37" s="427"/>
      <c r="R37" s="392">
        <v>13.759439012442272</v>
      </c>
      <c r="S37" s="427"/>
      <c r="T37" s="392">
        <v>14.785949723573587</v>
      </c>
      <c r="U37" s="427"/>
      <c r="V37" s="392">
        <v>14.650428804734808</v>
      </c>
      <c r="W37" s="427"/>
      <c r="X37" s="392">
        <v>14.073283702912722</v>
      </c>
      <c r="Y37" s="427"/>
      <c r="Z37" s="392">
        <v>16.039542020586769</v>
      </c>
      <c r="AA37" s="427"/>
      <c r="AB37" s="392">
        <v>12.624187765461453</v>
      </c>
      <c r="AC37" s="427"/>
      <c r="AD37" s="392">
        <v>22.209667703485295</v>
      </c>
      <c r="AE37" s="427"/>
      <c r="AF37" s="392">
        <v>16.750785069633881</v>
      </c>
      <c r="AG37" s="427"/>
      <c r="AH37" s="392">
        <v>12.171981531670969</v>
      </c>
      <c r="AI37" s="427"/>
      <c r="AJ37" s="392">
        <v>10.152856291395903</v>
      </c>
      <c r="AK37" s="427"/>
      <c r="AL37" s="392">
        <v>6.9051605434173329</v>
      </c>
      <c r="AM37" s="427"/>
      <c r="AN37" s="392">
        <v>7.2045429297329644</v>
      </c>
      <c r="AO37" s="427"/>
      <c r="AP37" s="392">
        <v>1.5371337559443528</v>
      </c>
      <c r="AQ37" s="427"/>
      <c r="AR37" s="392">
        <v>1.2438117340050503</v>
      </c>
      <c r="AS37" s="427"/>
      <c r="AT37" s="392">
        <v>1.8213095137698763</v>
      </c>
      <c r="AU37" s="427"/>
      <c r="AV37" s="392">
        <v>2.2831305120192695</v>
      </c>
      <c r="AW37" s="427"/>
      <c r="AX37" s="392">
        <v>2.014873383553895</v>
      </c>
      <c r="AY37" s="427"/>
      <c r="AZ37" s="392">
        <v>2.40079609238225</v>
      </c>
      <c r="BA37" s="427"/>
      <c r="BB37" s="392">
        <v>2.6456990050529092</v>
      </c>
      <c r="BC37" s="427"/>
      <c r="BD37" s="392">
        <v>2.2077658582616939</v>
      </c>
      <c r="BE37" s="427"/>
      <c r="BF37" s="392">
        <v>3.4324912292819625</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10.701673702038487</v>
      </c>
      <c r="G38" s="427"/>
      <c r="H38" s="393">
        <v>11.607180605469594</v>
      </c>
      <c r="I38" s="427"/>
      <c r="J38" s="393">
        <v>10.582318702435296</v>
      </c>
      <c r="K38" s="427"/>
      <c r="L38" s="393">
        <v>10.473095721771626</v>
      </c>
      <c r="M38" s="427"/>
      <c r="N38" s="393">
        <v>10.674527144049724</v>
      </c>
      <c r="O38" s="427"/>
      <c r="P38" s="393">
        <v>7.0328363614233123</v>
      </c>
      <c r="Q38" s="427"/>
      <c r="R38" s="393">
        <v>6.9603539078771641</v>
      </c>
      <c r="S38" s="427"/>
      <c r="T38" s="393">
        <v>7.765617600049417</v>
      </c>
      <c r="U38" s="427"/>
      <c r="V38" s="393">
        <v>8.0703984574943828</v>
      </c>
      <c r="W38" s="427"/>
      <c r="X38" s="393">
        <v>8.9776876573930888</v>
      </c>
      <c r="Y38" s="427"/>
      <c r="Z38" s="393">
        <v>9.3577431027536147</v>
      </c>
      <c r="AA38" s="427"/>
      <c r="AB38" s="393">
        <v>6.9726154360293284</v>
      </c>
      <c r="AC38" s="427"/>
      <c r="AD38" s="393">
        <v>12.390720258135833</v>
      </c>
      <c r="AE38" s="427"/>
      <c r="AF38" s="393">
        <v>8.5384018756371987</v>
      </c>
      <c r="AG38" s="427"/>
      <c r="AH38" s="393">
        <v>5.9903546591062691</v>
      </c>
      <c r="AI38" s="427"/>
      <c r="AJ38" s="393">
        <v>4.4851927175928008</v>
      </c>
      <c r="AK38" s="427"/>
      <c r="AL38" s="393">
        <v>3.0604005149664082</v>
      </c>
      <c r="AM38" s="427"/>
      <c r="AN38" s="393">
        <v>2.9345410144239801</v>
      </c>
      <c r="AO38" s="427"/>
      <c r="AP38" s="418">
        <v>0.54038083236827206</v>
      </c>
      <c r="AQ38" s="427" t="s">
        <v>1284</v>
      </c>
      <c r="AR38" s="393">
        <v>0.35701998242057875</v>
      </c>
      <c r="AS38" s="427"/>
      <c r="AT38" s="393">
        <v>0.56595408209255205</v>
      </c>
      <c r="AU38" s="427"/>
      <c r="AV38" s="393">
        <v>0.54602979766026305</v>
      </c>
      <c r="AW38" s="427"/>
      <c r="AX38" s="393">
        <v>0.6367950711694802</v>
      </c>
      <c r="AY38" s="427"/>
      <c r="AZ38" s="393">
        <v>0.56728758195281681</v>
      </c>
      <c r="BA38" s="427"/>
      <c r="BB38" s="393">
        <v>0.73607020586577299</v>
      </c>
      <c r="BC38" s="427"/>
      <c r="BD38" s="393">
        <v>0.64071001846066578</v>
      </c>
      <c r="BE38" s="427"/>
      <c r="BF38" s="393">
        <v>0.60626241771547817</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6.2125331695188519</v>
      </c>
      <c r="G39" s="427"/>
      <c r="H39" s="393">
        <v>7.9488876898331835</v>
      </c>
      <c r="I39" s="427"/>
      <c r="J39" s="393">
        <v>5.6343461224505074</v>
      </c>
      <c r="K39" s="427"/>
      <c r="L39" s="393">
        <v>6.3391211227638484</v>
      </c>
      <c r="M39" s="427"/>
      <c r="N39" s="393">
        <v>5.9341409444549562</v>
      </c>
      <c r="O39" s="427"/>
      <c r="P39" s="393">
        <v>5.86547285595229</v>
      </c>
      <c r="Q39" s="427"/>
      <c r="R39" s="393">
        <v>6.7990851045651066</v>
      </c>
      <c r="S39" s="427"/>
      <c r="T39" s="393">
        <v>7.0203321235241694</v>
      </c>
      <c r="U39" s="427"/>
      <c r="V39" s="393">
        <v>6.5800303472404247</v>
      </c>
      <c r="W39" s="427"/>
      <c r="X39" s="393">
        <v>5.0955960455196321</v>
      </c>
      <c r="Y39" s="427"/>
      <c r="Z39" s="393">
        <v>6.6817989178331549</v>
      </c>
      <c r="AA39" s="427"/>
      <c r="AB39" s="393">
        <v>5.6515723294321258</v>
      </c>
      <c r="AC39" s="427"/>
      <c r="AD39" s="393">
        <v>9.8189474453494601</v>
      </c>
      <c r="AE39" s="427"/>
      <c r="AF39" s="393">
        <v>8.2123831939966827</v>
      </c>
      <c r="AG39" s="427"/>
      <c r="AH39" s="393">
        <v>6.1816268725646992</v>
      </c>
      <c r="AI39" s="427"/>
      <c r="AJ39" s="393">
        <v>5.6676635738031029</v>
      </c>
      <c r="AK39" s="427"/>
      <c r="AL39" s="393">
        <v>3.8447600284509247</v>
      </c>
      <c r="AM39" s="427"/>
      <c r="AN39" s="393">
        <v>4.2700019153089839</v>
      </c>
      <c r="AO39" s="427"/>
      <c r="AP39" s="393">
        <v>0.9967529235760807</v>
      </c>
      <c r="AQ39" s="427"/>
      <c r="AR39" s="393">
        <v>0.88679175158447154</v>
      </c>
      <c r="AS39" s="427"/>
      <c r="AT39" s="393">
        <v>1.2553554316773243</v>
      </c>
      <c r="AU39" s="427"/>
      <c r="AV39" s="393">
        <v>1.7371007143590063</v>
      </c>
      <c r="AW39" s="427"/>
      <c r="AX39" s="393">
        <v>1.3780783123844149</v>
      </c>
      <c r="AY39" s="427"/>
      <c r="AZ39" s="393">
        <v>1.8335085104294331</v>
      </c>
      <c r="BA39" s="427"/>
      <c r="BB39" s="393">
        <v>1.9096287991871361</v>
      </c>
      <c r="BC39" s="427"/>
      <c r="BD39" s="393">
        <v>1.5670558398010281</v>
      </c>
      <c r="BE39" s="427"/>
      <c r="BF39" s="418">
        <v>2.8262288115664842</v>
      </c>
      <c r="BG39" s="427" t="s">
        <v>749</v>
      </c>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123.39869004608869</v>
      </c>
      <c r="G40" s="427"/>
      <c r="H40" s="392">
        <v>132.27344344962782</v>
      </c>
      <c r="I40" s="427"/>
      <c r="J40" s="392">
        <v>128.78874549548607</v>
      </c>
      <c r="K40" s="427"/>
      <c r="L40" s="392">
        <v>136.93045261246613</v>
      </c>
      <c r="M40" s="427"/>
      <c r="N40" s="392">
        <v>122.89226996587415</v>
      </c>
      <c r="O40" s="427"/>
      <c r="P40" s="392">
        <v>101.65208709144231</v>
      </c>
      <c r="Q40" s="427"/>
      <c r="R40" s="392">
        <v>107.87291741541104</v>
      </c>
      <c r="S40" s="427"/>
      <c r="T40" s="392">
        <v>123.15901640835632</v>
      </c>
      <c r="U40" s="427"/>
      <c r="V40" s="392">
        <v>117.21577012614088</v>
      </c>
      <c r="W40" s="427"/>
      <c r="X40" s="392">
        <v>121.99920061413559</v>
      </c>
      <c r="Y40" s="427"/>
      <c r="Z40" s="392">
        <v>137.35950637830686</v>
      </c>
      <c r="AA40" s="427"/>
      <c r="AB40" s="392">
        <v>114.92452642111964</v>
      </c>
      <c r="AC40" s="427"/>
      <c r="AD40" s="415">
        <v>196.18885785323283</v>
      </c>
      <c r="AE40" s="427" t="s">
        <v>745</v>
      </c>
      <c r="AF40" s="392">
        <v>160.29929543232237</v>
      </c>
      <c r="AG40" s="427"/>
      <c r="AH40" s="392">
        <v>132.62611423393602</v>
      </c>
      <c r="AI40" s="427"/>
      <c r="AJ40" s="392">
        <v>118.83925538903732</v>
      </c>
      <c r="AK40" s="427"/>
      <c r="AL40" s="392">
        <v>85.404007771020034</v>
      </c>
      <c r="AM40" s="427"/>
      <c r="AN40" s="392">
        <v>78.990369990199355</v>
      </c>
      <c r="AO40" s="427"/>
      <c r="AP40" s="392">
        <v>19.522621864251356</v>
      </c>
      <c r="AQ40" s="427"/>
      <c r="AR40" s="392">
        <v>19.044328943337771</v>
      </c>
      <c r="AS40" s="427"/>
      <c r="AT40" s="392">
        <v>26.385378219957211</v>
      </c>
      <c r="AU40" s="427"/>
      <c r="AV40" s="392">
        <v>27.591415404053937</v>
      </c>
      <c r="AW40" s="427"/>
      <c r="AX40" s="392">
        <v>28.899519582696829</v>
      </c>
      <c r="AY40" s="427"/>
      <c r="AZ40" s="392">
        <v>30.083235381269002</v>
      </c>
      <c r="BA40" s="427"/>
      <c r="BB40" s="392">
        <v>34.787010771655986</v>
      </c>
      <c r="BC40" s="427"/>
      <c r="BD40" s="392">
        <v>31.078716001503896</v>
      </c>
      <c r="BE40" s="427"/>
      <c r="BF40" s="392">
        <v>31.490508664906798</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120.09408373436858</v>
      </c>
      <c r="G41" s="427"/>
      <c r="H41" s="392">
        <v>121.57060331233623</v>
      </c>
      <c r="I41" s="427"/>
      <c r="J41" s="392">
        <v>124.93372992943976</v>
      </c>
      <c r="K41" s="427"/>
      <c r="L41" s="392">
        <v>136.41511791817769</v>
      </c>
      <c r="M41" s="427"/>
      <c r="N41" s="392">
        <v>128.08165277701391</v>
      </c>
      <c r="O41" s="427"/>
      <c r="P41" s="392">
        <v>105.9171028647967</v>
      </c>
      <c r="Q41" s="427"/>
      <c r="R41" s="392">
        <v>121.8353432994335</v>
      </c>
      <c r="S41" s="427"/>
      <c r="T41" s="392">
        <v>129.89972841487952</v>
      </c>
      <c r="U41" s="427"/>
      <c r="V41" s="392">
        <v>132.57732051071622</v>
      </c>
      <c r="W41" s="427"/>
      <c r="X41" s="392">
        <v>143.00478414033847</v>
      </c>
      <c r="Y41" s="427"/>
      <c r="Z41" s="392">
        <v>169.29082530412856</v>
      </c>
      <c r="AA41" s="427"/>
      <c r="AB41" s="392">
        <v>139.89678000445039</v>
      </c>
      <c r="AC41" s="427"/>
      <c r="AD41" s="392">
        <v>135.31226067438092</v>
      </c>
      <c r="AE41" s="427"/>
      <c r="AF41" s="392">
        <v>135.39239727731831</v>
      </c>
      <c r="AG41" s="427"/>
      <c r="AH41" s="392">
        <v>129.53593363849848</v>
      </c>
      <c r="AI41" s="427"/>
      <c r="AJ41" s="392">
        <v>141.19263324914348</v>
      </c>
      <c r="AK41" s="427"/>
      <c r="AL41" s="392">
        <v>105.13893677730528</v>
      </c>
      <c r="AM41" s="427"/>
      <c r="AN41" s="392">
        <v>104.42089466167621</v>
      </c>
      <c r="AO41" s="427"/>
      <c r="AP41" s="392">
        <v>54.661399997563294</v>
      </c>
      <c r="AQ41" s="427"/>
      <c r="AR41" s="392">
        <v>45.495443244763777</v>
      </c>
      <c r="AS41" s="427"/>
      <c r="AT41" s="415">
        <v>61.467343134924761</v>
      </c>
      <c r="AU41" s="427" t="s">
        <v>748</v>
      </c>
      <c r="AV41" s="392">
        <v>70.344792202801443</v>
      </c>
      <c r="AW41" s="427"/>
      <c r="AX41" s="392">
        <v>75.598668365993731</v>
      </c>
      <c r="AY41" s="427"/>
      <c r="AZ41" s="392">
        <v>82.943569471243563</v>
      </c>
      <c r="BA41" s="427"/>
      <c r="BB41" s="392">
        <v>89.610713743050113</v>
      </c>
      <c r="BC41" s="427"/>
      <c r="BD41" s="392">
        <v>71.300933642391001</v>
      </c>
      <c r="BE41" s="427"/>
      <c r="BF41" s="392">
        <v>71.322072054136584</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18.453043869697179</v>
      </c>
      <c r="G42" s="427"/>
      <c r="H42" s="393">
        <v>28.217141916906645</v>
      </c>
      <c r="I42" s="427"/>
      <c r="J42" s="393">
        <v>23.168739706799602</v>
      </c>
      <c r="K42" s="427"/>
      <c r="L42" s="393">
        <v>29.896952099073804</v>
      </c>
      <c r="M42" s="427"/>
      <c r="N42" s="393">
        <v>21.702414194928821</v>
      </c>
      <c r="O42" s="427"/>
      <c r="P42" s="393">
        <v>20.038852521105547</v>
      </c>
      <c r="Q42" s="427"/>
      <c r="R42" s="393">
        <v>31.632209837799962</v>
      </c>
      <c r="S42" s="427"/>
      <c r="T42" s="393">
        <v>30.183525626505496</v>
      </c>
      <c r="U42" s="427"/>
      <c r="V42" s="393">
        <v>28.486640271429639</v>
      </c>
      <c r="W42" s="427"/>
      <c r="X42" s="393">
        <v>36.421095755325645</v>
      </c>
      <c r="Y42" s="427"/>
      <c r="Z42" s="393">
        <v>37.419030311567653</v>
      </c>
      <c r="AA42" s="427"/>
      <c r="AB42" s="393">
        <v>34.826160621649571</v>
      </c>
      <c r="AC42" s="427"/>
      <c r="AD42" s="393">
        <v>33.236267126566979</v>
      </c>
      <c r="AE42" s="427"/>
      <c r="AF42" s="393">
        <v>32.588039135629593</v>
      </c>
      <c r="AG42" s="427"/>
      <c r="AH42" s="393">
        <v>21.208224112685166</v>
      </c>
      <c r="AI42" s="427"/>
      <c r="AJ42" s="393">
        <v>15.476328841857949</v>
      </c>
      <c r="AK42" s="427"/>
      <c r="AL42" s="393">
        <v>9.1332180566670882</v>
      </c>
      <c r="AM42" s="427"/>
      <c r="AN42" s="393">
        <v>10.68268882918257</v>
      </c>
      <c r="AO42" s="427"/>
      <c r="AP42" s="393">
        <v>7.590585830084164</v>
      </c>
      <c r="AQ42" s="427"/>
      <c r="AR42" s="393">
        <v>5.7189744988480964</v>
      </c>
      <c r="AS42" s="427"/>
      <c r="AT42" s="393">
        <v>8.0634211312466757</v>
      </c>
      <c r="AU42" s="427"/>
      <c r="AV42" s="393">
        <v>7.4806949316331837</v>
      </c>
      <c r="AW42" s="427"/>
      <c r="AX42" s="393">
        <v>10.978212178411736</v>
      </c>
      <c r="AY42" s="427"/>
      <c r="AZ42" s="393">
        <v>14.256054791811085</v>
      </c>
      <c r="BA42" s="427"/>
      <c r="BB42" s="393">
        <v>17.840095891181353</v>
      </c>
      <c r="BC42" s="427"/>
      <c r="BD42" s="393">
        <v>14.21968259767625</v>
      </c>
      <c r="BE42" s="427"/>
      <c r="BF42" s="393">
        <v>13.230724540110161</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50.230171175127857</v>
      </c>
      <c r="G43" s="427"/>
      <c r="H43" s="393">
        <v>43.496116624314936</v>
      </c>
      <c r="I43" s="427"/>
      <c r="J43" s="393">
        <v>63.575753611388954</v>
      </c>
      <c r="K43" s="427"/>
      <c r="L43" s="393">
        <v>60.600900926120232</v>
      </c>
      <c r="M43" s="427"/>
      <c r="N43" s="393">
        <v>70.489999604647437</v>
      </c>
      <c r="O43" s="427"/>
      <c r="P43" s="393">
        <v>54.831772624606295</v>
      </c>
      <c r="Q43" s="427"/>
      <c r="R43" s="393">
        <v>51.040998686122855</v>
      </c>
      <c r="S43" s="427"/>
      <c r="T43" s="393">
        <v>50.781447576585947</v>
      </c>
      <c r="U43" s="427"/>
      <c r="V43" s="393">
        <v>51.464112205353018</v>
      </c>
      <c r="W43" s="427"/>
      <c r="X43" s="393">
        <v>58.063583342662994</v>
      </c>
      <c r="Y43" s="427"/>
      <c r="Z43" s="393">
        <v>68.713170037517557</v>
      </c>
      <c r="AA43" s="427"/>
      <c r="AB43" s="393">
        <v>51.357607088317941</v>
      </c>
      <c r="AC43" s="427"/>
      <c r="AD43" s="393">
        <v>53.85667805859083</v>
      </c>
      <c r="AE43" s="427"/>
      <c r="AF43" s="393">
        <v>54.978178208003698</v>
      </c>
      <c r="AG43" s="427"/>
      <c r="AH43" s="393">
        <v>63.776712108774944</v>
      </c>
      <c r="AI43" s="427"/>
      <c r="AJ43" s="393">
        <v>73.061645390117789</v>
      </c>
      <c r="AK43" s="427"/>
      <c r="AL43" s="393">
        <v>52.724256435229556</v>
      </c>
      <c r="AM43" s="427"/>
      <c r="AN43" s="393">
        <v>39.675219312894747</v>
      </c>
      <c r="AO43" s="427"/>
      <c r="AP43" s="393">
        <v>27.173274996800366</v>
      </c>
      <c r="AQ43" s="427"/>
      <c r="AR43" s="393">
        <v>21.775890824910142</v>
      </c>
      <c r="AS43" s="427"/>
      <c r="AT43" s="393">
        <v>26.288148402095455</v>
      </c>
      <c r="AU43" s="427"/>
      <c r="AV43" s="393">
        <v>35.083273382676069</v>
      </c>
      <c r="AW43" s="427"/>
      <c r="AX43" s="393">
        <v>36.006552095847354</v>
      </c>
      <c r="AY43" s="427"/>
      <c r="AZ43" s="393">
        <v>36.856026481249998</v>
      </c>
      <c r="BA43" s="427"/>
      <c r="BB43" s="393">
        <v>36.975104884441443</v>
      </c>
      <c r="BC43" s="427"/>
      <c r="BD43" s="393">
        <v>30.536979733085829</v>
      </c>
      <c r="BE43" s="427"/>
      <c r="BF43" s="393">
        <v>32.914428298229247</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51.410868689543541</v>
      </c>
      <c r="G44" s="427"/>
      <c r="H44" s="393">
        <v>49.857344771114654</v>
      </c>
      <c r="I44" s="427"/>
      <c r="J44" s="393">
        <v>38.189236611251204</v>
      </c>
      <c r="K44" s="427"/>
      <c r="L44" s="393">
        <v>45.91726489298366</v>
      </c>
      <c r="M44" s="427"/>
      <c r="N44" s="393">
        <v>35.889238977437643</v>
      </c>
      <c r="O44" s="427"/>
      <c r="P44" s="393">
        <v>31.046477719084859</v>
      </c>
      <c r="Q44" s="427"/>
      <c r="R44" s="393">
        <v>39.162134775510673</v>
      </c>
      <c r="S44" s="427"/>
      <c r="T44" s="393">
        <v>48.93475521178808</v>
      </c>
      <c r="U44" s="427"/>
      <c r="V44" s="393">
        <v>52.62656803393358</v>
      </c>
      <c r="W44" s="427"/>
      <c r="X44" s="393">
        <v>48.520105042349826</v>
      </c>
      <c r="Y44" s="427"/>
      <c r="Z44" s="393">
        <v>63.158624955043344</v>
      </c>
      <c r="AA44" s="427"/>
      <c r="AB44" s="393">
        <v>53.713012294482887</v>
      </c>
      <c r="AC44" s="427"/>
      <c r="AD44" s="393">
        <v>48.219315489223121</v>
      </c>
      <c r="AE44" s="427"/>
      <c r="AF44" s="393">
        <v>47.826179933685012</v>
      </c>
      <c r="AG44" s="427"/>
      <c r="AH44" s="393">
        <v>44.550997417038367</v>
      </c>
      <c r="AI44" s="427"/>
      <c r="AJ44" s="393">
        <v>52.654659017167752</v>
      </c>
      <c r="AK44" s="427"/>
      <c r="AL44" s="393">
        <v>43.281462285408629</v>
      </c>
      <c r="AM44" s="427"/>
      <c r="AN44" s="393">
        <v>54.062986519598887</v>
      </c>
      <c r="AO44" s="427"/>
      <c r="AP44" s="393">
        <v>19.897539170678758</v>
      </c>
      <c r="AQ44" s="427"/>
      <c r="AR44" s="393">
        <v>18.00057792100554</v>
      </c>
      <c r="AS44" s="427"/>
      <c r="AT44" s="393">
        <v>27.115773601582632</v>
      </c>
      <c r="AU44" s="427"/>
      <c r="AV44" s="393">
        <v>27.780823888492193</v>
      </c>
      <c r="AW44" s="427"/>
      <c r="AX44" s="393">
        <v>28.613904091734639</v>
      </c>
      <c r="AY44" s="427"/>
      <c r="AZ44" s="393">
        <v>31.831488198182491</v>
      </c>
      <c r="BA44" s="427"/>
      <c r="BB44" s="393">
        <v>34.795512967427314</v>
      </c>
      <c r="BC44" s="427"/>
      <c r="BD44" s="393">
        <v>26.544271311628918</v>
      </c>
      <c r="BE44" s="427"/>
      <c r="BF44" s="393">
        <v>25.176919215797174</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802.65433704700695</v>
      </c>
      <c r="G45" s="427"/>
      <c r="H45" s="392">
        <v>811.09249791659056</v>
      </c>
      <c r="I45" s="427"/>
      <c r="J45" s="392">
        <v>793.74425028535484</v>
      </c>
      <c r="K45" s="427"/>
      <c r="L45" s="392">
        <v>827.14830580141677</v>
      </c>
      <c r="M45" s="427"/>
      <c r="N45" s="392">
        <v>776.5627744682148</v>
      </c>
      <c r="O45" s="427"/>
      <c r="P45" s="392">
        <v>627.52188650863854</v>
      </c>
      <c r="Q45" s="427"/>
      <c r="R45" s="392">
        <v>685.38428080679307</v>
      </c>
      <c r="S45" s="427"/>
      <c r="T45" s="392">
        <v>761.02182908544944</v>
      </c>
      <c r="U45" s="427"/>
      <c r="V45" s="392">
        <v>742.3727812681293</v>
      </c>
      <c r="W45" s="427"/>
      <c r="X45" s="392">
        <v>846.56490863370061</v>
      </c>
      <c r="Y45" s="427"/>
      <c r="Z45" s="392">
        <v>1006.4501149293351</v>
      </c>
      <c r="AA45" s="427"/>
      <c r="AB45" s="392">
        <v>873.62912826062586</v>
      </c>
      <c r="AC45" s="427"/>
      <c r="AD45" s="392">
        <v>933.08160814834923</v>
      </c>
      <c r="AE45" s="427"/>
      <c r="AF45" s="392">
        <v>1030.3627560850994</v>
      </c>
      <c r="AG45" s="427"/>
      <c r="AH45" s="392">
        <v>916.64471452611974</v>
      </c>
      <c r="AI45" s="427"/>
      <c r="AJ45" s="392">
        <v>812.30009320060094</v>
      </c>
      <c r="AK45" s="427"/>
      <c r="AL45" s="415">
        <v>524.54628378446682</v>
      </c>
      <c r="AM45" s="427" t="s">
        <v>1284</v>
      </c>
      <c r="AN45" s="392">
        <v>530.03728272525461</v>
      </c>
      <c r="AO45" s="427"/>
      <c r="AP45" s="392">
        <v>398.98670351498805</v>
      </c>
      <c r="AQ45" s="427"/>
      <c r="AR45" s="415">
        <v>264.83563191556635</v>
      </c>
      <c r="AS45" s="427" t="s">
        <v>571</v>
      </c>
      <c r="AT45" s="415">
        <v>411.47447043937848</v>
      </c>
      <c r="AU45" s="427" t="s">
        <v>748</v>
      </c>
      <c r="AV45" s="392">
        <v>411.46729680892076</v>
      </c>
      <c r="AW45" s="427"/>
      <c r="AX45" s="392">
        <v>393.63693699472759</v>
      </c>
      <c r="AY45" s="427"/>
      <c r="AZ45" s="392">
        <v>394.74198719608802</v>
      </c>
      <c r="BA45" s="427"/>
      <c r="BB45" s="392">
        <v>390.28654809501859</v>
      </c>
      <c r="BC45" s="427"/>
      <c r="BD45" s="415">
        <v>253.95709608807968</v>
      </c>
      <c r="BE45" s="427" t="s">
        <v>749</v>
      </c>
      <c r="BF45" s="415">
        <v>366.5405023605378</v>
      </c>
      <c r="BG45" s="427" t="s">
        <v>749</v>
      </c>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784.04392319984834</v>
      </c>
      <c r="G46" s="427"/>
      <c r="H46" s="393">
        <v>790.53219489944843</v>
      </c>
      <c r="I46" s="427"/>
      <c r="J46" s="393">
        <v>774.25454810592362</v>
      </c>
      <c r="K46" s="427"/>
      <c r="L46" s="393">
        <v>809.27210530845491</v>
      </c>
      <c r="M46" s="427"/>
      <c r="N46" s="393">
        <v>757.53401458211033</v>
      </c>
      <c r="O46" s="427"/>
      <c r="P46" s="393">
        <v>614.85417266809714</v>
      </c>
      <c r="Q46" s="427"/>
      <c r="R46" s="393">
        <v>671.16488572427079</v>
      </c>
      <c r="S46" s="427"/>
      <c r="T46" s="393">
        <v>748.49409888341052</v>
      </c>
      <c r="U46" s="427"/>
      <c r="V46" s="393">
        <v>727.51914841231394</v>
      </c>
      <c r="W46" s="427"/>
      <c r="X46" s="393">
        <v>833.96334504670665</v>
      </c>
      <c r="Y46" s="427"/>
      <c r="Z46" s="393">
        <v>990.03430999161242</v>
      </c>
      <c r="AA46" s="427"/>
      <c r="AB46" s="393">
        <v>860.56320683908746</v>
      </c>
      <c r="AC46" s="427"/>
      <c r="AD46" s="393">
        <v>919.96326386160274</v>
      </c>
      <c r="AE46" s="427"/>
      <c r="AF46" s="393">
        <v>1016.2091950094683</v>
      </c>
      <c r="AG46" s="427"/>
      <c r="AH46" s="393">
        <v>905.83544443118546</v>
      </c>
      <c r="AI46" s="427"/>
      <c r="AJ46" s="393">
        <v>798.49122247525747</v>
      </c>
      <c r="AK46" s="427"/>
      <c r="AL46" s="393">
        <v>508.39486903894095</v>
      </c>
      <c r="AM46" s="427"/>
      <c r="AN46" s="393">
        <v>517.20137734934622</v>
      </c>
      <c r="AO46" s="427"/>
      <c r="AP46" s="393">
        <v>367.41599891569206</v>
      </c>
      <c r="AQ46" s="427"/>
      <c r="AR46" s="393">
        <v>245.15918965035476</v>
      </c>
      <c r="AS46" s="427"/>
      <c r="AT46" s="393">
        <v>382.37371569723837</v>
      </c>
      <c r="AU46" s="427"/>
      <c r="AV46" s="393">
        <v>382.80664709831098</v>
      </c>
      <c r="AW46" s="427"/>
      <c r="AX46" s="393">
        <v>359.39008711783754</v>
      </c>
      <c r="AY46" s="427"/>
      <c r="AZ46" s="393">
        <v>366.41644241148322</v>
      </c>
      <c r="BA46" s="427"/>
      <c r="BB46" s="393">
        <v>363.25731199443305</v>
      </c>
      <c r="BC46" s="427"/>
      <c r="BD46" s="393">
        <v>236.9987155124598</v>
      </c>
      <c r="BE46" s="427"/>
      <c r="BF46" s="393">
        <v>340.20872853284624</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0.16289629574423559</v>
      </c>
      <c r="G47" s="427"/>
      <c r="H47" s="393">
        <v>0.11365625133945936</v>
      </c>
      <c r="I47" s="427"/>
      <c r="J47" s="393">
        <v>0.20043366612405472</v>
      </c>
      <c r="K47" s="427"/>
      <c r="L47" s="393">
        <v>0.22146708736672349</v>
      </c>
      <c r="M47" s="427"/>
      <c r="N47" s="393">
        <v>0.35696677270385552</v>
      </c>
      <c r="O47" s="427"/>
      <c r="P47" s="393">
        <v>0.15047719095730888</v>
      </c>
      <c r="Q47" s="427"/>
      <c r="R47" s="393">
        <v>0.13444768353590569</v>
      </c>
      <c r="S47" s="427"/>
      <c r="T47" s="393">
        <v>0.20510257270575941</v>
      </c>
      <c r="U47" s="427"/>
      <c r="V47" s="393">
        <v>0.18870237563262646</v>
      </c>
      <c r="W47" s="427"/>
      <c r="X47" s="393">
        <v>0.19392247774454852</v>
      </c>
      <c r="Y47" s="427"/>
      <c r="Z47" s="393">
        <v>0.14219478592136311</v>
      </c>
      <c r="AA47" s="427"/>
      <c r="AB47" s="393">
        <v>0.11296527780006001</v>
      </c>
      <c r="AC47" s="427"/>
      <c r="AD47" s="393">
        <v>0.17655524445955065</v>
      </c>
      <c r="AE47" s="427"/>
      <c r="AF47" s="393">
        <v>0.11401260532042731</v>
      </c>
      <c r="AG47" s="427"/>
      <c r="AH47" s="393">
        <v>9.6263836042573353E-2</v>
      </c>
      <c r="AI47" s="427"/>
      <c r="AJ47" s="393">
        <v>0.15635813306628391</v>
      </c>
      <c r="AK47" s="427"/>
      <c r="AL47" s="393">
        <v>0.10139570276596928</v>
      </c>
      <c r="AM47" s="427"/>
      <c r="AN47" s="393">
        <v>0.12020816219357211</v>
      </c>
      <c r="AO47" s="427"/>
      <c r="AP47" s="393">
        <v>1.2286046274856801E-2</v>
      </c>
      <c r="AQ47" s="427"/>
      <c r="AR47" s="393">
        <v>1.5271744048618408E-2</v>
      </c>
      <c r="AS47" s="427"/>
      <c r="AT47" s="393">
        <v>0.18532326990042261</v>
      </c>
      <c r="AU47" s="427"/>
      <c r="AV47" s="393">
        <v>1.9582123768982933E-2</v>
      </c>
      <c r="AW47" s="427"/>
      <c r="AX47" s="393">
        <v>2.1046560337690375E-2</v>
      </c>
      <c r="AY47" s="427"/>
      <c r="AZ47" s="393">
        <v>0.1259874300781943</v>
      </c>
      <c r="BA47" s="427"/>
      <c r="BB47" s="393">
        <v>2.6582077701652926E-2</v>
      </c>
      <c r="BC47" s="427"/>
      <c r="BD47" s="393">
        <v>8.926158923839296E-2</v>
      </c>
      <c r="BE47" s="427"/>
      <c r="BF47" s="393">
        <v>2.6816819661127089E-2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2.1820059368209334E-2</v>
      </c>
      <c r="G48" s="427"/>
      <c r="H48" s="393">
        <v>2.2212948144519746E-3</v>
      </c>
      <c r="I48" s="427"/>
      <c r="J48" s="393">
        <v>4.5703526724405162E-2</v>
      </c>
      <c r="K48" s="427"/>
      <c r="L48" s="393">
        <v>3.8294564510600398E-2</v>
      </c>
      <c r="M48" s="427"/>
      <c r="N48" s="393">
        <v>6.1637854988236505E-2</v>
      </c>
      <c r="O48" s="427"/>
      <c r="P48" s="393">
        <v>2.1810483641522372E-2</v>
      </c>
      <c r="Q48" s="427"/>
      <c r="R48" s="393">
        <v>2.9005001180763913E-2</v>
      </c>
      <c r="S48" s="427"/>
      <c r="T48" s="393">
        <v>2.8837355238613666E-2</v>
      </c>
      <c r="U48" s="427"/>
      <c r="V48" s="393">
        <v>4.0114604798258992E-2</v>
      </c>
      <c r="W48" s="427"/>
      <c r="X48" s="393">
        <v>4.3158066323573989E-2</v>
      </c>
      <c r="Y48" s="427"/>
      <c r="Z48" s="393">
        <v>2.4669463206343362E-3</v>
      </c>
      <c r="AA48" s="427"/>
      <c r="AB48" s="393">
        <v>6.5759413272384205E-3</v>
      </c>
      <c r="AC48" s="427"/>
      <c r="AD48" s="393">
        <v>0.85975792412965657</v>
      </c>
      <c r="AE48" s="427"/>
      <c r="AF48" s="393">
        <v>2.5387735604277092E-2</v>
      </c>
      <c r="AG48" s="427"/>
      <c r="AH48" s="393">
        <v>0.13915820619339436</v>
      </c>
      <c r="AI48" s="427"/>
      <c r="AJ48" s="393">
        <v>0.15060582716752427</v>
      </c>
      <c r="AK48" s="427"/>
      <c r="AL48" s="393">
        <v>0.24030871525102387</v>
      </c>
      <c r="AM48" s="427"/>
      <c r="AN48" s="393">
        <v>0.21321864753562558</v>
      </c>
      <c r="AO48" s="427"/>
      <c r="AP48" s="393">
        <v>1.3413748221260272E-2</v>
      </c>
      <c r="AQ48" s="427"/>
      <c r="AR48" s="393">
        <v>1.578068395177162E-2</v>
      </c>
      <c r="AS48" s="427"/>
      <c r="AT48" s="393">
        <v>1.9027524362343118E-2</v>
      </c>
      <c r="AU48" s="427"/>
      <c r="AV48" s="393">
        <v>2.5671605044871204E-2</v>
      </c>
      <c r="AW48" s="427"/>
      <c r="AX48" s="393">
        <v>2.914158719298339E-2</v>
      </c>
      <c r="AY48" s="427"/>
      <c r="AZ48" s="393">
        <v>3.1975632961068541E-2</v>
      </c>
      <c r="BA48" s="427"/>
      <c r="BB48" s="393">
        <v>4.5787667510603515E-2</v>
      </c>
      <c r="BC48" s="427"/>
      <c r="BD48" s="393">
        <v>3.9336556957290984E-2</v>
      </c>
      <c r="BE48" s="427"/>
      <c r="BF48" s="393">
        <v>3.3481665098819335E-2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11.010884612889525</v>
      </c>
      <c r="G49" s="427"/>
      <c r="H49" s="393">
        <v>12.624636523987197</v>
      </c>
      <c r="I49" s="427"/>
      <c r="J49" s="393">
        <v>11.163287641056568</v>
      </c>
      <c r="K49" s="427"/>
      <c r="L49" s="393">
        <v>8.93442372940296</v>
      </c>
      <c r="M49" s="427"/>
      <c r="N49" s="393">
        <v>10.120641838046136</v>
      </c>
      <c r="O49" s="427"/>
      <c r="P49" s="393">
        <v>6.2557465319720666</v>
      </c>
      <c r="Q49" s="427"/>
      <c r="R49" s="393">
        <v>7.2671989140738482</v>
      </c>
      <c r="S49" s="427"/>
      <c r="T49" s="393">
        <v>5.2124973927271645</v>
      </c>
      <c r="U49" s="427"/>
      <c r="V49" s="393">
        <v>7.4556677011882524</v>
      </c>
      <c r="W49" s="427"/>
      <c r="X49" s="393">
        <v>5.3549835524582914</v>
      </c>
      <c r="Y49" s="427"/>
      <c r="Z49" s="393">
        <v>7.4315277741316992</v>
      </c>
      <c r="AA49" s="427"/>
      <c r="AB49" s="393">
        <v>5.8904777288896168</v>
      </c>
      <c r="AC49" s="427"/>
      <c r="AD49" s="393">
        <v>6.4641421518655555</v>
      </c>
      <c r="AE49" s="427"/>
      <c r="AF49" s="393">
        <v>7.9433425804540763</v>
      </c>
      <c r="AG49" s="427"/>
      <c r="AH49" s="393">
        <v>5.0484609232589284</v>
      </c>
      <c r="AI49" s="427"/>
      <c r="AJ49" s="393">
        <v>8.0633732341212649</v>
      </c>
      <c r="AK49" s="427"/>
      <c r="AL49" s="393">
        <v>11.891097820028952</v>
      </c>
      <c r="AM49" s="427"/>
      <c r="AN49" s="393">
        <v>8.7337959634216258</v>
      </c>
      <c r="AO49" s="427"/>
      <c r="AP49" s="393">
        <v>30.330240398199358</v>
      </c>
      <c r="AQ49" s="427"/>
      <c r="AR49" s="393">
        <v>19.060817915567036</v>
      </c>
      <c r="AS49" s="427"/>
      <c r="AT49" s="393">
        <v>26.593413088725349</v>
      </c>
      <c r="AU49" s="427"/>
      <c r="AV49" s="393">
        <v>27.245955750168719</v>
      </c>
      <c r="AW49" s="427"/>
      <c r="AX49" s="393">
        <v>31.795999898221634</v>
      </c>
      <c r="AY49" s="427"/>
      <c r="AZ49" s="393">
        <v>26.356480652465706</v>
      </c>
      <c r="BA49" s="427"/>
      <c r="BB49" s="393">
        <v>24.557307958319992</v>
      </c>
      <c r="BC49" s="427"/>
      <c r="BD49" s="393">
        <v>14.761544346458056</v>
      </c>
      <c r="BE49" s="427"/>
      <c r="BF49" s="393">
        <v>21.173763431869993</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7.4148128791566359</v>
      </c>
      <c r="G50" s="427"/>
      <c r="H50" s="393">
        <v>7.8197889470009843</v>
      </c>
      <c r="I50" s="427"/>
      <c r="J50" s="393">
        <v>8.0802773455263264</v>
      </c>
      <c r="K50" s="427"/>
      <c r="L50" s="393">
        <v>8.6820151116816024</v>
      </c>
      <c r="M50" s="427"/>
      <c r="N50" s="393">
        <v>8.4895134203662543</v>
      </c>
      <c r="O50" s="427"/>
      <c r="P50" s="393">
        <v>6.2396796339706144</v>
      </c>
      <c r="Q50" s="427"/>
      <c r="R50" s="393">
        <v>6.78874348373171</v>
      </c>
      <c r="S50" s="427"/>
      <c r="T50" s="393">
        <v>7.081292881367375</v>
      </c>
      <c r="U50" s="427"/>
      <c r="V50" s="393">
        <v>7.169148174196172</v>
      </c>
      <c r="W50" s="427"/>
      <c r="X50" s="393">
        <v>7.0094994904675492</v>
      </c>
      <c r="Y50" s="427"/>
      <c r="Z50" s="393">
        <v>8.8396154313489905</v>
      </c>
      <c r="AA50" s="427"/>
      <c r="AB50" s="393">
        <v>7.0559024735214386</v>
      </c>
      <c r="AC50" s="427"/>
      <c r="AD50" s="393">
        <v>5.6178889662917451</v>
      </c>
      <c r="AE50" s="427"/>
      <c r="AF50" s="393">
        <v>6.0708181542522981</v>
      </c>
      <c r="AG50" s="427"/>
      <c r="AH50" s="393">
        <v>5.5253871294392898</v>
      </c>
      <c r="AI50" s="427"/>
      <c r="AJ50" s="393">
        <v>5.438533530988316</v>
      </c>
      <c r="AK50" s="427"/>
      <c r="AL50" s="393">
        <v>3.9186125074799114</v>
      </c>
      <c r="AM50" s="427"/>
      <c r="AN50" s="393">
        <v>3.7686826027575653</v>
      </c>
      <c r="AO50" s="427"/>
      <c r="AP50" s="393">
        <v>1.2147644066004977</v>
      </c>
      <c r="AQ50" s="427"/>
      <c r="AR50" s="393">
        <v>0.58457192164415295</v>
      </c>
      <c r="AS50" s="427"/>
      <c r="AT50" s="393">
        <v>2.3029908591519659</v>
      </c>
      <c r="AU50" s="427"/>
      <c r="AV50" s="393">
        <v>1.3694402316272216</v>
      </c>
      <c r="AW50" s="427"/>
      <c r="AX50" s="393">
        <v>2.4006618311377346</v>
      </c>
      <c r="AY50" s="427"/>
      <c r="AZ50" s="393">
        <v>1.8111010690998293</v>
      </c>
      <c r="BA50" s="427"/>
      <c r="BB50" s="393">
        <v>2.3995583970533092</v>
      </c>
      <c r="BC50" s="427"/>
      <c r="BD50" s="393">
        <v>2.0682380829661247</v>
      </c>
      <c r="BE50" s="427"/>
      <c r="BF50" s="393">
        <v>5.0977119110616647</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7.2262110290036929</v>
      </c>
      <c r="G51" s="427"/>
      <c r="H51" s="392">
        <v>6.9447877668142164</v>
      </c>
      <c r="I51" s="427"/>
      <c r="J51" s="392">
        <v>7.5360083233694679</v>
      </c>
      <c r="K51" s="427"/>
      <c r="L51" s="392">
        <v>8.0883061294490908</v>
      </c>
      <c r="M51" s="427"/>
      <c r="N51" s="392">
        <v>7.6676422809994449</v>
      </c>
      <c r="O51" s="427"/>
      <c r="P51" s="392">
        <v>6.3955684873911141</v>
      </c>
      <c r="Q51" s="427"/>
      <c r="R51" s="392">
        <v>7.7014008260319686</v>
      </c>
      <c r="S51" s="427"/>
      <c r="T51" s="392">
        <v>7.4530749270783785</v>
      </c>
      <c r="U51" s="427"/>
      <c r="V51" s="392">
        <v>6.8669558809432401</v>
      </c>
      <c r="W51" s="427"/>
      <c r="X51" s="392">
        <v>7.184388958768861</v>
      </c>
      <c r="Y51" s="427"/>
      <c r="Z51" s="392">
        <v>9.0365781343990399</v>
      </c>
      <c r="AA51" s="427"/>
      <c r="AB51" s="392">
        <v>7.688054723134444</v>
      </c>
      <c r="AC51" s="427"/>
      <c r="AD51" s="392">
        <v>7.0983247465054546</v>
      </c>
      <c r="AE51" s="427"/>
      <c r="AF51" s="392">
        <v>7.2390819565540809</v>
      </c>
      <c r="AG51" s="427"/>
      <c r="AH51" s="392">
        <v>6.2655165063704841</v>
      </c>
      <c r="AI51" s="427"/>
      <c r="AJ51" s="392">
        <v>7.9766464270262762</v>
      </c>
      <c r="AK51" s="427"/>
      <c r="AL51" s="392">
        <v>6.7794456991154153</v>
      </c>
      <c r="AM51" s="427"/>
      <c r="AN51" s="392">
        <v>8.6484382038202678</v>
      </c>
      <c r="AO51" s="427"/>
      <c r="AP51" s="392">
        <v>4.1302213742804881</v>
      </c>
      <c r="AQ51" s="427"/>
      <c r="AR51" s="392">
        <v>5.1525031840956546</v>
      </c>
      <c r="AS51" s="427"/>
      <c r="AT51" s="392">
        <v>4.8907974027261965</v>
      </c>
      <c r="AU51" s="427"/>
      <c r="AV51" s="392">
        <v>5.8081974558698786</v>
      </c>
      <c r="AW51" s="427"/>
      <c r="AX51" s="392">
        <v>5.9459788141698819</v>
      </c>
      <c r="AY51" s="427"/>
      <c r="AZ51" s="392">
        <v>7.1647221555897112</v>
      </c>
      <c r="BA51" s="427"/>
      <c r="BB51" s="392">
        <v>7.7037967596847166</v>
      </c>
      <c r="BC51" s="427"/>
      <c r="BD51" s="392">
        <v>6.5071226217496108</v>
      </c>
      <c r="BE51" s="427"/>
      <c r="BF51" s="392">
        <v>6.4767030470896998</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14.964256234690049</v>
      </c>
      <c r="G52" s="427"/>
      <c r="H52" s="392">
        <v>18.017944906149907</v>
      </c>
      <c r="I52" s="427"/>
      <c r="J52" s="392">
        <v>17.454358856305454</v>
      </c>
      <c r="K52" s="427"/>
      <c r="L52" s="392">
        <v>17.066649559990697</v>
      </c>
      <c r="M52" s="427"/>
      <c r="N52" s="392">
        <v>18.11932416552586</v>
      </c>
      <c r="O52" s="427"/>
      <c r="P52" s="392">
        <v>12.582768352602741</v>
      </c>
      <c r="Q52" s="427"/>
      <c r="R52" s="392">
        <v>14.617243128328505</v>
      </c>
      <c r="S52" s="427"/>
      <c r="T52" s="392">
        <v>15.345277690054219</v>
      </c>
      <c r="U52" s="427"/>
      <c r="V52" s="392">
        <v>15.499220097541194</v>
      </c>
      <c r="W52" s="427"/>
      <c r="X52" s="392">
        <v>15.966286379438568</v>
      </c>
      <c r="Y52" s="427"/>
      <c r="Z52" s="392">
        <v>20.465813426497636</v>
      </c>
      <c r="AA52" s="427"/>
      <c r="AB52" s="392">
        <v>17.827373759345789</v>
      </c>
      <c r="AC52" s="427"/>
      <c r="AD52" s="392">
        <v>20.82573617770106</v>
      </c>
      <c r="AE52" s="427"/>
      <c r="AF52" s="392">
        <v>19.637316095620449</v>
      </c>
      <c r="AG52" s="427"/>
      <c r="AH52" s="392">
        <v>20.996365237833743</v>
      </c>
      <c r="AI52" s="427"/>
      <c r="AJ52" s="392">
        <v>28.792117438409477</v>
      </c>
      <c r="AK52" s="427"/>
      <c r="AL52" s="392">
        <v>25.607205347463594</v>
      </c>
      <c r="AM52" s="427"/>
      <c r="AN52" s="392">
        <v>29.90635937644084</v>
      </c>
      <c r="AO52" s="427"/>
      <c r="AP52" s="392">
        <v>2.7868775546933522</v>
      </c>
      <c r="AQ52" s="427"/>
      <c r="AR52" s="392">
        <v>3.5058501758921885</v>
      </c>
      <c r="AS52" s="427"/>
      <c r="AT52" s="392">
        <v>5.1234951662194224</v>
      </c>
      <c r="AU52" s="427"/>
      <c r="AV52" s="392">
        <v>5.6178151970117431</v>
      </c>
      <c r="AW52" s="427"/>
      <c r="AX52" s="392">
        <v>5.8323624648737793</v>
      </c>
      <c r="AY52" s="427"/>
      <c r="AZ52" s="392">
        <v>7.7301844224828402</v>
      </c>
      <c r="BA52" s="427"/>
      <c r="BB52" s="392">
        <v>7.4547998071382722</v>
      </c>
      <c r="BC52" s="427"/>
      <c r="BD52" s="392">
        <v>7.3971619989770332</v>
      </c>
      <c r="BE52" s="427"/>
      <c r="BF52" s="392">
        <v>7.4884463576880265</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1.4194967573300938</v>
      </c>
      <c r="G54" s="427"/>
      <c r="H54" s="393">
        <v>1.9527690799121638</v>
      </c>
      <c r="I54" s="427"/>
      <c r="J54" s="393">
        <v>1.5330659791206718</v>
      </c>
      <c r="K54" s="427"/>
      <c r="L54" s="393">
        <v>1.3648444191292863</v>
      </c>
      <c r="M54" s="427"/>
      <c r="N54" s="393">
        <v>1.5891093491298718</v>
      </c>
      <c r="O54" s="427"/>
      <c r="P54" s="393">
        <v>1.3001928433083463</v>
      </c>
      <c r="Q54" s="427"/>
      <c r="R54" s="393">
        <v>1.3664270359665838</v>
      </c>
      <c r="S54" s="427"/>
      <c r="T54" s="393">
        <v>1.686215572560537</v>
      </c>
      <c r="U54" s="427"/>
      <c r="V54" s="393">
        <v>1.8280445892732691</v>
      </c>
      <c r="W54" s="427"/>
      <c r="X54" s="393">
        <v>1.76297322564827</v>
      </c>
      <c r="Y54" s="427"/>
      <c r="Z54" s="393">
        <v>2.2856401949862812</v>
      </c>
      <c r="AA54" s="427"/>
      <c r="AB54" s="393">
        <v>2.18843407986552</v>
      </c>
      <c r="AC54" s="427"/>
      <c r="AD54" s="393">
        <v>2.1737041546419804</v>
      </c>
      <c r="AE54" s="427"/>
      <c r="AF54" s="393">
        <v>2.5391717706629024</v>
      </c>
      <c r="AG54" s="427"/>
      <c r="AH54" s="393">
        <v>2.0427408525205326</v>
      </c>
      <c r="AI54" s="427"/>
      <c r="AJ54" s="393">
        <v>3.0241478119678802</v>
      </c>
      <c r="AK54" s="427"/>
      <c r="AL54" s="393">
        <v>2.2832628015438554</v>
      </c>
      <c r="AM54" s="427"/>
      <c r="AN54" s="393">
        <v>2.6389030518337235</v>
      </c>
      <c r="AO54" s="427"/>
      <c r="AP54" s="393">
        <v>0.31142765745779588</v>
      </c>
      <c r="AQ54" s="427"/>
      <c r="AR54" s="393">
        <v>0.36397097390698735</v>
      </c>
      <c r="AS54" s="427"/>
      <c r="AT54" s="393">
        <v>0.49269693311849938</v>
      </c>
      <c r="AU54" s="427"/>
      <c r="AV54" s="393">
        <v>0.5467466020137044</v>
      </c>
      <c r="AW54" s="427"/>
      <c r="AX54" s="393">
        <v>0.54455143751048629</v>
      </c>
      <c r="AY54" s="427"/>
      <c r="AZ54" s="393">
        <v>0.58641411199026094</v>
      </c>
      <c r="BA54" s="427"/>
      <c r="BB54" s="393">
        <v>0.70226291495597726</v>
      </c>
      <c r="BC54" s="427"/>
      <c r="BD54" s="393">
        <v>0.65253673127502321</v>
      </c>
      <c r="BE54" s="427"/>
      <c r="BF54" s="393">
        <v>0.54419053204267498</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0.95224154366813663</v>
      </c>
      <c r="G55" s="427"/>
      <c r="H55" s="393">
        <v>1.2116160396131963</v>
      </c>
      <c r="I55" s="427"/>
      <c r="J55" s="393">
        <v>1.4578146834705017</v>
      </c>
      <c r="K55" s="427"/>
      <c r="L55" s="393">
        <v>1.3527502629750088</v>
      </c>
      <c r="M55" s="427"/>
      <c r="N55" s="393">
        <v>1.8802881304646741</v>
      </c>
      <c r="O55" s="427"/>
      <c r="P55" s="393">
        <v>1.0321579900344293</v>
      </c>
      <c r="Q55" s="427"/>
      <c r="R55" s="393">
        <v>1.1282045372076894</v>
      </c>
      <c r="S55" s="427"/>
      <c r="T55" s="393">
        <v>1.1771206665564051</v>
      </c>
      <c r="U55" s="427"/>
      <c r="V55" s="393">
        <v>0.84091199221246693</v>
      </c>
      <c r="W55" s="427"/>
      <c r="X55" s="393">
        <v>0.79555747754672257</v>
      </c>
      <c r="Y55" s="427"/>
      <c r="Z55" s="393">
        <v>0.88603268572990601</v>
      </c>
      <c r="AA55" s="427"/>
      <c r="AB55" s="393">
        <v>1.1803653691029081</v>
      </c>
      <c r="AC55" s="427"/>
      <c r="AD55" s="393">
        <v>1.8435471256984661</v>
      </c>
      <c r="AE55" s="427"/>
      <c r="AF55" s="393">
        <v>1.3104827467715503</v>
      </c>
      <c r="AG55" s="427"/>
      <c r="AH55" s="393">
        <v>1.7178307750812418</v>
      </c>
      <c r="AI55" s="427"/>
      <c r="AJ55" s="393">
        <v>2.0120536516444782</v>
      </c>
      <c r="AK55" s="427"/>
      <c r="AL55" s="393">
        <v>1.3860288851651301</v>
      </c>
      <c r="AM55" s="427"/>
      <c r="AN55" s="393">
        <v>1.7311003215738663</v>
      </c>
      <c r="AO55" s="427"/>
      <c r="AP55" s="393">
        <v>0.36503730875215784</v>
      </c>
      <c r="AQ55" s="427"/>
      <c r="AR55" s="393">
        <v>0.41891419400276347</v>
      </c>
      <c r="AS55" s="427"/>
      <c r="AT55" s="393">
        <v>0.54339738423043593</v>
      </c>
      <c r="AU55" s="427"/>
      <c r="AV55" s="393">
        <v>0.571411549280049</v>
      </c>
      <c r="AW55" s="427"/>
      <c r="AX55" s="393">
        <v>0.61613141335395261</v>
      </c>
      <c r="AY55" s="427"/>
      <c r="AZ55" s="393">
        <v>0.65316317707112115</v>
      </c>
      <c r="BA55" s="427"/>
      <c r="BB55" s="393">
        <v>0.72172040317890784</v>
      </c>
      <c r="BC55" s="427"/>
      <c r="BD55" s="393">
        <v>0.73658928109997812</v>
      </c>
      <c r="BE55" s="427"/>
      <c r="BF55" s="393">
        <v>0.62461709345602812</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8.9934035507523156</v>
      </c>
      <c r="G56" s="427"/>
      <c r="H56" s="394">
        <v>9.9290404862165715</v>
      </c>
      <c r="I56" s="427"/>
      <c r="J56" s="394">
        <v>9.9096102034939157</v>
      </c>
      <c r="K56" s="427"/>
      <c r="L56" s="394">
        <v>10.970155516689974</v>
      </c>
      <c r="M56" s="427"/>
      <c r="N56" s="394">
        <v>10.580047719520891</v>
      </c>
      <c r="O56" s="427"/>
      <c r="P56" s="394">
        <v>7.1870970252055599</v>
      </c>
      <c r="Q56" s="427"/>
      <c r="R56" s="394">
        <v>8.3425055533053118</v>
      </c>
      <c r="S56" s="427"/>
      <c r="T56" s="394">
        <v>9.3951529260124715</v>
      </c>
      <c r="U56" s="427"/>
      <c r="V56" s="394">
        <v>9.5696998435007998</v>
      </c>
      <c r="W56" s="427"/>
      <c r="X56" s="394">
        <v>9.6904422714432261</v>
      </c>
      <c r="Y56" s="427"/>
      <c r="Z56" s="394">
        <v>12.811305310139499</v>
      </c>
      <c r="AA56" s="427"/>
      <c r="AB56" s="394">
        <v>9.835411291453779</v>
      </c>
      <c r="AC56" s="427"/>
      <c r="AD56" s="394">
        <v>10.259893423842145</v>
      </c>
      <c r="AE56" s="427"/>
      <c r="AF56" s="394">
        <v>9.1630677912462879</v>
      </c>
      <c r="AG56" s="427"/>
      <c r="AH56" s="394">
        <v>8.9036398503374219</v>
      </c>
      <c r="AI56" s="427"/>
      <c r="AJ56" s="394">
        <v>11.995538745662486</v>
      </c>
      <c r="AK56" s="427"/>
      <c r="AL56" s="394">
        <v>9.9039471004304183</v>
      </c>
      <c r="AM56" s="427"/>
      <c r="AN56" s="394">
        <v>10.842595005933171</v>
      </c>
      <c r="AO56" s="427"/>
      <c r="AP56" s="394">
        <v>0.18515429350678397</v>
      </c>
      <c r="AQ56" s="427"/>
      <c r="AR56" s="394">
        <v>0.29747313519336038</v>
      </c>
      <c r="AS56" s="427"/>
      <c r="AT56" s="394">
        <v>0.41636391990995764</v>
      </c>
      <c r="AU56" s="427"/>
      <c r="AV56" s="394">
        <v>0.47811777026262936</v>
      </c>
      <c r="AW56" s="427"/>
      <c r="AX56" s="394">
        <v>0.49187885665535969</v>
      </c>
      <c r="AY56" s="427"/>
      <c r="AZ56" s="394">
        <v>0.54852013569520308</v>
      </c>
      <c r="BA56" s="427"/>
      <c r="BB56" s="394">
        <v>0.61153478208499912</v>
      </c>
      <c r="BC56" s="427"/>
      <c r="BD56" s="394">
        <v>0.63567107149593216</v>
      </c>
      <c r="BE56" s="427"/>
      <c r="BF56" s="394">
        <v>0.50054870350279557</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3.5991143829395029</v>
      </c>
      <c r="G57" s="427"/>
      <c r="H57" s="394">
        <v>4.9245193004079741</v>
      </c>
      <c r="I57" s="427"/>
      <c r="J57" s="394">
        <v>4.5538679902203665</v>
      </c>
      <c r="K57" s="427"/>
      <c r="L57" s="394">
        <v>3.3788993611964289</v>
      </c>
      <c r="M57" s="427"/>
      <c r="N57" s="394">
        <v>4.0698789664104247</v>
      </c>
      <c r="O57" s="427"/>
      <c r="P57" s="394">
        <v>3.0633204940544054</v>
      </c>
      <c r="Q57" s="427"/>
      <c r="R57" s="394">
        <v>3.7801060018489188</v>
      </c>
      <c r="S57" s="427"/>
      <c r="T57" s="394">
        <v>3.0867885249248062</v>
      </c>
      <c r="U57" s="427"/>
      <c r="V57" s="394">
        <v>3.260563672554659</v>
      </c>
      <c r="W57" s="427"/>
      <c r="X57" s="394">
        <v>3.7173134048003487</v>
      </c>
      <c r="Y57" s="427"/>
      <c r="Z57" s="394">
        <v>4.4828352356419501</v>
      </c>
      <c r="AA57" s="427"/>
      <c r="AB57" s="394">
        <v>4.6231630189235826</v>
      </c>
      <c r="AC57" s="427"/>
      <c r="AD57" s="394">
        <v>6.5485914735184672</v>
      </c>
      <c r="AE57" s="427"/>
      <c r="AF57" s="394">
        <v>6.6245937869397098</v>
      </c>
      <c r="AG57" s="427"/>
      <c r="AH57" s="394">
        <v>8.3321537598945454</v>
      </c>
      <c r="AI57" s="427"/>
      <c r="AJ57" s="394">
        <v>11.760377229134631</v>
      </c>
      <c r="AK57" s="427"/>
      <c r="AL57" s="394">
        <v>12.03396656032419</v>
      </c>
      <c r="AM57" s="427"/>
      <c r="AN57" s="394">
        <v>14.69376099710008</v>
      </c>
      <c r="AO57" s="427"/>
      <c r="AP57" s="394">
        <v>1.9252582949766142</v>
      </c>
      <c r="AQ57" s="427"/>
      <c r="AR57" s="394">
        <v>2.4254918727890775</v>
      </c>
      <c r="AS57" s="427"/>
      <c r="AT57" s="394">
        <v>3.6710369289605289</v>
      </c>
      <c r="AU57" s="427"/>
      <c r="AV57" s="394">
        <v>4.0215392754553605</v>
      </c>
      <c r="AW57" s="427"/>
      <c r="AX57" s="394">
        <v>4.1798007573539806</v>
      </c>
      <c r="AY57" s="427"/>
      <c r="AZ57" s="394">
        <v>5.9420869977262551</v>
      </c>
      <c r="BA57" s="427"/>
      <c r="BB57" s="394">
        <v>5.4192817069183876</v>
      </c>
      <c r="BC57" s="427"/>
      <c r="BD57" s="394">
        <v>5.3723649151060995</v>
      </c>
      <c r="BE57" s="427"/>
      <c r="BF57" s="394">
        <v>5.8190900286865279</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43.387227264939199</v>
      </c>
      <c r="G58" s="427"/>
      <c r="H58" s="392">
        <v>23.847450912153992</v>
      </c>
      <c r="I58" s="427"/>
      <c r="J58" s="392">
        <v>23.399221849639144</v>
      </c>
      <c r="K58" s="427"/>
      <c r="L58" s="392">
        <v>20.404400373027499</v>
      </c>
      <c r="M58" s="427"/>
      <c r="N58" s="392">
        <v>20.419950781833133</v>
      </c>
      <c r="O58" s="427"/>
      <c r="P58" s="392">
        <v>11.161742196087006</v>
      </c>
      <c r="Q58" s="427"/>
      <c r="R58" s="392">
        <v>11.592166867916646</v>
      </c>
      <c r="S58" s="427"/>
      <c r="T58" s="392">
        <v>18.09307192628108</v>
      </c>
      <c r="U58" s="427"/>
      <c r="V58" s="392">
        <v>16.833971103778776</v>
      </c>
      <c r="W58" s="427"/>
      <c r="X58" s="392">
        <v>17.019379328691237</v>
      </c>
      <c r="Y58" s="427"/>
      <c r="Z58" s="392">
        <v>23.182486642117809</v>
      </c>
      <c r="AA58" s="427"/>
      <c r="AB58" s="392">
        <v>18.603572869804896</v>
      </c>
      <c r="AC58" s="427"/>
      <c r="AD58" s="392">
        <v>19.426709027336386</v>
      </c>
      <c r="AE58" s="427"/>
      <c r="AF58" s="392">
        <v>17.423184976397497</v>
      </c>
      <c r="AG58" s="427"/>
      <c r="AH58" s="392">
        <v>17.998049536188514</v>
      </c>
      <c r="AI58" s="427"/>
      <c r="AJ58" s="392">
        <v>25.821369067872034</v>
      </c>
      <c r="AK58" s="427"/>
      <c r="AL58" s="392">
        <v>23.246696773276135</v>
      </c>
      <c r="AM58" s="427"/>
      <c r="AN58" s="392">
        <v>23.811055546908374</v>
      </c>
      <c r="AO58" s="427"/>
      <c r="AP58" s="392">
        <v>0.8175629407982723</v>
      </c>
      <c r="AQ58" s="427"/>
      <c r="AR58" s="392">
        <v>1.0268901610927164</v>
      </c>
      <c r="AS58" s="427"/>
      <c r="AT58" s="392">
        <v>1.4087406585369835</v>
      </c>
      <c r="AU58" s="427"/>
      <c r="AV58" s="392">
        <v>2.2645789512900882</v>
      </c>
      <c r="AW58" s="427"/>
      <c r="AX58" s="392">
        <v>3.4025413281017816</v>
      </c>
      <c r="AY58" s="427"/>
      <c r="AZ58" s="392">
        <v>4.3758926047793985</v>
      </c>
      <c r="BA58" s="427"/>
      <c r="BB58" s="392">
        <v>7.3538812826347755</v>
      </c>
      <c r="BC58" s="427"/>
      <c r="BD58" s="392">
        <v>6.797222664564857</v>
      </c>
      <c r="BE58" s="427"/>
      <c r="BF58" s="392">
        <v>5.4691834977619296</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31.723852489651925</v>
      </c>
      <c r="G59" s="427"/>
      <c r="H59" s="393">
        <v>18.595106769431695</v>
      </c>
      <c r="I59" s="427"/>
      <c r="J59" s="393">
        <v>17.608915939388673</v>
      </c>
      <c r="K59" s="427"/>
      <c r="L59" s="393">
        <v>12.485537175855164</v>
      </c>
      <c r="M59" s="427"/>
      <c r="N59" s="393">
        <v>10.222330519822554</v>
      </c>
      <c r="O59" s="427"/>
      <c r="P59" s="393">
        <v>5.8162804327645876</v>
      </c>
      <c r="Q59" s="427"/>
      <c r="R59" s="393">
        <v>6.5747148402994862</v>
      </c>
      <c r="S59" s="427"/>
      <c r="T59" s="393">
        <v>11.553973087807545</v>
      </c>
      <c r="U59" s="427"/>
      <c r="V59" s="393">
        <v>11.201716857022404</v>
      </c>
      <c r="W59" s="427"/>
      <c r="X59" s="393">
        <v>11.091458004751923</v>
      </c>
      <c r="Y59" s="427"/>
      <c r="Z59" s="393">
        <v>16.747210470111082</v>
      </c>
      <c r="AA59" s="427"/>
      <c r="AB59" s="393">
        <v>14.145241219968847</v>
      </c>
      <c r="AC59" s="427"/>
      <c r="AD59" s="393">
        <v>13.516720160092136</v>
      </c>
      <c r="AE59" s="427"/>
      <c r="AF59" s="393">
        <v>9.706629180457238</v>
      </c>
      <c r="AG59" s="427"/>
      <c r="AH59" s="393">
        <v>12.96793914561443</v>
      </c>
      <c r="AI59" s="427"/>
      <c r="AJ59" s="393">
        <v>19.6736182854177</v>
      </c>
      <c r="AK59" s="427"/>
      <c r="AL59" s="393">
        <v>16.628355436212932</v>
      </c>
      <c r="AM59" s="427"/>
      <c r="AN59" s="393">
        <v>18.71877788684878</v>
      </c>
      <c r="AO59" s="427"/>
      <c r="AP59" s="393">
        <v>0.40718730679862808</v>
      </c>
      <c r="AQ59" s="427"/>
      <c r="AR59" s="393">
        <v>0.51547241384877163</v>
      </c>
      <c r="AS59" s="427"/>
      <c r="AT59" s="393">
        <v>0.72412414467045771</v>
      </c>
      <c r="AU59" s="427"/>
      <c r="AV59" s="393">
        <v>1.5144441526136256</v>
      </c>
      <c r="AW59" s="427"/>
      <c r="AX59" s="393">
        <v>2.6249221666038576</v>
      </c>
      <c r="AY59" s="427"/>
      <c r="AZ59" s="393">
        <v>3.5829590900053367</v>
      </c>
      <c r="BA59" s="427"/>
      <c r="BB59" s="393">
        <v>6.2614199697112127</v>
      </c>
      <c r="BC59" s="427"/>
      <c r="BD59" s="393">
        <v>5.6995235656767456</v>
      </c>
      <c r="BE59" s="427"/>
      <c r="BF59" s="393">
        <v>4.6066288588604563</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9.7667390158256815</v>
      </c>
      <c r="G60" s="427"/>
      <c r="H60" s="393">
        <v>4.1484531738902675</v>
      </c>
      <c r="I60" s="427"/>
      <c r="J60" s="393">
        <v>5.0248836368503547</v>
      </c>
      <c r="K60" s="427"/>
      <c r="L60" s="393">
        <v>7.2669123846174823</v>
      </c>
      <c r="M60" s="427"/>
      <c r="N60" s="393">
        <v>9.2113227225043257</v>
      </c>
      <c r="O60" s="427"/>
      <c r="P60" s="393">
        <v>4.9624151443681814</v>
      </c>
      <c r="Q60" s="427"/>
      <c r="R60" s="393">
        <v>4.6928604474518023</v>
      </c>
      <c r="S60" s="427"/>
      <c r="T60" s="393">
        <v>5.8507420274031094</v>
      </c>
      <c r="U60" s="427"/>
      <c r="V60" s="393">
        <v>5.1624221713743133</v>
      </c>
      <c r="W60" s="427"/>
      <c r="X60" s="393">
        <v>5.3243685570356432</v>
      </c>
      <c r="Y60" s="427"/>
      <c r="Z60" s="393">
        <v>5.1200977495501521</v>
      </c>
      <c r="AA60" s="427"/>
      <c r="AB60" s="393">
        <v>2.9442994442552028</v>
      </c>
      <c r="AC60" s="427"/>
      <c r="AD60" s="393">
        <v>4.4202478748118574</v>
      </c>
      <c r="AE60" s="427"/>
      <c r="AF60" s="393">
        <v>4.8350478048548089</v>
      </c>
      <c r="AG60" s="427"/>
      <c r="AH60" s="393">
        <v>3.1166850554149126</v>
      </c>
      <c r="AI60" s="427"/>
      <c r="AJ60" s="393">
        <v>3.1104286805292864</v>
      </c>
      <c r="AK60" s="427"/>
      <c r="AL60" s="393">
        <v>3.9100774110106697</v>
      </c>
      <c r="AM60" s="427"/>
      <c r="AN60" s="393">
        <v>1.7743467338456613</v>
      </c>
      <c r="AO60" s="427"/>
      <c r="AP60" s="393">
        <v>2.5110626562780586E-2</v>
      </c>
      <c r="AQ60" s="427"/>
      <c r="AR60" s="393">
        <v>5.7260033733785173E-2</v>
      </c>
      <c r="AS60" s="427"/>
      <c r="AT60" s="393">
        <v>8.2838197206376404E-2</v>
      </c>
      <c r="AU60" s="427"/>
      <c r="AV60" s="393">
        <v>0.10355788721944256</v>
      </c>
      <c r="AW60" s="427"/>
      <c r="AX60" s="393">
        <v>0.11258226469021299</v>
      </c>
      <c r="AY60" s="427"/>
      <c r="AZ60" s="393">
        <v>0.10058078783277348</v>
      </c>
      <c r="BA60" s="427"/>
      <c r="BB60" s="393">
        <v>0.31754256991686519</v>
      </c>
      <c r="BC60" s="427"/>
      <c r="BD60" s="393">
        <v>0.30443619724695187</v>
      </c>
      <c r="BE60" s="427"/>
      <c r="BF60" s="393">
        <v>0.14265740857162881</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1.8966357594615877</v>
      </c>
      <c r="G61" s="427"/>
      <c r="H61" s="393">
        <v>1.1038909688320293</v>
      </c>
      <c r="I61" s="427"/>
      <c r="J61" s="393">
        <v>0.76542227340011615</v>
      </c>
      <c r="K61" s="427"/>
      <c r="L61" s="393">
        <v>0.65195081255485221</v>
      </c>
      <c r="M61" s="427"/>
      <c r="N61" s="393">
        <v>0.98629753950625232</v>
      </c>
      <c r="O61" s="427"/>
      <c r="P61" s="393">
        <v>0.3830466189542367</v>
      </c>
      <c r="Q61" s="427"/>
      <c r="R61" s="393">
        <v>0.324591580165358</v>
      </c>
      <c r="S61" s="427"/>
      <c r="T61" s="393">
        <v>0.68835681107042346</v>
      </c>
      <c r="U61" s="427"/>
      <c r="V61" s="393">
        <v>0.46983207538205773</v>
      </c>
      <c r="W61" s="427"/>
      <c r="X61" s="393">
        <v>0.60355276690367143</v>
      </c>
      <c r="Y61" s="427"/>
      <c r="Z61" s="393">
        <v>1.3151784224565772</v>
      </c>
      <c r="AA61" s="427"/>
      <c r="AB61" s="393">
        <v>1.5140322055808459</v>
      </c>
      <c r="AC61" s="427"/>
      <c r="AD61" s="393">
        <v>1.4897409924323899</v>
      </c>
      <c r="AE61" s="427"/>
      <c r="AF61" s="393">
        <v>2.8815079910854502</v>
      </c>
      <c r="AG61" s="427"/>
      <c r="AH61" s="393">
        <v>1.9134253351591726</v>
      </c>
      <c r="AI61" s="427"/>
      <c r="AJ61" s="393">
        <v>3.0373221019250503</v>
      </c>
      <c r="AK61" s="427"/>
      <c r="AL61" s="393">
        <v>2.7082639260525347</v>
      </c>
      <c r="AM61" s="427"/>
      <c r="AN61" s="393">
        <v>3.3179309262139323</v>
      </c>
      <c r="AO61" s="427"/>
      <c r="AP61" s="393">
        <v>0.38526500743686359</v>
      </c>
      <c r="AQ61" s="427"/>
      <c r="AR61" s="393">
        <v>0.45415771351015966</v>
      </c>
      <c r="AS61" s="427"/>
      <c r="AT61" s="393">
        <v>0.60177831666014936</v>
      </c>
      <c r="AU61" s="427"/>
      <c r="AV61" s="393">
        <v>0.64657691145702023</v>
      </c>
      <c r="AW61" s="427"/>
      <c r="AX61" s="393">
        <v>0.66503689680771083</v>
      </c>
      <c r="AY61" s="427"/>
      <c r="AZ61" s="393">
        <v>0.69235272694128824</v>
      </c>
      <c r="BA61" s="427"/>
      <c r="BB61" s="393">
        <v>0.77491874300669794</v>
      </c>
      <c r="BC61" s="427"/>
      <c r="BD61" s="393">
        <v>0.79326290164115965</v>
      </c>
      <c r="BE61" s="427"/>
      <c r="BF61" s="393">
        <v>0.71989723032984443</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34.220590049116893</v>
      </c>
      <c r="G62" s="427"/>
      <c r="H62" s="392">
        <v>34.569289083650951</v>
      </c>
      <c r="I62" s="427"/>
      <c r="J62" s="392">
        <v>33.767285191145092</v>
      </c>
      <c r="K62" s="427"/>
      <c r="L62" s="392">
        <v>39.456150119588393</v>
      </c>
      <c r="M62" s="427"/>
      <c r="N62" s="392">
        <v>31.423357850815965</v>
      </c>
      <c r="O62" s="427"/>
      <c r="P62" s="392">
        <v>30.843042646510074</v>
      </c>
      <c r="Q62" s="427"/>
      <c r="R62" s="392">
        <v>34.498035875338822</v>
      </c>
      <c r="S62" s="427"/>
      <c r="T62" s="392">
        <v>33.220042791197201</v>
      </c>
      <c r="U62" s="427"/>
      <c r="V62" s="392">
        <v>31.537243357364581</v>
      </c>
      <c r="W62" s="427"/>
      <c r="X62" s="392">
        <v>32.672491739995245</v>
      </c>
      <c r="Y62" s="427"/>
      <c r="Z62" s="392">
        <v>34.856334845095432</v>
      </c>
      <c r="AA62" s="427"/>
      <c r="AB62" s="392">
        <v>27.874314824094977</v>
      </c>
      <c r="AC62" s="427"/>
      <c r="AD62" s="392">
        <v>35.627783015608934</v>
      </c>
      <c r="AE62" s="427"/>
      <c r="AF62" s="392">
        <v>35.503195836821064</v>
      </c>
      <c r="AG62" s="427"/>
      <c r="AH62" s="392">
        <v>32.935096196750791</v>
      </c>
      <c r="AI62" s="427"/>
      <c r="AJ62" s="392">
        <v>44.222845897021692</v>
      </c>
      <c r="AK62" s="427"/>
      <c r="AL62" s="392">
        <v>40.195915930471507</v>
      </c>
      <c r="AM62" s="427"/>
      <c r="AN62" s="392">
        <v>43.143328360032328</v>
      </c>
      <c r="AO62" s="427"/>
      <c r="AP62" s="392">
        <v>4.9244726424407546</v>
      </c>
      <c r="AQ62" s="427"/>
      <c r="AR62" s="392">
        <v>4.9527867081003123</v>
      </c>
      <c r="AS62" s="427"/>
      <c r="AT62" s="392">
        <v>6.0580356838887619</v>
      </c>
      <c r="AU62" s="427"/>
      <c r="AV62" s="392">
        <v>7.5933934599480128</v>
      </c>
      <c r="AW62" s="427"/>
      <c r="AX62" s="392">
        <v>8.7197806087388923</v>
      </c>
      <c r="AY62" s="427"/>
      <c r="AZ62" s="392">
        <v>9.0931547340908381</v>
      </c>
      <c r="BA62" s="427"/>
      <c r="BB62" s="392">
        <v>9.6356123559545761</v>
      </c>
      <c r="BC62" s="427"/>
      <c r="BD62" s="392">
        <v>9.5913636282742232</v>
      </c>
      <c r="BE62" s="427"/>
      <c r="BF62" s="392">
        <v>9.1896022204908867</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11.280103653416077</v>
      </c>
      <c r="G64" s="427"/>
      <c r="H64" s="392">
        <v>13.213053209209479</v>
      </c>
      <c r="I64" s="427"/>
      <c r="J64" s="392">
        <v>14.276303812249436</v>
      </c>
      <c r="K64" s="427"/>
      <c r="L64" s="392">
        <v>15.421216547382182</v>
      </c>
      <c r="M64" s="427"/>
      <c r="N64" s="392">
        <v>19.163458263250952</v>
      </c>
      <c r="O64" s="427"/>
      <c r="P64" s="392">
        <v>12.576836264506824</v>
      </c>
      <c r="Q64" s="427"/>
      <c r="R64" s="392">
        <v>12.277027702999263</v>
      </c>
      <c r="S64" s="427"/>
      <c r="T64" s="392">
        <v>14.395878811032855</v>
      </c>
      <c r="U64" s="427"/>
      <c r="V64" s="392">
        <v>13.240728321631565</v>
      </c>
      <c r="W64" s="427"/>
      <c r="X64" s="392">
        <v>13.30295444744997</v>
      </c>
      <c r="Y64" s="427"/>
      <c r="Z64" s="392">
        <v>17.262103694941544</v>
      </c>
      <c r="AA64" s="427"/>
      <c r="AB64" s="392">
        <v>17.680153630656854</v>
      </c>
      <c r="AC64" s="427"/>
      <c r="AD64" s="392">
        <v>21.84870250706841</v>
      </c>
      <c r="AE64" s="427"/>
      <c r="AF64" s="392">
        <v>22.345036022734142</v>
      </c>
      <c r="AG64" s="427"/>
      <c r="AH64" s="392">
        <v>21.690622449855216</v>
      </c>
      <c r="AI64" s="427"/>
      <c r="AJ64" s="392">
        <v>31.620110748980338</v>
      </c>
      <c r="AK64" s="427"/>
      <c r="AL64" s="392">
        <v>28.733190569059602</v>
      </c>
      <c r="AM64" s="427"/>
      <c r="AN64" s="392">
        <v>31.12219772623542</v>
      </c>
      <c r="AO64" s="427"/>
      <c r="AP64" s="392">
        <v>14.784686524719227</v>
      </c>
      <c r="AQ64" s="427"/>
      <c r="AR64" s="392">
        <v>14.530682028416358</v>
      </c>
      <c r="AS64" s="427"/>
      <c r="AT64" s="392">
        <v>19.025510870150658</v>
      </c>
      <c r="AU64" s="427"/>
      <c r="AV64" s="392">
        <v>21.952280330357706</v>
      </c>
      <c r="AW64" s="427"/>
      <c r="AX64" s="392">
        <v>23.63830268047202</v>
      </c>
      <c r="AY64" s="427"/>
      <c r="AZ64" s="392">
        <v>26.023964610423803</v>
      </c>
      <c r="BA64" s="427"/>
      <c r="BB64" s="392">
        <v>28.805847659948732</v>
      </c>
      <c r="BC64" s="427"/>
      <c r="BD64" s="392">
        <v>29.578790396045488</v>
      </c>
      <c r="BE64" s="427"/>
      <c r="BF64" s="392">
        <v>25.188572631422851</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3.0814312100681547</v>
      </c>
      <c r="G66" s="427"/>
      <c r="H66" s="393">
        <v>3.7447471505313445</v>
      </c>
      <c r="I66" s="427"/>
      <c r="J66" s="393">
        <v>4.618011547690438</v>
      </c>
      <c r="K66" s="427"/>
      <c r="L66" s="393">
        <v>5.2070213521039683</v>
      </c>
      <c r="M66" s="427"/>
      <c r="N66" s="393">
        <v>4.8902833623393951</v>
      </c>
      <c r="O66" s="427"/>
      <c r="P66" s="393">
        <v>3.6208052188403794</v>
      </c>
      <c r="Q66" s="427"/>
      <c r="R66" s="393">
        <v>3.6865454858366262</v>
      </c>
      <c r="S66" s="427"/>
      <c r="T66" s="393">
        <v>4.3333106207132666</v>
      </c>
      <c r="U66" s="427"/>
      <c r="V66" s="393">
        <v>4.465806748071568</v>
      </c>
      <c r="W66" s="427"/>
      <c r="X66" s="393">
        <v>4.5548245172645911</v>
      </c>
      <c r="Y66" s="427"/>
      <c r="Z66" s="393">
        <v>6.1466368174705801</v>
      </c>
      <c r="AA66" s="427"/>
      <c r="AB66" s="393">
        <v>6.1530595270322532</v>
      </c>
      <c r="AC66" s="427"/>
      <c r="AD66" s="393">
        <v>8.4361865580745796</v>
      </c>
      <c r="AE66" s="427"/>
      <c r="AF66" s="393">
        <v>8.4238926074715064</v>
      </c>
      <c r="AG66" s="427"/>
      <c r="AH66" s="393">
        <v>11.055033642628775</v>
      </c>
      <c r="AI66" s="427"/>
      <c r="AJ66" s="393">
        <v>15.229113451669585</v>
      </c>
      <c r="AK66" s="427"/>
      <c r="AL66" s="393">
        <v>14.333870426813045</v>
      </c>
      <c r="AM66" s="427"/>
      <c r="AN66" s="393">
        <v>14.547905583216323</v>
      </c>
      <c r="AO66" s="427"/>
      <c r="AP66" s="393">
        <v>7.6238377110159776</v>
      </c>
      <c r="AQ66" s="427"/>
      <c r="AR66" s="393">
        <v>8.2056389957819764</v>
      </c>
      <c r="AS66" s="427"/>
      <c r="AT66" s="393">
        <v>8.8351359598415229</v>
      </c>
      <c r="AU66" s="427"/>
      <c r="AV66" s="393">
        <v>11.720299035732832</v>
      </c>
      <c r="AW66" s="427"/>
      <c r="AX66" s="393">
        <v>13.700443922410672</v>
      </c>
      <c r="AY66" s="427"/>
      <c r="AZ66" s="393">
        <v>14.549767569769244</v>
      </c>
      <c r="BA66" s="427"/>
      <c r="BB66" s="393">
        <v>16.494139330037811</v>
      </c>
      <c r="BC66" s="427"/>
      <c r="BD66" s="393">
        <v>15.745496640392654</v>
      </c>
      <c r="BE66" s="427"/>
      <c r="BF66" s="393">
        <v>14.396873128606915</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2.104693668159626</v>
      </c>
      <c r="G67" s="427"/>
      <c r="H67" s="393">
        <v>3.7073085694542556</v>
      </c>
      <c r="I67" s="427"/>
      <c r="J67" s="393">
        <v>4.5993178339088452</v>
      </c>
      <c r="K67" s="427"/>
      <c r="L67" s="393">
        <v>5.0314431808403732</v>
      </c>
      <c r="M67" s="427"/>
      <c r="N67" s="393">
        <v>7.6031776664034902</v>
      </c>
      <c r="O67" s="427"/>
      <c r="P67" s="393">
        <v>4.4319409680680746</v>
      </c>
      <c r="Q67" s="427"/>
      <c r="R67" s="393">
        <v>4.293312081831048</v>
      </c>
      <c r="S67" s="427"/>
      <c r="T67" s="393">
        <v>5.3595145647457887</v>
      </c>
      <c r="U67" s="427"/>
      <c r="V67" s="393">
        <v>4.8025813408376647</v>
      </c>
      <c r="W67" s="427"/>
      <c r="X67" s="393">
        <v>4.3859223701185437</v>
      </c>
      <c r="Y67" s="427"/>
      <c r="Z67" s="393">
        <v>5.6592685040346371</v>
      </c>
      <c r="AA67" s="427"/>
      <c r="AB67" s="393">
        <v>6.1165834423962711</v>
      </c>
      <c r="AC67" s="427"/>
      <c r="AD67" s="393">
        <v>7.3941918351145866</v>
      </c>
      <c r="AE67" s="427"/>
      <c r="AF67" s="393">
        <v>7.624659556349572</v>
      </c>
      <c r="AG67" s="427"/>
      <c r="AH67" s="393">
        <v>5.2410302529149293</v>
      </c>
      <c r="AI67" s="427"/>
      <c r="AJ67" s="393">
        <v>8.5363369365256432</v>
      </c>
      <c r="AK67" s="427"/>
      <c r="AL67" s="393">
        <v>7.5216458787749891</v>
      </c>
      <c r="AM67" s="427"/>
      <c r="AN67" s="393">
        <v>7.8314370244021037</v>
      </c>
      <c r="AO67" s="427"/>
      <c r="AP67" s="393">
        <v>2.2961953233720207</v>
      </c>
      <c r="AQ67" s="427"/>
      <c r="AR67" s="393">
        <v>2.8494470834832288</v>
      </c>
      <c r="AS67" s="427"/>
      <c r="AT67" s="393">
        <v>3.8853136654528146</v>
      </c>
      <c r="AU67" s="427"/>
      <c r="AV67" s="393">
        <v>4.2785732724852323</v>
      </c>
      <c r="AW67" s="427"/>
      <c r="AX67" s="393">
        <v>4.6788962180595339</v>
      </c>
      <c r="AY67" s="427"/>
      <c r="AZ67" s="393">
        <v>4.9079760087439182</v>
      </c>
      <c r="BA67" s="427"/>
      <c r="BB67" s="393">
        <v>5.6363575128570709</v>
      </c>
      <c r="BC67" s="427"/>
      <c r="BD67" s="393">
        <v>5.4887133789514966</v>
      </c>
      <c r="BE67" s="427"/>
      <c r="BF67" s="393">
        <v>5.0517798027170437</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4.0105468305086855</v>
      </c>
      <c r="G68" s="427"/>
      <c r="H68" s="394">
        <v>3.3694722969380408</v>
      </c>
      <c r="I68" s="427"/>
      <c r="J68" s="394">
        <v>2.6147476307198048</v>
      </c>
      <c r="K68" s="427"/>
      <c r="L68" s="394">
        <v>2.3009928826746076</v>
      </c>
      <c r="M68" s="427"/>
      <c r="N68" s="394">
        <v>1.7589147602416699</v>
      </c>
      <c r="O68" s="427"/>
      <c r="P68" s="394">
        <v>1.5290044621196981</v>
      </c>
      <c r="Q68" s="427"/>
      <c r="R68" s="394">
        <v>1.5278768692489584</v>
      </c>
      <c r="S68" s="427"/>
      <c r="T68" s="394">
        <v>1.4818743788998947</v>
      </c>
      <c r="U68" s="427"/>
      <c r="V68" s="394">
        <v>1.1086692635599615</v>
      </c>
      <c r="W68" s="427"/>
      <c r="X68" s="394">
        <v>1.6952575881777907</v>
      </c>
      <c r="Y68" s="427"/>
      <c r="Z68" s="394">
        <v>1.8483017411080946</v>
      </c>
      <c r="AA68" s="427"/>
      <c r="AB68" s="394">
        <v>1.401153885046023</v>
      </c>
      <c r="AC68" s="427"/>
      <c r="AD68" s="394">
        <v>1.3345724630610756</v>
      </c>
      <c r="AE68" s="427"/>
      <c r="AF68" s="394">
        <v>1.1536824191133053</v>
      </c>
      <c r="AG68" s="427"/>
      <c r="AH68" s="394">
        <v>1.1124672976944892</v>
      </c>
      <c r="AI68" s="427"/>
      <c r="AJ68" s="394">
        <v>1.5897682895235854</v>
      </c>
      <c r="AK68" s="427"/>
      <c r="AL68" s="394">
        <v>1.4867802315875907</v>
      </c>
      <c r="AM68" s="427"/>
      <c r="AN68" s="394">
        <v>1.503240303484366</v>
      </c>
      <c r="AO68" s="427"/>
      <c r="AP68" s="394">
        <v>0.11728511244483991</v>
      </c>
      <c r="AQ68" s="427"/>
      <c r="AR68" s="394">
        <v>0.15090907069182888</v>
      </c>
      <c r="AS68" s="427"/>
      <c r="AT68" s="394">
        <v>0.20101349333009338</v>
      </c>
      <c r="AU68" s="427"/>
      <c r="AV68" s="394">
        <v>0.20537618891555567</v>
      </c>
      <c r="AW68" s="427"/>
      <c r="AX68" s="394">
        <v>0.20428564620656953</v>
      </c>
      <c r="AY68" s="427"/>
      <c r="AZ68" s="394">
        <v>0.22454270458116621</v>
      </c>
      <c r="BA68" s="427"/>
      <c r="BB68" s="394">
        <v>0.29199263722430246</v>
      </c>
      <c r="BC68" s="427"/>
      <c r="BD68" s="394">
        <v>0.33522214664465649</v>
      </c>
      <c r="BE68" s="427"/>
      <c r="BF68" s="394">
        <v>0.28478421100255819</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1.2214643182907634</v>
      </c>
      <c r="G70" s="427"/>
      <c r="H70" s="393">
        <v>0.97567510632826249</v>
      </c>
      <c r="I70" s="427"/>
      <c r="J70" s="393">
        <v>0.95745975663084137</v>
      </c>
      <c r="K70" s="427"/>
      <c r="L70" s="393">
        <v>1.1435552110171556</v>
      </c>
      <c r="M70" s="427"/>
      <c r="N70" s="393">
        <v>2.2096899832494934</v>
      </c>
      <c r="O70" s="427"/>
      <c r="P70" s="393">
        <v>1.3773656761595297</v>
      </c>
      <c r="Q70" s="427"/>
      <c r="R70" s="393">
        <v>1.1213783231463375</v>
      </c>
      <c r="S70" s="427"/>
      <c r="T70" s="393">
        <v>1.2875921958035765</v>
      </c>
      <c r="U70" s="427"/>
      <c r="V70" s="393">
        <v>1.2600569645684236</v>
      </c>
      <c r="W70" s="427"/>
      <c r="X70" s="393">
        <v>0.97608401520231025</v>
      </c>
      <c r="Y70" s="427"/>
      <c r="Z70" s="393">
        <v>1.4189979816386245</v>
      </c>
      <c r="AA70" s="427"/>
      <c r="AB70" s="393">
        <v>1.6711420472177128</v>
      </c>
      <c r="AC70" s="427"/>
      <c r="AD70" s="393">
        <v>2.0188700003374902</v>
      </c>
      <c r="AE70" s="427"/>
      <c r="AF70" s="393">
        <v>2.3564509691523754</v>
      </c>
      <c r="AG70" s="427"/>
      <c r="AH70" s="393">
        <v>1.9852956099755517</v>
      </c>
      <c r="AI70" s="427"/>
      <c r="AJ70" s="393">
        <v>3.1783738495800984</v>
      </c>
      <c r="AK70" s="427"/>
      <c r="AL70" s="393">
        <v>2.9225594422306465</v>
      </c>
      <c r="AM70" s="427"/>
      <c r="AN70" s="393">
        <v>4.1666384441954101</v>
      </c>
      <c r="AO70" s="427"/>
      <c r="AP70" s="393">
        <v>2.5631801093347306</v>
      </c>
      <c r="AQ70" s="427"/>
      <c r="AR70" s="393">
        <v>1.5947272412251767</v>
      </c>
      <c r="AS70" s="427"/>
      <c r="AT70" s="393">
        <v>3.4552394610296298</v>
      </c>
      <c r="AU70" s="427"/>
      <c r="AV70" s="393">
        <v>2.8306268090783964</v>
      </c>
      <c r="AW70" s="427"/>
      <c r="AX70" s="393">
        <v>2.8257366778815149</v>
      </c>
      <c r="AY70" s="427"/>
      <c r="AZ70" s="393">
        <v>3.2125216282224156</v>
      </c>
      <c r="BA70" s="427"/>
      <c r="BB70" s="393">
        <v>3.5123761193765013</v>
      </c>
      <c r="BC70" s="427"/>
      <c r="BD70" s="393">
        <v>4.2014812358494584</v>
      </c>
      <c r="BE70" s="427"/>
      <c r="BF70" s="393">
        <v>2.9377953652528332</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0.86196762638884594</v>
      </c>
      <c r="G71" s="427"/>
      <c r="H71" s="393">
        <v>1.4158500859575764</v>
      </c>
      <c r="I71" s="427"/>
      <c r="J71" s="393">
        <v>1.4867670432995066</v>
      </c>
      <c r="K71" s="427"/>
      <c r="L71" s="393">
        <v>1.7382039207460767</v>
      </c>
      <c r="M71" s="427"/>
      <c r="N71" s="393">
        <v>2.7013924910169052</v>
      </c>
      <c r="O71" s="427"/>
      <c r="P71" s="393">
        <v>1.6177199393191435</v>
      </c>
      <c r="Q71" s="427"/>
      <c r="R71" s="393">
        <v>1.647914942936294</v>
      </c>
      <c r="S71" s="427"/>
      <c r="T71" s="393">
        <v>1.9335870508703297</v>
      </c>
      <c r="U71" s="427"/>
      <c r="V71" s="393">
        <v>1.6036140045939455</v>
      </c>
      <c r="W71" s="427"/>
      <c r="X71" s="393">
        <v>1.6908659566867341</v>
      </c>
      <c r="Y71" s="427"/>
      <c r="Z71" s="393">
        <v>2.188898650689608</v>
      </c>
      <c r="AA71" s="427"/>
      <c r="AB71" s="393">
        <v>2.3382147289645934</v>
      </c>
      <c r="AC71" s="427"/>
      <c r="AD71" s="393">
        <v>2.664881650480678</v>
      </c>
      <c r="AE71" s="427"/>
      <c r="AF71" s="393">
        <v>2.7863504706473829</v>
      </c>
      <c r="AG71" s="427"/>
      <c r="AH71" s="393">
        <v>2.2967956466414696</v>
      </c>
      <c r="AI71" s="427"/>
      <c r="AJ71" s="393">
        <v>3.0865182216814282</v>
      </c>
      <c r="AK71" s="427"/>
      <c r="AL71" s="393">
        <v>2.4683345896533333</v>
      </c>
      <c r="AM71" s="427"/>
      <c r="AN71" s="393">
        <v>3.0729763709372211</v>
      </c>
      <c r="AO71" s="427"/>
      <c r="AP71" s="393">
        <v>2.1841882685516572</v>
      </c>
      <c r="AQ71" s="427"/>
      <c r="AR71" s="393">
        <v>1.729959637234145</v>
      </c>
      <c r="AS71" s="427"/>
      <c r="AT71" s="393">
        <v>2.6488082904965968</v>
      </c>
      <c r="AU71" s="427"/>
      <c r="AV71" s="393">
        <v>2.9174050241456895</v>
      </c>
      <c r="AW71" s="427"/>
      <c r="AX71" s="393">
        <v>2.228940215913731</v>
      </c>
      <c r="AY71" s="427"/>
      <c r="AZ71" s="393">
        <v>3.1291566991070603</v>
      </c>
      <c r="BA71" s="427"/>
      <c r="BB71" s="393">
        <v>2.8709820604530472</v>
      </c>
      <c r="BC71" s="427"/>
      <c r="BD71" s="393">
        <v>3.8078769942072221</v>
      </c>
      <c r="BE71" s="427"/>
      <c r="BF71" s="393">
        <v>2.5173401238434971</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6.9240842240399862</v>
      </c>
      <c r="G72" s="427"/>
      <c r="H72" s="392">
        <v>6.2111456768323299</v>
      </c>
      <c r="I72" s="427"/>
      <c r="J72" s="392">
        <v>8.2603963123442838</v>
      </c>
      <c r="K72" s="427"/>
      <c r="L72" s="392">
        <v>9.8745626778982629</v>
      </c>
      <c r="M72" s="427"/>
      <c r="N72" s="392">
        <v>6.888488059423528</v>
      </c>
      <c r="O72" s="427"/>
      <c r="P72" s="392">
        <v>8.1341128116815362</v>
      </c>
      <c r="Q72" s="427"/>
      <c r="R72" s="392">
        <v>7.9499568845467206</v>
      </c>
      <c r="S72" s="427"/>
      <c r="T72" s="392">
        <v>8.5556661050485587</v>
      </c>
      <c r="U72" s="427"/>
      <c r="V72" s="392">
        <v>7.9349469719345258</v>
      </c>
      <c r="W72" s="427"/>
      <c r="X72" s="392">
        <v>7.887587602590342</v>
      </c>
      <c r="Y72" s="427"/>
      <c r="Z72" s="392">
        <v>9.9655242974919283</v>
      </c>
      <c r="AA72" s="427"/>
      <c r="AB72" s="392">
        <v>9.8707161001903554</v>
      </c>
      <c r="AC72" s="427"/>
      <c r="AD72" s="392">
        <v>11.046101358839238</v>
      </c>
      <c r="AE72" s="427"/>
      <c r="AF72" s="392">
        <v>12.038990557257186</v>
      </c>
      <c r="AG72" s="427"/>
      <c r="AH72" s="392">
        <v>12.094597118399518</v>
      </c>
      <c r="AI72" s="427"/>
      <c r="AJ72" s="392">
        <v>16.594154745203589</v>
      </c>
      <c r="AK72" s="427"/>
      <c r="AL72" s="392">
        <v>14.101809505014884</v>
      </c>
      <c r="AM72" s="427"/>
      <c r="AN72" s="392">
        <v>17.631888924074623</v>
      </c>
      <c r="AO72" s="427"/>
      <c r="AP72" s="392">
        <v>12.573849262207489</v>
      </c>
      <c r="AQ72" s="427"/>
      <c r="AR72" s="392">
        <v>11.825442761432052</v>
      </c>
      <c r="AS72" s="427"/>
      <c r="AT72" s="392">
        <v>19.085959045920674</v>
      </c>
      <c r="AU72" s="427"/>
      <c r="AV72" s="392">
        <v>20.307132430725712</v>
      </c>
      <c r="AW72" s="427"/>
      <c r="AX72" s="392">
        <v>30.328219202109125</v>
      </c>
      <c r="AY72" s="427"/>
      <c r="AZ72" s="392">
        <v>28.704371357927744</v>
      </c>
      <c r="BA72" s="427"/>
      <c r="BB72" s="392">
        <v>47.597610968743744</v>
      </c>
      <c r="BC72" s="427"/>
      <c r="BD72" s="392">
        <v>41.94597594845068</v>
      </c>
      <c r="BE72" s="427"/>
      <c r="BF72" s="392">
        <v>36.435234845612342</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1.7133123255963083</v>
      </c>
      <c r="G73" s="427"/>
      <c r="H73" s="393">
        <v>0.89218374378150467</v>
      </c>
      <c r="I73" s="427"/>
      <c r="J73" s="393">
        <v>1.3098266836234274</v>
      </c>
      <c r="K73" s="427"/>
      <c r="L73" s="393">
        <v>1.1796736119809084</v>
      </c>
      <c r="M73" s="427"/>
      <c r="N73" s="393">
        <v>1.1467638378188632</v>
      </c>
      <c r="O73" s="427"/>
      <c r="P73" s="393">
        <v>0.97463163186641377</v>
      </c>
      <c r="Q73" s="427"/>
      <c r="R73" s="393">
        <v>1.4133915146957829</v>
      </c>
      <c r="S73" s="427"/>
      <c r="T73" s="393">
        <v>1.2466287519642538</v>
      </c>
      <c r="U73" s="427"/>
      <c r="V73" s="393">
        <v>1.5145969516708215</v>
      </c>
      <c r="W73" s="427"/>
      <c r="X73" s="393">
        <v>1.3056544502569158</v>
      </c>
      <c r="Y73" s="427"/>
      <c r="Z73" s="393">
        <v>1.6380838142620271</v>
      </c>
      <c r="AA73" s="427"/>
      <c r="AB73" s="393">
        <v>1.5566010471423914</v>
      </c>
      <c r="AC73" s="427"/>
      <c r="AD73" s="393">
        <v>1.6146614076940524</v>
      </c>
      <c r="AE73" s="427"/>
      <c r="AF73" s="393">
        <v>2.0444216551203751</v>
      </c>
      <c r="AG73" s="427"/>
      <c r="AH73" s="393">
        <v>2.632633133052487</v>
      </c>
      <c r="AI73" s="427"/>
      <c r="AJ73" s="393">
        <v>3.50819303764185</v>
      </c>
      <c r="AK73" s="427"/>
      <c r="AL73" s="393">
        <v>2.2538547239862368</v>
      </c>
      <c r="AM73" s="427"/>
      <c r="AN73" s="393">
        <v>3.1334357829541681</v>
      </c>
      <c r="AO73" s="427"/>
      <c r="AP73" s="393">
        <v>5.7354821200020529</v>
      </c>
      <c r="AQ73" s="427"/>
      <c r="AR73" s="393">
        <v>4.189398344044962</v>
      </c>
      <c r="AS73" s="427"/>
      <c r="AT73" s="393">
        <v>7.2771117063746873</v>
      </c>
      <c r="AU73" s="427"/>
      <c r="AV73" s="393">
        <v>10.101984110528191</v>
      </c>
      <c r="AW73" s="427"/>
      <c r="AX73" s="393">
        <v>12.591437673552946</v>
      </c>
      <c r="AY73" s="427"/>
      <c r="AZ73" s="393">
        <v>14.646375503386222</v>
      </c>
      <c r="BA73" s="427"/>
      <c r="BB73" s="393">
        <v>26.987564845103101</v>
      </c>
      <c r="BC73" s="427"/>
      <c r="BD73" s="393">
        <v>24.858238460477857</v>
      </c>
      <c r="BE73" s="427"/>
      <c r="BF73" s="393">
        <v>18.842396334773142</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0.37708142373425779</v>
      </c>
      <c r="G74" s="427"/>
      <c r="H74" s="393">
        <v>0.27445008291681205</v>
      </c>
      <c r="I74" s="427"/>
      <c r="J74" s="393">
        <v>0.21418741345708669</v>
      </c>
      <c r="K74" s="427"/>
      <c r="L74" s="393">
        <v>0.24546232844666629</v>
      </c>
      <c r="M74" s="427"/>
      <c r="N74" s="393">
        <v>0.2657800119695698</v>
      </c>
      <c r="O74" s="427"/>
      <c r="P74" s="393">
        <v>0.29305170594349217</v>
      </c>
      <c r="Q74" s="427"/>
      <c r="R74" s="393">
        <v>0.19973044399887349</v>
      </c>
      <c r="S74" s="427"/>
      <c r="T74" s="393">
        <v>0.27201555437814395</v>
      </c>
      <c r="U74" s="427"/>
      <c r="V74" s="393">
        <v>0.26708522402433055</v>
      </c>
      <c r="W74" s="427"/>
      <c r="X74" s="393">
        <v>0.2884508786204622</v>
      </c>
      <c r="Y74" s="427"/>
      <c r="Z74" s="393">
        <v>0.48514178106104866</v>
      </c>
      <c r="AA74" s="427"/>
      <c r="AB74" s="393">
        <v>0.66119670247636375</v>
      </c>
      <c r="AC74" s="427"/>
      <c r="AD74" s="393">
        <v>1.0724159400647268</v>
      </c>
      <c r="AE74" s="427"/>
      <c r="AF74" s="393">
        <v>1.4744289861026454</v>
      </c>
      <c r="AG74" s="427"/>
      <c r="AH74" s="393">
        <v>0.99895470394717645</v>
      </c>
      <c r="AI74" s="427"/>
      <c r="AJ74" s="393">
        <v>1.9541912510520876</v>
      </c>
      <c r="AK74" s="427"/>
      <c r="AL74" s="393">
        <v>2.1831640858310384</v>
      </c>
      <c r="AM74" s="427"/>
      <c r="AN74" s="393">
        <v>2.5881307079081353</v>
      </c>
      <c r="AO74" s="427"/>
      <c r="AP74" s="393">
        <v>0.39018196328676497</v>
      </c>
      <c r="AQ74" s="427"/>
      <c r="AR74" s="393">
        <v>0.34599646461780087</v>
      </c>
      <c r="AS74" s="427"/>
      <c r="AT74" s="393">
        <v>0.50455661748400171</v>
      </c>
      <c r="AU74" s="427"/>
      <c r="AV74" s="393">
        <v>0.52856861375916708</v>
      </c>
      <c r="AW74" s="427"/>
      <c r="AX74" s="393">
        <v>0.55758907198452223</v>
      </c>
      <c r="AY74" s="427"/>
      <c r="AZ74" s="393">
        <v>0.63019422362878663</v>
      </c>
      <c r="BA74" s="427"/>
      <c r="BB74" s="393">
        <v>1.081018291656227</v>
      </c>
      <c r="BC74" s="427"/>
      <c r="BD74" s="393">
        <v>0.87752460756540573</v>
      </c>
      <c r="BE74" s="427"/>
      <c r="BF74" s="393">
        <v>0.54935605115381236</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2.5240961220492202</v>
      </c>
      <c r="G75" s="427"/>
      <c r="H75" s="393">
        <v>1.772545362413211</v>
      </c>
      <c r="I75" s="427"/>
      <c r="J75" s="393">
        <v>2.4193927101464943</v>
      </c>
      <c r="K75" s="427"/>
      <c r="L75" s="393">
        <v>2.3933894446952961</v>
      </c>
      <c r="M75" s="427"/>
      <c r="N75" s="393">
        <v>1.7686976118087487</v>
      </c>
      <c r="O75" s="427"/>
      <c r="P75" s="393">
        <v>1.0078262759034913</v>
      </c>
      <c r="Q75" s="427"/>
      <c r="R75" s="393">
        <v>1.1828264680767775</v>
      </c>
      <c r="S75" s="427"/>
      <c r="T75" s="393">
        <v>1.1178285445229852</v>
      </c>
      <c r="U75" s="427"/>
      <c r="V75" s="393">
        <v>1.1586689888938719</v>
      </c>
      <c r="W75" s="427"/>
      <c r="X75" s="393">
        <v>1.2857905026756766</v>
      </c>
      <c r="Y75" s="427"/>
      <c r="Z75" s="393">
        <v>1.3899460843896303</v>
      </c>
      <c r="AA75" s="427"/>
      <c r="AB75" s="393">
        <v>0.87977341887437632</v>
      </c>
      <c r="AC75" s="427"/>
      <c r="AD75" s="393">
        <v>1.0242028297580501</v>
      </c>
      <c r="AE75" s="427"/>
      <c r="AF75" s="393">
        <v>0.97848469077721012</v>
      </c>
      <c r="AG75" s="427"/>
      <c r="AH75" s="393">
        <v>0.84687644462162193</v>
      </c>
      <c r="AI75" s="427"/>
      <c r="AJ75" s="393">
        <v>1.1136446063635606</v>
      </c>
      <c r="AK75" s="427"/>
      <c r="AL75" s="393">
        <v>1.3233880411649364</v>
      </c>
      <c r="AM75" s="427"/>
      <c r="AN75" s="393">
        <v>1.4108089921880609</v>
      </c>
      <c r="AO75" s="427"/>
      <c r="AP75" s="393">
        <v>0.85237066309053</v>
      </c>
      <c r="AQ75" s="427"/>
      <c r="AR75" s="393">
        <v>0.80634282969061843</v>
      </c>
      <c r="AS75" s="427"/>
      <c r="AT75" s="393">
        <v>1.5650449523662222</v>
      </c>
      <c r="AU75" s="427"/>
      <c r="AV75" s="393">
        <v>1.1555625778218208</v>
      </c>
      <c r="AW75" s="427"/>
      <c r="AX75" s="393">
        <v>1.8849633677442783</v>
      </c>
      <c r="AY75" s="427"/>
      <c r="AZ75" s="393">
        <v>1.4689600200060526</v>
      </c>
      <c r="BA75" s="427"/>
      <c r="BB75" s="393">
        <v>1.7971210057545337</v>
      </c>
      <c r="BC75" s="427"/>
      <c r="BD75" s="393">
        <v>1.0051543159927074</v>
      </c>
      <c r="BE75" s="427"/>
      <c r="BF75" s="393">
        <v>1.3955868490116408</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2.3095943526601994</v>
      </c>
      <c r="G76" s="427"/>
      <c r="H76" s="393">
        <v>3.2719664877208023</v>
      </c>
      <c r="I76" s="427"/>
      <c r="J76" s="393">
        <v>4.3169895051172764</v>
      </c>
      <c r="K76" s="427"/>
      <c r="L76" s="393">
        <v>6.0560372927753923</v>
      </c>
      <c r="M76" s="427"/>
      <c r="N76" s="393">
        <v>3.7072465978263467</v>
      </c>
      <c r="O76" s="427"/>
      <c r="P76" s="393">
        <v>5.8586031979681383</v>
      </c>
      <c r="Q76" s="427"/>
      <c r="R76" s="393">
        <v>5.1540084577752872</v>
      </c>
      <c r="S76" s="427"/>
      <c r="T76" s="393">
        <v>5.9191932541831767</v>
      </c>
      <c r="U76" s="427"/>
      <c r="V76" s="393">
        <v>4.9945958073455019</v>
      </c>
      <c r="W76" s="427"/>
      <c r="X76" s="393">
        <v>5.0076917710372868</v>
      </c>
      <c r="Y76" s="427"/>
      <c r="Z76" s="393">
        <v>6.4523526177792219</v>
      </c>
      <c r="AA76" s="427"/>
      <c r="AB76" s="393">
        <v>6.7731449316972236</v>
      </c>
      <c r="AC76" s="427"/>
      <c r="AD76" s="393">
        <v>7.3348211813224085</v>
      </c>
      <c r="AE76" s="427"/>
      <c r="AF76" s="393">
        <v>7.5416552252569566</v>
      </c>
      <c r="AG76" s="427"/>
      <c r="AH76" s="393">
        <v>7.6161328367782328</v>
      </c>
      <c r="AI76" s="427"/>
      <c r="AJ76" s="393">
        <v>10.018125850146092</v>
      </c>
      <c r="AK76" s="427"/>
      <c r="AL76" s="393">
        <v>8.3414026540326738</v>
      </c>
      <c r="AM76" s="427"/>
      <c r="AN76" s="393">
        <v>10.499513441024261</v>
      </c>
      <c r="AO76" s="427"/>
      <c r="AP76" s="393">
        <v>5.5958145158281418</v>
      </c>
      <c r="AQ76" s="427"/>
      <c r="AR76" s="393">
        <v>6.4837051230786713</v>
      </c>
      <c r="AS76" s="427"/>
      <c r="AT76" s="393">
        <v>9.7392457696957635</v>
      </c>
      <c r="AU76" s="427"/>
      <c r="AV76" s="393">
        <v>8.521017128616533</v>
      </c>
      <c r="AW76" s="427"/>
      <c r="AX76" s="393">
        <v>15.294229088827381</v>
      </c>
      <c r="AY76" s="427"/>
      <c r="AZ76" s="393">
        <v>11.958841610906685</v>
      </c>
      <c r="BA76" s="427"/>
      <c r="BB76" s="393">
        <v>17.731906826229881</v>
      </c>
      <c r="BC76" s="427"/>
      <c r="BD76" s="393">
        <v>15.205058564414713</v>
      </c>
      <c r="BE76" s="427"/>
      <c r="BF76" s="393">
        <v>15.647895610673753</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21.106935584617908</v>
      </c>
      <c r="G77" s="427"/>
      <c r="H77" s="392">
        <v>15.995636512819274</v>
      </c>
      <c r="I77" s="427"/>
      <c r="J77" s="392">
        <v>23.779875880439665</v>
      </c>
      <c r="K77" s="427"/>
      <c r="L77" s="392">
        <v>26.244793068831378</v>
      </c>
      <c r="M77" s="427"/>
      <c r="N77" s="392">
        <v>28.94397927032556</v>
      </c>
      <c r="O77" s="427"/>
      <c r="P77" s="392">
        <v>24.731195178336932</v>
      </c>
      <c r="Q77" s="427"/>
      <c r="R77" s="392">
        <v>28.124025916980081</v>
      </c>
      <c r="S77" s="427"/>
      <c r="T77" s="392">
        <v>27.528455108907139</v>
      </c>
      <c r="U77" s="427"/>
      <c r="V77" s="392">
        <v>28.447067326334349</v>
      </c>
      <c r="W77" s="427"/>
      <c r="X77" s="392">
        <v>27.931025810462152</v>
      </c>
      <c r="Y77" s="427"/>
      <c r="Z77" s="392">
        <v>36.29904287322492</v>
      </c>
      <c r="AA77" s="427"/>
      <c r="AB77" s="392">
        <v>30.335913332772044</v>
      </c>
      <c r="AC77" s="427"/>
      <c r="AD77" s="392">
        <v>31.216975199650456</v>
      </c>
      <c r="AE77" s="427"/>
      <c r="AF77" s="392">
        <v>29.69420765778554</v>
      </c>
      <c r="AG77" s="427"/>
      <c r="AH77" s="392">
        <v>33.720327177245061</v>
      </c>
      <c r="AI77" s="427"/>
      <c r="AJ77" s="392">
        <v>49.385010364170924</v>
      </c>
      <c r="AK77" s="427"/>
      <c r="AL77" s="392">
        <v>40.10051594607426</v>
      </c>
      <c r="AM77" s="427"/>
      <c r="AN77" s="392">
        <v>40.693943833861816</v>
      </c>
      <c r="AO77" s="427"/>
      <c r="AP77" s="392">
        <v>0.79631525208042198</v>
      </c>
      <c r="AQ77" s="427"/>
      <c r="AR77" s="392">
        <v>0.84703674468395107</v>
      </c>
      <c r="AS77" s="427"/>
      <c r="AT77" s="392">
        <v>1.08910913701984</v>
      </c>
      <c r="AU77" s="427"/>
      <c r="AV77" s="392">
        <v>1.107507138797712</v>
      </c>
      <c r="AW77" s="427"/>
      <c r="AX77" s="392">
        <v>1.0761260424748187</v>
      </c>
      <c r="AY77" s="427"/>
      <c r="AZ77" s="392">
        <v>1.011517131056288</v>
      </c>
      <c r="BA77" s="427"/>
      <c r="BB77" s="392">
        <v>3.353381398440836</v>
      </c>
      <c r="BC77" s="427"/>
      <c r="BD77" s="392">
        <v>3.0133325554124331</v>
      </c>
      <c r="BE77" s="427"/>
      <c r="BF77" s="392">
        <v>2.8204088975174577</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12.987158561381626</v>
      </c>
      <c r="G78" s="427"/>
      <c r="H78" s="392">
        <v>13.189770946364018</v>
      </c>
      <c r="I78" s="427"/>
      <c r="J78" s="392">
        <v>15.213103081528319</v>
      </c>
      <c r="K78" s="427"/>
      <c r="L78" s="392">
        <v>14.963553921723374</v>
      </c>
      <c r="M78" s="427"/>
      <c r="N78" s="392">
        <v>15.698821784634303</v>
      </c>
      <c r="O78" s="427"/>
      <c r="P78" s="392">
        <v>12.084068169247081</v>
      </c>
      <c r="Q78" s="427"/>
      <c r="R78" s="392">
        <v>15.051942906196485</v>
      </c>
      <c r="S78" s="427"/>
      <c r="T78" s="392">
        <v>15.820322672489707</v>
      </c>
      <c r="U78" s="427"/>
      <c r="V78" s="392">
        <v>16.460414079912542</v>
      </c>
      <c r="W78" s="427"/>
      <c r="X78" s="392">
        <v>15.203852335985786</v>
      </c>
      <c r="Y78" s="427"/>
      <c r="Z78" s="392">
        <v>19.053213212787227</v>
      </c>
      <c r="AA78" s="427"/>
      <c r="AB78" s="392">
        <v>15.324683268018537</v>
      </c>
      <c r="AC78" s="427"/>
      <c r="AD78" s="392">
        <v>16.264958036055436</v>
      </c>
      <c r="AE78" s="427"/>
      <c r="AF78" s="392">
        <v>16.862797153912844</v>
      </c>
      <c r="AG78" s="427"/>
      <c r="AH78" s="392">
        <v>16.675511353481294</v>
      </c>
      <c r="AI78" s="427"/>
      <c r="AJ78" s="392">
        <v>22.273765139037021</v>
      </c>
      <c r="AK78" s="427"/>
      <c r="AL78" s="392">
        <v>19.19545711058862</v>
      </c>
      <c r="AM78" s="427"/>
      <c r="AN78" s="392">
        <v>19.727598200918081</v>
      </c>
      <c r="AO78" s="427"/>
      <c r="AP78" s="392">
        <v>1.4061388231568024</v>
      </c>
      <c r="AQ78" s="427"/>
      <c r="AR78" s="392">
        <v>1.6551690621864159</v>
      </c>
      <c r="AS78" s="427"/>
      <c r="AT78" s="392">
        <v>2.2025341639727247</v>
      </c>
      <c r="AU78" s="427"/>
      <c r="AV78" s="392">
        <v>2.3995896239525685</v>
      </c>
      <c r="AW78" s="427"/>
      <c r="AX78" s="392">
        <v>2.3453921345731863</v>
      </c>
      <c r="AY78" s="427"/>
      <c r="AZ78" s="392">
        <v>3.0815608811053701</v>
      </c>
      <c r="BA78" s="427"/>
      <c r="BB78" s="392">
        <v>3.4522633598109271</v>
      </c>
      <c r="BC78" s="427"/>
      <c r="BD78" s="392">
        <v>3.1384687313341848</v>
      </c>
      <c r="BE78" s="427"/>
      <c r="BF78" s="392">
        <v>2.4571202975798827</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20.91912137683164</v>
      </c>
      <c r="G79" s="427"/>
      <c r="H79" s="392">
        <v>26.720885435222144</v>
      </c>
      <c r="I79" s="427"/>
      <c r="J79" s="392">
        <v>21.896634326653313</v>
      </c>
      <c r="K79" s="427"/>
      <c r="L79" s="392">
        <v>20.433647267712132</v>
      </c>
      <c r="M79" s="427"/>
      <c r="N79" s="392">
        <v>20.285283901394155</v>
      </c>
      <c r="O79" s="427"/>
      <c r="P79" s="392">
        <v>16.037988200326556</v>
      </c>
      <c r="Q79" s="427"/>
      <c r="R79" s="392">
        <v>18.591258831417157</v>
      </c>
      <c r="S79" s="427"/>
      <c r="T79" s="392">
        <v>17.589605112457679</v>
      </c>
      <c r="U79" s="427"/>
      <c r="V79" s="392">
        <v>16.03397233946411</v>
      </c>
      <c r="W79" s="427"/>
      <c r="X79" s="392">
        <v>14.702406945763885</v>
      </c>
      <c r="Y79" s="427"/>
      <c r="Z79" s="392">
        <v>16.716153696986272</v>
      </c>
      <c r="AA79" s="427"/>
      <c r="AB79" s="392">
        <v>13.965417359877627</v>
      </c>
      <c r="AC79" s="427"/>
      <c r="AD79" s="392">
        <v>18.68979837034648</v>
      </c>
      <c r="AE79" s="427"/>
      <c r="AF79" s="392">
        <v>18.105084683110281</v>
      </c>
      <c r="AG79" s="427"/>
      <c r="AH79" s="392">
        <v>16.543955481281692</v>
      </c>
      <c r="AI79" s="427"/>
      <c r="AJ79" s="392">
        <v>22.738267694759667</v>
      </c>
      <c r="AK79" s="427"/>
      <c r="AL79" s="392">
        <v>18.842118227553282</v>
      </c>
      <c r="AM79" s="427"/>
      <c r="AN79" s="392">
        <v>19.875376439914017</v>
      </c>
      <c r="AO79" s="427"/>
      <c r="AP79" s="392">
        <v>2.7445317357911327</v>
      </c>
      <c r="AQ79" s="427"/>
      <c r="AR79" s="392">
        <v>3.2806062513081349</v>
      </c>
      <c r="AS79" s="427"/>
      <c r="AT79" s="392">
        <v>4.4577878727908322</v>
      </c>
      <c r="AU79" s="427"/>
      <c r="AV79" s="392">
        <v>4.8065605565594067</v>
      </c>
      <c r="AW79" s="427"/>
      <c r="AX79" s="392">
        <v>5.0429679640740694</v>
      </c>
      <c r="AY79" s="427"/>
      <c r="AZ79" s="392">
        <v>5.3145759769568626</v>
      </c>
      <c r="BA79" s="427"/>
      <c r="BB79" s="392">
        <v>6.308661894725148</v>
      </c>
      <c r="BC79" s="427"/>
      <c r="BD79" s="392">
        <v>6.6301596402684133</v>
      </c>
      <c r="BE79" s="427"/>
      <c r="BF79" s="392">
        <v>5.6696149314406332</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17.436142090713805</v>
      </c>
      <c r="G80" s="427"/>
      <c r="H80" s="393">
        <v>19.222508079903594</v>
      </c>
      <c r="I80" s="427"/>
      <c r="J80" s="393">
        <v>17.495706717778216</v>
      </c>
      <c r="K80" s="427"/>
      <c r="L80" s="393">
        <v>15.297936935314855</v>
      </c>
      <c r="M80" s="427"/>
      <c r="N80" s="393">
        <v>15.715854197882798</v>
      </c>
      <c r="O80" s="427"/>
      <c r="P80" s="393">
        <v>13.483573803922171</v>
      </c>
      <c r="Q80" s="427"/>
      <c r="R80" s="393">
        <v>15.620665539030039</v>
      </c>
      <c r="S80" s="427"/>
      <c r="T80" s="393">
        <v>14.755471810927418</v>
      </c>
      <c r="U80" s="427"/>
      <c r="V80" s="393">
        <v>13.658086120655071</v>
      </c>
      <c r="W80" s="427"/>
      <c r="X80" s="393">
        <v>12.525374933933245</v>
      </c>
      <c r="Y80" s="427"/>
      <c r="Z80" s="393">
        <v>13.414342640611119</v>
      </c>
      <c r="AA80" s="427"/>
      <c r="AB80" s="393">
        <v>11.138975538360615</v>
      </c>
      <c r="AC80" s="427"/>
      <c r="AD80" s="393">
        <v>15.43294030738921</v>
      </c>
      <c r="AE80" s="427"/>
      <c r="AF80" s="393">
        <v>15.938909641400754</v>
      </c>
      <c r="AG80" s="427"/>
      <c r="AH80" s="393">
        <v>14.468589824004924</v>
      </c>
      <c r="AI80" s="427"/>
      <c r="AJ80" s="393">
        <v>19.998167593578074</v>
      </c>
      <c r="AK80" s="427"/>
      <c r="AL80" s="393">
        <v>16.383661563555023</v>
      </c>
      <c r="AM80" s="427"/>
      <c r="AN80" s="393">
        <v>17.49541803082036</v>
      </c>
      <c r="AO80" s="427"/>
      <c r="AP80" s="393">
        <v>2.4949028070896064</v>
      </c>
      <c r="AQ80" s="427"/>
      <c r="AR80" s="393">
        <v>3.0048022872038453</v>
      </c>
      <c r="AS80" s="427"/>
      <c r="AT80" s="393">
        <v>4.0878396451153112</v>
      </c>
      <c r="AU80" s="427"/>
      <c r="AV80" s="393">
        <v>4.4326499973121871</v>
      </c>
      <c r="AW80" s="427"/>
      <c r="AX80" s="393">
        <v>4.660139251864984</v>
      </c>
      <c r="AY80" s="427"/>
      <c r="AZ80" s="393">
        <v>4.9193591371173628</v>
      </c>
      <c r="BA80" s="427"/>
      <c r="BB80" s="393">
        <v>5.6346127730575244</v>
      </c>
      <c r="BC80" s="427"/>
      <c r="BD80" s="393">
        <v>5.9217139556497944</v>
      </c>
      <c r="BE80" s="427"/>
      <c r="BF80" s="393">
        <v>5.0397334524743496</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3.4829792861178355</v>
      </c>
      <c r="G81" s="427"/>
      <c r="H81" s="393">
        <v>7.4983773553185493</v>
      </c>
      <c r="I81" s="427"/>
      <c r="J81" s="393">
        <v>4.4009276088750982</v>
      </c>
      <c r="K81" s="427"/>
      <c r="L81" s="393">
        <v>5.135710332397279</v>
      </c>
      <c r="M81" s="427"/>
      <c r="N81" s="393">
        <v>4.569429703511358</v>
      </c>
      <c r="O81" s="427"/>
      <c r="P81" s="393">
        <v>2.5544143964043848</v>
      </c>
      <c r="Q81" s="427"/>
      <c r="R81" s="393">
        <v>2.9705932923871194</v>
      </c>
      <c r="S81" s="427"/>
      <c r="T81" s="393">
        <v>2.8341333015302612</v>
      </c>
      <c r="U81" s="427"/>
      <c r="V81" s="393">
        <v>2.3758862188090384</v>
      </c>
      <c r="W81" s="427"/>
      <c r="X81" s="393">
        <v>2.1770320118306405</v>
      </c>
      <c r="Y81" s="427"/>
      <c r="Z81" s="393">
        <v>3.3018110563751537</v>
      </c>
      <c r="AA81" s="427"/>
      <c r="AB81" s="393">
        <v>2.8264418215170117</v>
      </c>
      <c r="AC81" s="427"/>
      <c r="AD81" s="393">
        <v>3.2568580629572712</v>
      </c>
      <c r="AE81" s="427"/>
      <c r="AF81" s="393">
        <v>2.1661750417095265</v>
      </c>
      <c r="AG81" s="427"/>
      <c r="AH81" s="393">
        <v>2.075365657276766</v>
      </c>
      <c r="AI81" s="427"/>
      <c r="AJ81" s="393">
        <v>2.7401001011815915</v>
      </c>
      <c r="AK81" s="427"/>
      <c r="AL81" s="393">
        <v>2.4584566639982595</v>
      </c>
      <c r="AM81" s="427"/>
      <c r="AN81" s="393">
        <v>2.3799584090936583</v>
      </c>
      <c r="AO81" s="427"/>
      <c r="AP81" s="393">
        <v>0.24962892870152639</v>
      </c>
      <c r="AQ81" s="427"/>
      <c r="AR81" s="393">
        <v>0.27580396410428965</v>
      </c>
      <c r="AS81" s="427"/>
      <c r="AT81" s="393">
        <v>0.36994822767552082</v>
      </c>
      <c r="AU81" s="427"/>
      <c r="AV81" s="393">
        <v>0.37391055924721922</v>
      </c>
      <c r="AW81" s="427"/>
      <c r="AX81" s="393">
        <v>0.3828287122090851</v>
      </c>
      <c r="AY81" s="427"/>
      <c r="AZ81" s="393">
        <v>0.39521683983950007</v>
      </c>
      <c r="BA81" s="427"/>
      <c r="BB81" s="393">
        <v>0.67404912166762321</v>
      </c>
      <c r="BC81" s="427"/>
      <c r="BD81" s="393">
        <v>0.70844568461861934</v>
      </c>
      <c r="BE81" s="427"/>
      <c r="BF81" s="393">
        <v>0.62988147896628388</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5.87985240348406</v>
      </c>
      <c r="G82" s="427"/>
      <c r="H82" s="392">
        <v>9.0478891029665061</v>
      </c>
      <c r="I82" s="427"/>
      <c r="J82" s="392">
        <v>9.3950709613276242</v>
      </c>
      <c r="K82" s="427"/>
      <c r="L82" s="392">
        <v>7.9780971541000589</v>
      </c>
      <c r="M82" s="427"/>
      <c r="N82" s="392">
        <v>9.024388244261317</v>
      </c>
      <c r="O82" s="427"/>
      <c r="P82" s="392">
        <v>4.5078028759652007</v>
      </c>
      <c r="Q82" s="427"/>
      <c r="R82" s="392">
        <v>5.1200024733873253</v>
      </c>
      <c r="S82" s="427"/>
      <c r="T82" s="392">
        <v>5.8744268868930369</v>
      </c>
      <c r="U82" s="427"/>
      <c r="V82" s="392">
        <v>4.7941046060939714</v>
      </c>
      <c r="W82" s="427"/>
      <c r="X82" s="392">
        <v>3.8366943320234208</v>
      </c>
      <c r="Y82" s="427"/>
      <c r="Z82" s="392">
        <v>7.2760114780789111</v>
      </c>
      <c r="AA82" s="427"/>
      <c r="AB82" s="392">
        <v>6.4001131817505934</v>
      </c>
      <c r="AC82" s="427"/>
      <c r="AD82" s="392">
        <v>9.0341922799531247</v>
      </c>
      <c r="AE82" s="427"/>
      <c r="AF82" s="392">
        <v>5.825479099953375</v>
      </c>
      <c r="AG82" s="427"/>
      <c r="AH82" s="392">
        <v>9.2833036602746901</v>
      </c>
      <c r="AI82" s="427"/>
      <c r="AJ82" s="392">
        <v>13.005469131214666</v>
      </c>
      <c r="AK82" s="427"/>
      <c r="AL82" s="392">
        <v>12.542427573978653</v>
      </c>
      <c r="AM82" s="427"/>
      <c r="AN82" s="392">
        <v>14.113366489882075</v>
      </c>
      <c r="AO82" s="427"/>
      <c r="AP82" s="392">
        <v>1.3293734222857678</v>
      </c>
      <c r="AQ82" s="427"/>
      <c r="AR82" s="392">
        <v>1.4608920436592467</v>
      </c>
      <c r="AS82" s="427"/>
      <c r="AT82" s="392">
        <v>1.94525256472338</v>
      </c>
      <c r="AU82" s="427"/>
      <c r="AV82" s="392">
        <v>2.1952357378346004</v>
      </c>
      <c r="AW82" s="427"/>
      <c r="AX82" s="392">
        <v>2.3517630770213276</v>
      </c>
      <c r="AY82" s="427"/>
      <c r="AZ82" s="392">
        <v>2.0867338220788669</v>
      </c>
      <c r="BA82" s="427"/>
      <c r="BB82" s="392">
        <v>2.3252146475558129</v>
      </c>
      <c r="BC82" s="427"/>
      <c r="BD82" s="392">
        <v>2.373695781298542</v>
      </c>
      <c r="BE82" s="427"/>
      <c r="BF82" s="392">
        <v>2.5333374882629589</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3.9612960313852854</v>
      </c>
      <c r="G83" s="427"/>
      <c r="H83" s="393">
        <v>6.4548050689456318</v>
      </c>
      <c r="I83" s="427"/>
      <c r="J83" s="393">
        <v>6.8644729473543959</v>
      </c>
      <c r="K83" s="427"/>
      <c r="L83" s="393">
        <v>5.9633880458576334</v>
      </c>
      <c r="M83" s="427"/>
      <c r="N83" s="393">
        <v>6.2413150809549069</v>
      </c>
      <c r="O83" s="427"/>
      <c r="P83" s="393">
        <v>3.1766060653725607</v>
      </c>
      <c r="Q83" s="427"/>
      <c r="R83" s="393">
        <v>3.9425316419779093</v>
      </c>
      <c r="S83" s="427"/>
      <c r="T83" s="393">
        <v>4.6448087079001619</v>
      </c>
      <c r="U83" s="427"/>
      <c r="V83" s="393">
        <v>3.7301670469956578</v>
      </c>
      <c r="W83" s="427"/>
      <c r="X83" s="393">
        <v>2.8127836495322049</v>
      </c>
      <c r="Y83" s="427"/>
      <c r="Z83" s="393">
        <v>5.6314463828912373</v>
      </c>
      <c r="AA83" s="427"/>
      <c r="AB83" s="393">
        <v>5.2454091986938467</v>
      </c>
      <c r="AC83" s="427"/>
      <c r="AD83" s="393">
        <v>7.5753872272572904</v>
      </c>
      <c r="AE83" s="427"/>
      <c r="AF83" s="393">
        <v>4.6609715323730434</v>
      </c>
      <c r="AG83" s="427"/>
      <c r="AH83" s="393">
        <v>8.2318168177288324</v>
      </c>
      <c r="AI83" s="427"/>
      <c r="AJ83" s="393">
        <v>11.5163954730772</v>
      </c>
      <c r="AK83" s="427"/>
      <c r="AL83" s="393">
        <v>11.051263287315804</v>
      </c>
      <c r="AM83" s="427"/>
      <c r="AN83" s="393">
        <v>12.282953555291304</v>
      </c>
      <c r="AO83" s="427"/>
      <c r="AP83" s="393">
        <v>0.38450521170650492</v>
      </c>
      <c r="AQ83" s="427"/>
      <c r="AR83" s="393">
        <v>0.48116698121473067</v>
      </c>
      <c r="AS83" s="427"/>
      <c r="AT83" s="393">
        <v>0.58394247099805585</v>
      </c>
      <c r="AU83" s="427"/>
      <c r="AV83" s="393">
        <v>0.63210699257609348</v>
      </c>
      <c r="AW83" s="427"/>
      <c r="AX83" s="393">
        <v>0.6409064082236281</v>
      </c>
      <c r="AY83" s="427"/>
      <c r="AZ83" s="393">
        <v>0.7444958583194885</v>
      </c>
      <c r="BA83" s="427"/>
      <c r="BB83" s="393">
        <v>0.94568567754636834</v>
      </c>
      <c r="BC83" s="427"/>
      <c r="BD83" s="393">
        <v>0.87769129706760252</v>
      </c>
      <c r="BE83" s="427"/>
      <c r="BF83" s="393">
        <v>1.3922125203742612</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1.9185563720987748</v>
      </c>
      <c r="G84" s="427"/>
      <c r="H84" s="393">
        <v>2.5930840340208743</v>
      </c>
      <c r="I84" s="427"/>
      <c r="J84" s="393">
        <v>2.5305980139732278</v>
      </c>
      <c r="K84" s="427"/>
      <c r="L84" s="393">
        <v>2.0147091082424251</v>
      </c>
      <c r="M84" s="427"/>
      <c r="N84" s="393">
        <v>2.783073163306411</v>
      </c>
      <c r="O84" s="427"/>
      <c r="P84" s="393">
        <v>1.3311968105926399</v>
      </c>
      <c r="Q84" s="427"/>
      <c r="R84" s="393">
        <v>1.1774708314094162</v>
      </c>
      <c r="S84" s="427"/>
      <c r="T84" s="393">
        <v>1.2296181789928755</v>
      </c>
      <c r="U84" s="427"/>
      <c r="V84" s="393">
        <v>1.0639375590983138</v>
      </c>
      <c r="W84" s="427"/>
      <c r="X84" s="393">
        <v>1.0239106824912161</v>
      </c>
      <c r="Y84" s="427"/>
      <c r="Z84" s="393">
        <v>1.6445650951876736</v>
      </c>
      <c r="AA84" s="427"/>
      <c r="AB84" s="393">
        <v>1.1547039830567467</v>
      </c>
      <c r="AC84" s="427"/>
      <c r="AD84" s="393">
        <v>1.4588050526958343</v>
      </c>
      <c r="AE84" s="427"/>
      <c r="AF84" s="393">
        <v>1.164507567580332</v>
      </c>
      <c r="AG84" s="427"/>
      <c r="AH84" s="393">
        <v>1.0514868425458572</v>
      </c>
      <c r="AI84" s="427"/>
      <c r="AJ84" s="393">
        <v>1.4890736581374659</v>
      </c>
      <c r="AK84" s="427"/>
      <c r="AL84" s="393">
        <v>1.4911642866628503</v>
      </c>
      <c r="AM84" s="427"/>
      <c r="AN84" s="393">
        <v>1.8304129345907711</v>
      </c>
      <c r="AO84" s="427"/>
      <c r="AP84" s="393">
        <v>0.94486821057926285</v>
      </c>
      <c r="AQ84" s="427"/>
      <c r="AR84" s="393">
        <v>0.97972506244451596</v>
      </c>
      <c r="AS84" s="427"/>
      <c r="AT84" s="393">
        <v>1.3613100937253242</v>
      </c>
      <c r="AU84" s="427"/>
      <c r="AV84" s="393">
        <v>1.563128745258507</v>
      </c>
      <c r="AW84" s="427"/>
      <c r="AX84" s="393">
        <v>1.7108566687976994</v>
      </c>
      <c r="AY84" s="427"/>
      <c r="AZ84" s="393">
        <v>1.3422379637593782</v>
      </c>
      <c r="BA84" s="427"/>
      <c r="BB84" s="393">
        <v>1.3795289700094444</v>
      </c>
      <c r="BC84" s="427"/>
      <c r="BD84" s="393">
        <v>1.4960044842309397</v>
      </c>
      <c r="BE84" s="427"/>
      <c r="BF84" s="393">
        <v>1.1411249678886977</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4.0262158332433522</v>
      </c>
      <c r="G85" s="427"/>
      <c r="H85" s="392">
        <v>5.2751942252239621</v>
      </c>
      <c r="I85" s="427"/>
      <c r="J85" s="392">
        <v>4.7346663421742665</v>
      </c>
      <c r="K85" s="427"/>
      <c r="L85" s="392">
        <v>4.3152686944281857</v>
      </c>
      <c r="M85" s="427"/>
      <c r="N85" s="392">
        <v>3.6206037862541121</v>
      </c>
      <c r="O85" s="427"/>
      <c r="P85" s="392">
        <v>3.8805655255844456</v>
      </c>
      <c r="Q85" s="427"/>
      <c r="R85" s="392">
        <v>4.4748314352877401</v>
      </c>
      <c r="S85" s="427"/>
      <c r="T85" s="392">
        <v>4.4756445862908247</v>
      </c>
      <c r="U85" s="427"/>
      <c r="V85" s="392">
        <v>4.5267314720156113</v>
      </c>
      <c r="W85" s="427"/>
      <c r="X85" s="392">
        <v>5.7913565818415327</v>
      </c>
      <c r="Y85" s="427"/>
      <c r="Z85" s="392">
        <v>7.0496099423868479</v>
      </c>
      <c r="AA85" s="427"/>
      <c r="AB85" s="392">
        <v>5.5209639538476907</v>
      </c>
      <c r="AC85" s="427"/>
      <c r="AD85" s="392">
        <v>5.9860345244707496</v>
      </c>
      <c r="AE85" s="427"/>
      <c r="AF85" s="392">
        <v>5.4767078376130929</v>
      </c>
      <c r="AG85" s="427"/>
      <c r="AH85" s="392">
        <v>4.9659277761893783</v>
      </c>
      <c r="AI85" s="427"/>
      <c r="AJ85" s="392">
        <v>6.9724699538129116</v>
      </c>
      <c r="AK85" s="427"/>
      <c r="AL85" s="392">
        <v>5.6907033836741849</v>
      </c>
      <c r="AM85" s="427"/>
      <c r="AN85" s="392">
        <v>6.181790021369034</v>
      </c>
      <c r="AO85" s="427"/>
      <c r="AP85" s="392">
        <v>2.4480990445451063</v>
      </c>
      <c r="AQ85" s="427"/>
      <c r="AR85" s="392">
        <v>1.9681337350236401</v>
      </c>
      <c r="AS85" s="427"/>
      <c r="AT85" s="392">
        <v>2.894285359355206</v>
      </c>
      <c r="AU85" s="427"/>
      <c r="AV85" s="392">
        <v>3.0917300036695465</v>
      </c>
      <c r="AW85" s="427"/>
      <c r="AX85" s="392">
        <v>2.8563015698518956</v>
      </c>
      <c r="AY85" s="427"/>
      <c r="AZ85" s="392">
        <v>3.6108086499132526</v>
      </c>
      <c r="BA85" s="427"/>
      <c r="BB85" s="392">
        <v>3.271881041612656</v>
      </c>
      <c r="BC85" s="427"/>
      <c r="BD85" s="392">
        <v>3.6562601428989696</v>
      </c>
      <c r="BE85" s="427"/>
      <c r="BF85" s="392">
        <v>3.0394459597952359</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1.0935865076592779</v>
      </c>
      <c r="G86" s="427"/>
      <c r="H86" s="393">
        <v>0.72394871897713142</v>
      </c>
      <c r="I86" s="427"/>
      <c r="J86" s="393">
        <v>1.1246818092899022</v>
      </c>
      <c r="K86" s="427"/>
      <c r="L86" s="393">
        <v>0.69918644059336255</v>
      </c>
      <c r="M86" s="427"/>
      <c r="N86" s="393">
        <v>0.9869193186545725</v>
      </c>
      <c r="O86" s="427"/>
      <c r="P86" s="393">
        <v>0.92340679215449817</v>
      </c>
      <c r="Q86" s="427"/>
      <c r="R86" s="393">
        <v>1.1786719503572967</v>
      </c>
      <c r="S86" s="427"/>
      <c r="T86" s="393">
        <v>0.95485467119585477</v>
      </c>
      <c r="U86" s="427"/>
      <c r="V86" s="393">
        <v>1.1424877913014826</v>
      </c>
      <c r="W86" s="427"/>
      <c r="X86" s="393">
        <v>2.0476437767202715</v>
      </c>
      <c r="Y86" s="427"/>
      <c r="Z86" s="393">
        <v>2.4767208152379259</v>
      </c>
      <c r="AA86" s="427"/>
      <c r="AB86" s="393">
        <v>1.7405036319728278</v>
      </c>
      <c r="AC86" s="427"/>
      <c r="AD86" s="393">
        <v>1.5931839347926549</v>
      </c>
      <c r="AE86" s="427"/>
      <c r="AF86" s="393">
        <v>1.0947071965966457</v>
      </c>
      <c r="AG86" s="427"/>
      <c r="AH86" s="393">
        <v>1.1117748752662786</v>
      </c>
      <c r="AI86" s="427"/>
      <c r="AJ86" s="393">
        <v>1.5919967665407249</v>
      </c>
      <c r="AK86" s="427"/>
      <c r="AL86" s="393">
        <v>1.2970152750911321</v>
      </c>
      <c r="AM86" s="427"/>
      <c r="AN86" s="393">
        <v>1.360106989748878</v>
      </c>
      <c r="AO86" s="427"/>
      <c r="AP86" s="393">
        <v>0.72185332564196913</v>
      </c>
      <c r="AQ86" s="427"/>
      <c r="AR86" s="393">
        <v>0.74810275476949717</v>
      </c>
      <c r="AS86" s="427"/>
      <c r="AT86" s="393">
        <v>1.0206440693452485</v>
      </c>
      <c r="AU86" s="427"/>
      <c r="AV86" s="393">
        <v>0.96843718764256081</v>
      </c>
      <c r="AW86" s="427"/>
      <c r="AX86" s="393">
        <v>0.97105757081807476</v>
      </c>
      <c r="AY86" s="427"/>
      <c r="AZ86" s="393">
        <v>0.98895795889373084</v>
      </c>
      <c r="BA86" s="427"/>
      <c r="BB86" s="393">
        <v>1.2353109027525051</v>
      </c>
      <c r="BC86" s="427"/>
      <c r="BD86" s="393">
        <v>1.1897778066157736</v>
      </c>
      <c r="BE86" s="427"/>
      <c r="BF86" s="393">
        <v>1.0929096921472168</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1.1207824519459924</v>
      </c>
      <c r="G87" s="427"/>
      <c r="H87" s="393">
        <v>1.1266178319101234</v>
      </c>
      <c r="I87" s="427"/>
      <c r="J87" s="393">
        <v>0.81067746673755436</v>
      </c>
      <c r="K87" s="427"/>
      <c r="L87" s="393">
        <v>0.89998798860168983</v>
      </c>
      <c r="M87" s="427"/>
      <c r="N87" s="393">
        <v>0.82826730609708865</v>
      </c>
      <c r="O87" s="427"/>
      <c r="P87" s="393">
        <v>1.6280646320407286</v>
      </c>
      <c r="Q87" s="427"/>
      <c r="R87" s="393">
        <v>1.9110333883091772</v>
      </c>
      <c r="S87" s="427"/>
      <c r="T87" s="393">
        <v>1.9974405600568244</v>
      </c>
      <c r="U87" s="427"/>
      <c r="V87" s="393">
        <v>2.1271528505022492</v>
      </c>
      <c r="W87" s="427"/>
      <c r="X87" s="393">
        <v>2.0440392344144218</v>
      </c>
      <c r="Y87" s="427"/>
      <c r="Z87" s="393">
        <v>2.6475938965014976</v>
      </c>
      <c r="AA87" s="427"/>
      <c r="AB87" s="393">
        <v>2.3103502998541474</v>
      </c>
      <c r="AC87" s="427"/>
      <c r="AD87" s="393">
        <v>2.7571375794090707</v>
      </c>
      <c r="AE87" s="427"/>
      <c r="AF87" s="393">
        <v>2.4644475775460131</v>
      </c>
      <c r="AG87" s="427"/>
      <c r="AH87" s="393">
        <v>1.1951083403719827</v>
      </c>
      <c r="AI87" s="427"/>
      <c r="AJ87" s="393">
        <v>1.1090302118529443</v>
      </c>
      <c r="AK87" s="427"/>
      <c r="AL87" s="393">
        <v>0.98082973315751198</v>
      </c>
      <c r="AM87" s="427"/>
      <c r="AN87" s="393">
        <v>1.1226070313447396</v>
      </c>
      <c r="AO87" s="427"/>
      <c r="AP87" s="393">
        <v>0.33915784100465118</v>
      </c>
      <c r="AQ87" s="427"/>
      <c r="AR87" s="393">
        <v>0.3848338250543335</v>
      </c>
      <c r="AS87" s="427"/>
      <c r="AT87" s="393">
        <v>0.50941997017476337</v>
      </c>
      <c r="AU87" s="427"/>
      <c r="AV87" s="393">
        <v>0.85739736287509227</v>
      </c>
      <c r="AW87" s="427"/>
      <c r="AX87" s="393">
        <v>0.56448298528225627</v>
      </c>
      <c r="AY87" s="427"/>
      <c r="AZ87" s="393">
        <v>0.87264502897271801</v>
      </c>
      <c r="BA87" s="427"/>
      <c r="BB87" s="393">
        <v>0.65449338263015433</v>
      </c>
      <c r="BC87" s="427"/>
      <c r="BD87" s="393">
        <v>0.71127211751050767</v>
      </c>
      <c r="BE87" s="427"/>
      <c r="BF87" s="393">
        <v>0.59965221324770956</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1.8118468736380815</v>
      </c>
      <c r="G88" s="427"/>
      <c r="H88" s="393">
        <v>3.424627674336707</v>
      </c>
      <c r="I88" s="427"/>
      <c r="J88" s="393">
        <v>2.7993070661468096</v>
      </c>
      <c r="K88" s="427"/>
      <c r="L88" s="393">
        <v>2.7160942652331328</v>
      </c>
      <c r="M88" s="427"/>
      <c r="N88" s="393">
        <v>1.8054171615024508</v>
      </c>
      <c r="O88" s="427"/>
      <c r="P88" s="393">
        <v>1.3290941013892188</v>
      </c>
      <c r="Q88" s="427"/>
      <c r="R88" s="393">
        <v>1.3851260966212666</v>
      </c>
      <c r="S88" s="427"/>
      <c r="T88" s="393">
        <v>1.5233493550381458</v>
      </c>
      <c r="U88" s="427"/>
      <c r="V88" s="393">
        <v>1.2570908302118795</v>
      </c>
      <c r="W88" s="427"/>
      <c r="X88" s="393">
        <v>1.6996735707068396</v>
      </c>
      <c r="Y88" s="427"/>
      <c r="Z88" s="393">
        <v>1.9252952306474247</v>
      </c>
      <c r="AA88" s="427"/>
      <c r="AB88" s="393">
        <v>1.4701100220207157</v>
      </c>
      <c r="AC88" s="427"/>
      <c r="AD88" s="393">
        <v>1.6357130102690238</v>
      </c>
      <c r="AE88" s="427"/>
      <c r="AF88" s="393">
        <v>1.9175530634704339</v>
      </c>
      <c r="AG88" s="427"/>
      <c r="AH88" s="393">
        <v>2.6590445605511168</v>
      </c>
      <c r="AI88" s="427"/>
      <c r="AJ88" s="393">
        <v>4.2714429754192427</v>
      </c>
      <c r="AK88" s="427"/>
      <c r="AL88" s="393">
        <v>3.4128583754255413</v>
      </c>
      <c r="AM88" s="427"/>
      <c r="AN88" s="393">
        <v>3.6990760002754164</v>
      </c>
      <c r="AO88" s="427"/>
      <c r="AP88" s="393">
        <v>1.3870878778984859</v>
      </c>
      <c r="AQ88" s="427"/>
      <c r="AR88" s="393">
        <v>0.83519715519980942</v>
      </c>
      <c r="AS88" s="427"/>
      <c r="AT88" s="393">
        <v>1.3642213198351942</v>
      </c>
      <c r="AU88" s="427"/>
      <c r="AV88" s="393">
        <v>1.2658954531518936</v>
      </c>
      <c r="AW88" s="427"/>
      <c r="AX88" s="393">
        <v>1.3207610137515648</v>
      </c>
      <c r="AY88" s="427"/>
      <c r="AZ88" s="393">
        <v>1.7492056620468035</v>
      </c>
      <c r="BA88" s="427"/>
      <c r="BB88" s="393">
        <v>1.3820767562299963</v>
      </c>
      <c r="BC88" s="427"/>
      <c r="BD88" s="393">
        <v>1.7552102187726883</v>
      </c>
      <c r="BE88" s="427"/>
      <c r="BF88" s="393">
        <v>1.3468840544003093</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392">
        <v>0</v>
      </c>
      <c r="I89" s="427"/>
      <c r="J89" s="392">
        <v>0</v>
      </c>
      <c r="K89" s="427"/>
      <c r="L89" s="392">
        <v>0</v>
      </c>
      <c r="M89" s="427"/>
      <c r="N89" s="392">
        <v>0</v>
      </c>
      <c r="O89" s="427"/>
      <c r="P89" s="392">
        <v>0</v>
      </c>
      <c r="Q89" s="427"/>
      <c r="R89" s="392">
        <v>0</v>
      </c>
      <c r="S89" s="427"/>
      <c r="T89" s="392">
        <v>0</v>
      </c>
      <c r="U89" s="427"/>
      <c r="V89" s="392">
        <v>0</v>
      </c>
      <c r="W89" s="427"/>
      <c r="X89" s="392">
        <v>0</v>
      </c>
      <c r="Y89" s="427"/>
      <c r="Z89" s="392">
        <v>0</v>
      </c>
      <c r="AA89" s="427"/>
      <c r="AB89" s="392">
        <v>0</v>
      </c>
      <c r="AC89" s="427"/>
      <c r="AD89" s="392">
        <v>0</v>
      </c>
      <c r="AE89" s="427"/>
      <c r="AF89" s="392">
        <v>0</v>
      </c>
      <c r="AG89" s="427"/>
      <c r="AH89" s="392">
        <v>0</v>
      </c>
      <c r="AI89" s="427"/>
      <c r="AJ89" s="392">
        <v>0</v>
      </c>
      <c r="AK89" s="427"/>
      <c r="AL89" s="392">
        <v>0</v>
      </c>
      <c r="AM89" s="427"/>
      <c r="AN89" s="392">
        <v>0</v>
      </c>
      <c r="AO89" s="427"/>
      <c r="AP89" s="392">
        <v>0</v>
      </c>
      <c r="AQ89" s="427"/>
      <c r="AR89" s="392">
        <v>0</v>
      </c>
      <c r="AS89" s="427"/>
      <c r="AT89" s="392">
        <v>0</v>
      </c>
      <c r="AU89" s="427"/>
      <c r="AV89" s="392">
        <v>0</v>
      </c>
      <c r="AW89" s="427"/>
      <c r="AX89" s="392">
        <v>0</v>
      </c>
      <c r="AY89" s="427"/>
      <c r="AZ89" s="392">
        <v>0</v>
      </c>
      <c r="BA89" s="427"/>
      <c r="BB89" s="392">
        <v>0</v>
      </c>
      <c r="BC89" s="427"/>
      <c r="BD89" s="392">
        <v>1.1404218023137573E-4</v>
      </c>
      <c r="BE89" s="427"/>
      <c r="BF89" s="392">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2.955271648589709E-2</v>
      </c>
      <c r="AQ90" s="427"/>
      <c r="AR90" s="392">
        <v>3.3417633909586957E-2</v>
      </c>
      <c r="AS90" s="427"/>
      <c r="AT90" s="392">
        <v>4.9728576243445496E-2</v>
      </c>
      <c r="AU90" s="427"/>
      <c r="AV90" s="392">
        <v>5.2087620302527761E-2</v>
      </c>
      <c r="AW90" s="427"/>
      <c r="AX90" s="392">
        <v>4.3164630906894819E-2</v>
      </c>
      <c r="AY90" s="427"/>
      <c r="AZ90" s="392">
        <v>5.0578030815894182E-2</v>
      </c>
      <c r="BA90" s="427"/>
      <c r="BB90" s="392">
        <v>4.8941292112872521E-2</v>
      </c>
      <c r="BC90" s="427"/>
      <c r="BD90" s="392">
        <v>4.6303472561715416E-2</v>
      </c>
      <c r="BE90" s="427"/>
      <c r="BF90" s="392">
        <v>4.0824395140723356E-2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632.22187373854456</v>
      </c>
      <c r="G91" s="426"/>
      <c r="H91" s="381">
        <v>625.88134615375361</v>
      </c>
      <c r="I91" s="426"/>
      <c r="J91" s="381">
        <v>616.78006987834863</v>
      </c>
      <c r="K91" s="426"/>
      <c r="L91" s="381">
        <v>636.45610305857838</v>
      </c>
      <c r="M91" s="426"/>
      <c r="N91" s="381">
        <v>609.44593440752817</v>
      </c>
      <c r="O91" s="426"/>
      <c r="P91" s="381">
        <v>460.95967376017779</v>
      </c>
      <c r="Q91" s="426"/>
      <c r="R91" s="381">
        <v>510.94594485812382</v>
      </c>
      <c r="S91" s="426"/>
      <c r="T91" s="381">
        <v>564.14005490251179</v>
      </c>
      <c r="U91" s="426"/>
      <c r="V91" s="381">
        <v>551.5687974798999</v>
      </c>
      <c r="W91" s="426"/>
      <c r="X91" s="381">
        <v>591.561695564665</v>
      </c>
      <c r="Y91" s="426"/>
      <c r="Z91" s="381">
        <v>726.00038029254949</v>
      </c>
      <c r="AA91" s="426"/>
      <c r="AB91" s="381">
        <v>581.81562398190317</v>
      </c>
      <c r="AC91" s="426"/>
      <c r="AD91" s="381">
        <v>684.99433149918423</v>
      </c>
      <c r="AE91" s="426"/>
      <c r="AF91" s="381">
        <v>656.60877422165424</v>
      </c>
      <c r="AG91" s="426"/>
      <c r="AH91" s="381">
        <v>606.67247582265509</v>
      </c>
      <c r="AI91" s="426"/>
      <c r="AJ91" s="416">
        <v>948.34672330010937</v>
      </c>
      <c r="AK91" s="426" t="s">
        <v>357</v>
      </c>
      <c r="AL91" s="381">
        <v>787.69196975520254</v>
      </c>
      <c r="AM91" s="426"/>
      <c r="AN91" s="381">
        <v>845.72868956133345</v>
      </c>
      <c r="AO91" s="426"/>
      <c r="AP91" s="381">
        <v>1091.4529410996117</v>
      </c>
      <c r="AQ91" s="426"/>
      <c r="AR91" s="381">
        <v>1118.1748322502744</v>
      </c>
      <c r="AS91" s="426"/>
      <c r="AT91" s="381">
        <v>1084.326105815775</v>
      </c>
      <c r="AU91" s="426"/>
      <c r="AV91" s="381">
        <v>987.04671474652844</v>
      </c>
      <c r="AW91" s="426"/>
      <c r="AX91" s="381">
        <v>999.88988703496943</v>
      </c>
      <c r="AY91" s="426"/>
      <c r="AZ91" s="381">
        <v>931.79079906051368</v>
      </c>
      <c r="BA91" s="426"/>
      <c r="BB91" s="381">
        <v>876.82856341348975</v>
      </c>
      <c r="BC91" s="426"/>
      <c r="BD91" s="381">
        <v>886.77921914375315</v>
      </c>
      <c r="BE91" s="426"/>
      <c r="BF91" s="381">
        <v>837.34490165257171</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632.22187373854456</v>
      </c>
      <c r="G92" s="427"/>
      <c r="H92" s="397">
        <v>625.88134615375361</v>
      </c>
      <c r="I92" s="427"/>
      <c r="J92" s="397">
        <v>616.78006987834863</v>
      </c>
      <c r="K92" s="427"/>
      <c r="L92" s="397">
        <v>636.45610305857838</v>
      </c>
      <c r="M92" s="427"/>
      <c r="N92" s="397">
        <v>609.44593440752817</v>
      </c>
      <c r="O92" s="427"/>
      <c r="P92" s="397">
        <v>460.95967376017779</v>
      </c>
      <c r="Q92" s="427"/>
      <c r="R92" s="397">
        <v>510.94594485812382</v>
      </c>
      <c r="S92" s="427"/>
      <c r="T92" s="397">
        <v>564.14005490251179</v>
      </c>
      <c r="U92" s="427"/>
      <c r="V92" s="397">
        <v>551.5687974798999</v>
      </c>
      <c r="W92" s="427"/>
      <c r="X92" s="397">
        <v>591.561695564665</v>
      </c>
      <c r="Y92" s="427"/>
      <c r="Z92" s="397">
        <v>726.00038029254949</v>
      </c>
      <c r="AA92" s="427"/>
      <c r="AB92" s="397">
        <v>581.81562398190317</v>
      </c>
      <c r="AC92" s="427"/>
      <c r="AD92" s="397">
        <v>684.99433149918423</v>
      </c>
      <c r="AE92" s="427"/>
      <c r="AF92" s="397">
        <v>656.60877422165424</v>
      </c>
      <c r="AG92" s="427"/>
      <c r="AH92" s="397">
        <v>606.67247582265509</v>
      </c>
      <c r="AI92" s="427"/>
      <c r="AJ92" s="417">
        <v>948.34672330010937</v>
      </c>
      <c r="AK92" s="427" t="s">
        <v>357</v>
      </c>
      <c r="AL92" s="397">
        <v>787.69196975520254</v>
      </c>
      <c r="AM92" s="427"/>
      <c r="AN92" s="397">
        <v>845.72868956133345</v>
      </c>
      <c r="AO92" s="427"/>
      <c r="AP92" s="397">
        <v>1091.4529410996117</v>
      </c>
      <c r="AQ92" s="427"/>
      <c r="AR92" s="397">
        <v>1118.1748322502744</v>
      </c>
      <c r="AS92" s="427"/>
      <c r="AT92" s="397">
        <v>1084.326105815775</v>
      </c>
      <c r="AU92" s="427"/>
      <c r="AV92" s="397">
        <v>987.04671474652844</v>
      </c>
      <c r="AW92" s="427"/>
      <c r="AX92" s="397">
        <v>999.88988703496943</v>
      </c>
      <c r="AY92" s="427"/>
      <c r="AZ92" s="397">
        <v>931.79079906051368</v>
      </c>
      <c r="BA92" s="427"/>
      <c r="BB92" s="397">
        <v>876.82856341348975</v>
      </c>
      <c r="BC92" s="427"/>
      <c r="BD92" s="397">
        <v>886.77921914375315</v>
      </c>
      <c r="BE92" s="427"/>
      <c r="BF92" s="397">
        <v>837.34490165257171</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397">
        <v>0</v>
      </c>
      <c r="I93" s="427"/>
      <c r="J93" s="397">
        <v>0</v>
      </c>
      <c r="K93" s="427"/>
      <c r="L93" s="397">
        <v>0</v>
      </c>
      <c r="M93" s="427"/>
      <c r="N93" s="397">
        <v>0</v>
      </c>
      <c r="O93" s="427"/>
      <c r="P93" s="397">
        <v>0</v>
      </c>
      <c r="Q93" s="427"/>
      <c r="R93" s="397">
        <v>0</v>
      </c>
      <c r="S93" s="427"/>
      <c r="T93" s="397">
        <v>0</v>
      </c>
      <c r="U93" s="427"/>
      <c r="V93" s="397">
        <v>0</v>
      </c>
      <c r="W93" s="427"/>
      <c r="X93" s="397">
        <v>0</v>
      </c>
      <c r="Y93" s="427"/>
      <c r="Z93" s="397">
        <v>0</v>
      </c>
      <c r="AA93" s="427"/>
      <c r="AB93" s="397">
        <v>0</v>
      </c>
      <c r="AC93" s="427"/>
      <c r="AD93" s="397">
        <v>0</v>
      </c>
      <c r="AE93" s="427"/>
      <c r="AF93" s="397">
        <v>0</v>
      </c>
      <c r="AG93" s="427"/>
      <c r="AH93" s="397">
        <v>0</v>
      </c>
      <c r="AI93" s="427"/>
      <c r="AJ93" s="397">
        <v>0</v>
      </c>
      <c r="AK93" s="427"/>
      <c r="AL93" s="397">
        <v>0</v>
      </c>
      <c r="AM93" s="427"/>
      <c r="AN93" s="397">
        <v>0</v>
      </c>
      <c r="AO93" s="427"/>
      <c r="AP93" s="397">
        <v>0</v>
      </c>
      <c r="AQ93" s="427"/>
      <c r="AR93" s="397">
        <v>0</v>
      </c>
      <c r="AS93" s="427"/>
      <c r="AT93" s="397">
        <v>0</v>
      </c>
      <c r="AU93" s="427"/>
      <c r="AV93" s="397">
        <v>0</v>
      </c>
      <c r="AW93" s="427"/>
      <c r="AX93" s="397">
        <v>0</v>
      </c>
      <c r="AY93" s="427"/>
      <c r="AZ93" s="397">
        <v>0</v>
      </c>
      <c r="BA93" s="427"/>
      <c r="BB93" s="397">
        <v>0</v>
      </c>
      <c r="BC93" s="427"/>
      <c r="BD93" s="397">
        <v>0</v>
      </c>
      <c r="BE93" s="427"/>
      <c r="BF93" s="397">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2144.2848426839118</v>
      </c>
      <c r="G95" s="427"/>
      <c r="H95" s="397">
        <v>2153.1712667532302</v>
      </c>
      <c r="I95" s="427"/>
      <c r="J95" s="397">
        <v>2122.8999176771263</v>
      </c>
      <c r="K95" s="427"/>
      <c r="L95" s="397">
        <v>2215.3323738135737</v>
      </c>
      <c r="M95" s="427"/>
      <c r="N95" s="397">
        <v>2096.8969401834679</v>
      </c>
      <c r="O95" s="427"/>
      <c r="P95" s="397">
        <v>1669.4339922554245</v>
      </c>
      <c r="Q95" s="427"/>
      <c r="R95" s="397">
        <v>1837.1626531497429</v>
      </c>
      <c r="S95" s="427"/>
      <c r="T95" s="397">
        <v>2026.554084329968</v>
      </c>
      <c r="U95" s="427"/>
      <c r="V95" s="397">
        <v>1994.4836618738696</v>
      </c>
      <c r="W95" s="427"/>
      <c r="X95" s="397">
        <v>2174.2137174421246</v>
      </c>
      <c r="Y95" s="427"/>
      <c r="Z95" s="397">
        <v>2589.2213147351222</v>
      </c>
      <c r="AA95" s="427"/>
      <c r="AB95" s="397">
        <v>2176.0153120528421</v>
      </c>
      <c r="AC95" s="427"/>
      <c r="AD95" s="397">
        <v>2465.4474234606851</v>
      </c>
      <c r="AE95" s="427"/>
      <c r="AF95" s="397">
        <v>2444.5772181627476</v>
      </c>
      <c r="AG95" s="427"/>
      <c r="AH95" s="397">
        <v>2211.5672537584251</v>
      </c>
      <c r="AI95" s="427"/>
      <c r="AJ95" s="397">
        <v>2561.75810503098</v>
      </c>
      <c r="AK95" s="427"/>
      <c r="AL95" s="397">
        <v>1966.5914860315959</v>
      </c>
      <c r="AM95" s="427"/>
      <c r="AN95" s="397">
        <v>2048.1326041930174</v>
      </c>
      <c r="AO95" s="427"/>
      <c r="AP95" s="397">
        <v>1645.528787596968</v>
      </c>
      <c r="AQ95" s="427"/>
      <c r="AR95" s="397">
        <v>1526.4988506892969</v>
      </c>
      <c r="AS95" s="427"/>
      <c r="AT95" s="397">
        <v>1696.1294904636306</v>
      </c>
      <c r="AU95" s="427"/>
      <c r="AV95" s="397">
        <v>1616.6088138298283</v>
      </c>
      <c r="AW95" s="427"/>
      <c r="AX95" s="397">
        <v>1634.2203300109072</v>
      </c>
      <c r="AY95" s="427"/>
      <c r="AZ95" s="397">
        <v>1585.5750066230332</v>
      </c>
      <c r="BA95" s="427"/>
      <c r="BB95" s="397">
        <v>1577.2139075721379</v>
      </c>
      <c r="BC95" s="427"/>
      <c r="BD95" s="397">
        <v>1414.3427314730379</v>
      </c>
      <c r="BE95" s="427"/>
      <c r="BF95" s="397">
        <v>1467.5539893573209</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7" t="s">
        <v>700</v>
      </c>
      <c r="AY96" s="427"/>
      <c r="AZ96" s="397" t="s">
        <v>700</v>
      </c>
      <c r="BA96" s="427"/>
      <c r="BB96" s="397" t="s">
        <v>700</v>
      </c>
      <c r="BC96" s="427"/>
      <c r="BD96" s="397" t="s">
        <v>700</v>
      </c>
      <c r="BE96" s="427"/>
      <c r="BF96" s="397"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406"/>
      <c r="G97" s="428"/>
      <c r="H97" s="422"/>
      <c r="I97" s="428"/>
      <c r="J97" s="422"/>
      <c r="K97" s="428"/>
      <c r="L97" s="422"/>
      <c r="M97" s="428"/>
      <c r="N97" s="422"/>
      <c r="O97" s="428"/>
      <c r="P97" s="422"/>
      <c r="Q97" s="428"/>
      <c r="R97" s="422"/>
      <c r="S97" s="428"/>
      <c r="T97" s="422"/>
      <c r="U97" s="428"/>
      <c r="V97" s="422"/>
      <c r="W97" s="428"/>
      <c r="X97" s="422"/>
      <c r="Y97" s="428"/>
      <c r="Z97" s="422"/>
      <c r="AA97" s="428"/>
      <c r="AB97" s="422"/>
      <c r="AC97" s="428"/>
      <c r="AD97" s="422"/>
      <c r="AE97" s="428"/>
      <c r="AF97" s="422"/>
      <c r="AG97" s="428"/>
      <c r="AH97" s="422"/>
      <c r="AI97" s="428"/>
      <c r="AJ97" s="422"/>
      <c r="AK97" s="428"/>
      <c r="AL97" s="422"/>
      <c r="AM97" s="428"/>
      <c r="AN97" s="422"/>
      <c r="AO97" s="428"/>
      <c r="AP97" s="422"/>
      <c r="AQ97" s="428"/>
      <c r="AR97" s="422"/>
      <c r="AS97" s="428"/>
      <c r="AT97" s="422"/>
      <c r="AU97" s="428"/>
      <c r="AV97" s="422"/>
      <c r="AW97" s="428"/>
      <c r="AX97" s="422"/>
      <c r="AY97" s="428"/>
      <c r="AZ97" s="422"/>
      <c r="BA97" s="428"/>
      <c r="BB97" s="422"/>
      <c r="BC97" s="428"/>
      <c r="BD97" s="422"/>
      <c r="BE97" s="428"/>
      <c r="BF97" s="422"/>
      <c r="BG97" s="428"/>
      <c r="BH97" s="408" t="s">
        <v>700</v>
      </c>
      <c r="BI97" s="389"/>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3" t="s">
        <v>700</v>
      </c>
      <c r="AY98" s="427"/>
      <c r="AZ98" s="393" t="s">
        <v>700</v>
      </c>
      <c r="BA98" s="427"/>
      <c r="BB98" s="393" t="s">
        <v>700</v>
      </c>
      <c r="BC98" s="427"/>
      <c r="BD98" s="393" t="s">
        <v>700</v>
      </c>
      <c r="BE98" s="427"/>
      <c r="BF98" s="393"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407"/>
      <c r="G99" s="428"/>
      <c r="H99" s="422"/>
      <c r="I99" s="428"/>
      <c r="J99" s="422"/>
      <c r="K99" s="428"/>
      <c r="L99" s="422"/>
      <c r="M99" s="428"/>
      <c r="N99" s="422"/>
      <c r="O99" s="428"/>
      <c r="P99" s="422"/>
      <c r="Q99" s="428"/>
      <c r="R99" s="422"/>
      <c r="S99" s="428"/>
      <c r="T99" s="422"/>
      <c r="U99" s="428"/>
      <c r="V99" s="422"/>
      <c r="W99" s="428"/>
      <c r="X99" s="422"/>
      <c r="Y99" s="428"/>
      <c r="Z99" s="422"/>
      <c r="AA99" s="428"/>
      <c r="AB99" s="422"/>
      <c r="AC99" s="428"/>
      <c r="AD99" s="422"/>
      <c r="AE99" s="428"/>
      <c r="AF99" s="422"/>
      <c r="AG99" s="428"/>
      <c r="AH99" s="422"/>
      <c r="AI99" s="428"/>
      <c r="AJ99" s="422"/>
      <c r="AK99" s="428"/>
      <c r="AL99" s="422"/>
      <c r="AM99" s="428"/>
      <c r="AN99" s="422"/>
      <c r="AO99" s="428"/>
      <c r="AP99" s="422"/>
      <c r="AQ99" s="428"/>
      <c r="AR99" s="422"/>
      <c r="AS99" s="428"/>
      <c r="AT99" s="422"/>
      <c r="AU99" s="428"/>
      <c r="AV99" s="422"/>
      <c r="AW99" s="428"/>
      <c r="AX99" s="422"/>
      <c r="AY99" s="428"/>
      <c r="AZ99" s="422"/>
      <c r="BA99" s="428"/>
      <c r="BB99" s="422"/>
      <c r="BC99" s="428"/>
      <c r="BD99" s="422"/>
      <c r="BE99" s="428"/>
      <c r="BF99" s="422"/>
      <c r="BG99" s="428"/>
      <c r="BH99" s="408" t="s">
        <v>700</v>
      </c>
      <c r="BI99" s="389"/>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407"/>
      <c r="G100" s="428"/>
      <c r="H100" s="422"/>
      <c r="I100" s="428"/>
      <c r="J100" s="422"/>
      <c r="K100" s="428"/>
      <c r="L100" s="422"/>
      <c r="M100" s="428"/>
      <c r="N100" s="422"/>
      <c r="O100" s="428"/>
      <c r="P100" s="422"/>
      <c r="Q100" s="428"/>
      <c r="R100" s="422"/>
      <c r="S100" s="428"/>
      <c r="T100" s="422"/>
      <c r="U100" s="428"/>
      <c r="V100" s="422"/>
      <c r="W100" s="428"/>
      <c r="X100" s="422"/>
      <c r="Y100" s="428"/>
      <c r="Z100" s="422"/>
      <c r="AA100" s="428"/>
      <c r="AB100" s="422"/>
      <c r="AC100" s="428"/>
      <c r="AD100" s="422"/>
      <c r="AE100" s="428"/>
      <c r="AF100" s="422"/>
      <c r="AG100" s="428"/>
      <c r="AH100" s="422"/>
      <c r="AI100" s="428"/>
      <c r="AJ100" s="422"/>
      <c r="AK100" s="428"/>
      <c r="AL100" s="422"/>
      <c r="AM100" s="428"/>
      <c r="AN100" s="422"/>
      <c r="AO100" s="428"/>
      <c r="AP100" s="422"/>
      <c r="AQ100" s="428"/>
      <c r="AR100" s="422"/>
      <c r="AS100" s="428"/>
      <c r="AT100" s="422"/>
      <c r="AU100" s="428"/>
      <c r="AV100" s="422"/>
      <c r="AW100" s="428"/>
      <c r="AX100" s="422"/>
      <c r="AY100" s="428"/>
      <c r="AZ100" s="422"/>
      <c r="BA100" s="428"/>
      <c r="BB100" s="422"/>
      <c r="BC100" s="428"/>
      <c r="BD100" s="422"/>
      <c r="BE100" s="428"/>
      <c r="BF100" s="422"/>
      <c r="BG100" s="428"/>
      <c r="BH100" s="408" t="s">
        <v>700</v>
      </c>
      <c r="BI100" s="389"/>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7" t="s">
        <v>700</v>
      </c>
      <c r="AY101" s="427"/>
      <c r="AZ101" s="397" t="s">
        <v>700</v>
      </c>
      <c r="BA101" s="427"/>
      <c r="BB101" s="397" t="s">
        <v>700</v>
      </c>
      <c r="BC101" s="427"/>
      <c r="BD101" s="397" t="s">
        <v>700</v>
      </c>
      <c r="BE101" s="427"/>
      <c r="BF101" s="397"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3" t="s">
        <v>700</v>
      </c>
      <c r="AY102" s="427"/>
      <c r="AZ102" s="393" t="s">
        <v>700</v>
      </c>
      <c r="BA102" s="427"/>
      <c r="BB102" s="393" t="s">
        <v>700</v>
      </c>
      <c r="BC102" s="427"/>
      <c r="BD102" s="393" t="s">
        <v>700</v>
      </c>
      <c r="BE102" s="427"/>
      <c r="BF102" s="393"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407"/>
      <c r="G103" s="428"/>
      <c r="H103" s="422"/>
      <c r="I103" s="428"/>
      <c r="J103" s="422"/>
      <c r="K103" s="428"/>
      <c r="L103" s="422"/>
      <c r="M103" s="428"/>
      <c r="N103" s="422"/>
      <c r="O103" s="428"/>
      <c r="P103" s="422"/>
      <c r="Q103" s="428"/>
      <c r="R103" s="422"/>
      <c r="S103" s="428"/>
      <c r="T103" s="422"/>
      <c r="U103" s="428"/>
      <c r="V103" s="422"/>
      <c r="W103" s="428"/>
      <c r="X103" s="422"/>
      <c r="Y103" s="423"/>
      <c r="Z103" s="422"/>
      <c r="AA103" s="423"/>
      <c r="AB103" s="422"/>
      <c r="AC103" s="423"/>
      <c r="AD103" s="422"/>
      <c r="AE103" s="423"/>
      <c r="AF103" s="422"/>
      <c r="AG103" s="428"/>
      <c r="AH103" s="422"/>
      <c r="AI103" s="428"/>
      <c r="AJ103" s="422"/>
      <c r="AK103" s="428"/>
      <c r="AL103" s="422"/>
      <c r="AM103" s="428"/>
      <c r="AN103" s="422"/>
      <c r="AO103" s="428"/>
      <c r="AP103" s="422"/>
      <c r="AQ103" s="428"/>
      <c r="AR103" s="422"/>
      <c r="AS103" s="423"/>
      <c r="AT103" s="422"/>
      <c r="AU103" s="428"/>
      <c r="AV103" s="422"/>
      <c r="AW103" s="428"/>
      <c r="AX103" s="422"/>
      <c r="AY103" s="428"/>
      <c r="AZ103" s="422"/>
      <c r="BA103" s="428"/>
      <c r="BB103" s="422"/>
      <c r="BC103" s="428"/>
      <c r="BD103" s="422"/>
      <c r="BE103" s="428"/>
      <c r="BF103" s="422"/>
      <c r="BG103" s="428"/>
      <c r="BH103" s="408" t="s">
        <v>700</v>
      </c>
      <c r="BI103" s="389"/>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407"/>
      <c r="G104" s="428"/>
      <c r="H104" s="422"/>
      <c r="I104" s="428"/>
      <c r="J104" s="422"/>
      <c r="K104" s="428"/>
      <c r="L104" s="422"/>
      <c r="M104" s="428"/>
      <c r="N104" s="422"/>
      <c r="O104" s="428"/>
      <c r="P104" s="422"/>
      <c r="Q104" s="428"/>
      <c r="R104" s="422"/>
      <c r="S104" s="428"/>
      <c r="T104" s="422"/>
      <c r="U104" s="428"/>
      <c r="V104" s="422"/>
      <c r="W104" s="428"/>
      <c r="X104" s="422"/>
      <c r="Y104" s="423"/>
      <c r="Z104" s="422"/>
      <c r="AA104" s="423"/>
      <c r="AB104" s="422"/>
      <c r="AC104" s="423"/>
      <c r="AD104" s="422"/>
      <c r="AE104" s="423"/>
      <c r="AF104" s="422"/>
      <c r="AG104" s="428"/>
      <c r="AH104" s="422"/>
      <c r="AI104" s="428"/>
      <c r="AJ104" s="422"/>
      <c r="AK104" s="428"/>
      <c r="AL104" s="422"/>
      <c r="AM104" s="428"/>
      <c r="AN104" s="422"/>
      <c r="AO104" s="428"/>
      <c r="AP104" s="422"/>
      <c r="AQ104" s="428"/>
      <c r="AR104" s="422"/>
      <c r="AS104" s="423"/>
      <c r="AT104" s="422"/>
      <c r="AU104" s="428"/>
      <c r="AV104" s="422"/>
      <c r="AW104" s="428"/>
      <c r="AX104" s="422"/>
      <c r="AY104" s="428"/>
      <c r="AZ104" s="422"/>
      <c r="BA104" s="428"/>
      <c r="BB104" s="422"/>
      <c r="BC104" s="428"/>
      <c r="BD104" s="422"/>
      <c r="BE104" s="428"/>
      <c r="BF104" s="422"/>
      <c r="BG104" s="428"/>
      <c r="BH104" s="408" t="s">
        <v>700</v>
      </c>
      <c r="BI104" s="389"/>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v>
      </c>
      <c r="G105" s="427"/>
      <c r="H105" s="397">
        <v>0</v>
      </c>
      <c r="I105" s="427"/>
      <c r="J105" s="397">
        <v>0</v>
      </c>
      <c r="K105" s="427"/>
      <c r="L105" s="397">
        <v>0</v>
      </c>
      <c r="M105" s="427"/>
      <c r="N105" s="397">
        <v>0</v>
      </c>
      <c r="O105" s="427"/>
      <c r="P105" s="397">
        <v>0</v>
      </c>
      <c r="Q105" s="427"/>
      <c r="R105" s="397">
        <v>0</v>
      </c>
      <c r="S105" s="427"/>
      <c r="T105" s="397">
        <v>0</v>
      </c>
      <c r="U105" s="427"/>
      <c r="V105" s="397">
        <v>0</v>
      </c>
      <c r="W105" s="427"/>
      <c r="X105" s="397">
        <v>0</v>
      </c>
      <c r="Y105" s="427"/>
      <c r="Z105" s="397">
        <v>0</v>
      </c>
      <c r="AA105" s="427"/>
      <c r="AB105" s="397">
        <v>0</v>
      </c>
      <c r="AC105" s="427"/>
      <c r="AD105" s="397">
        <v>0</v>
      </c>
      <c r="AE105" s="427"/>
      <c r="AF105" s="397">
        <v>0</v>
      </c>
      <c r="AG105" s="427"/>
      <c r="AH105" s="397">
        <v>0</v>
      </c>
      <c r="AI105" s="427"/>
      <c r="AJ105" s="397">
        <v>0</v>
      </c>
      <c r="AK105" s="427"/>
      <c r="AL105" s="397">
        <v>0</v>
      </c>
      <c r="AM105" s="427"/>
      <c r="AN105" s="397">
        <v>0</v>
      </c>
      <c r="AO105" s="427"/>
      <c r="AP105" s="397">
        <v>0</v>
      </c>
      <c r="AQ105" s="427"/>
      <c r="AR105" s="397">
        <v>0</v>
      </c>
      <c r="AS105" s="427"/>
      <c r="AT105" s="397">
        <v>0</v>
      </c>
      <c r="AU105" s="427"/>
      <c r="AV105" s="397">
        <v>0</v>
      </c>
      <c r="AW105" s="427"/>
      <c r="AX105" s="397">
        <v>0</v>
      </c>
      <c r="AY105" s="427"/>
      <c r="AZ105" s="397">
        <v>0</v>
      </c>
      <c r="BA105" s="427"/>
      <c r="BB105" s="397">
        <v>0</v>
      </c>
      <c r="BC105" s="427"/>
      <c r="BD105" s="397">
        <v>0</v>
      </c>
      <c r="BE105" s="427"/>
      <c r="BF105" s="397">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1010</v>
      </c>
      <c r="E106" s="594"/>
      <c r="F106" s="369">
        <v>2144.2848426839114</v>
      </c>
      <c r="G106" s="427"/>
      <c r="H106" s="392">
        <v>2153.1712667532297</v>
      </c>
      <c r="I106" s="427"/>
      <c r="J106" s="392">
        <v>2122.8999176771272</v>
      </c>
      <c r="K106" s="427"/>
      <c r="L106" s="392">
        <v>2215.3323738135741</v>
      </c>
      <c r="M106" s="427"/>
      <c r="N106" s="392">
        <v>2096.8969401834679</v>
      </c>
      <c r="O106" s="427"/>
      <c r="P106" s="392">
        <v>1669.433992255425</v>
      </c>
      <c r="Q106" s="427"/>
      <c r="R106" s="392">
        <v>1837.1626531497429</v>
      </c>
      <c r="S106" s="427"/>
      <c r="T106" s="392">
        <v>2026.554084329968</v>
      </c>
      <c r="U106" s="427"/>
      <c r="V106" s="392">
        <v>1994.4836618738693</v>
      </c>
      <c r="W106" s="427"/>
      <c r="X106" s="392">
        <v>2174.2137174421246</v>
      </c>
      <c r="Y106" s="427"/>
      <c r="Z106" s="392">
        <v>2589.2213147351226</v>
      </c>
      <c r="AA106" s="427"/>
      <c r="AB106" s="392">
        <v>2176.0153120528416</v>
      </c>
      <c r="AC106" s="427"/>
      <c r="AD106" s="392">
        <v>2465.4474234606846</v>
      </c>
      <c r="AE106" s="427"/>
      <c r="AF106" s="392">
        <v>2444.5772181627472</v>
      </c>
      <c r="AG106" s="427"/>
      <c r="AH106" s="392">
        <v>2211.5672537584251</v>
      </c>
      <c r="AI106" s="427"/>
      <c r="AJ106" s="392">
        <v>2561.7581050309805</v>
      </c>
      <c r="AK106" s="427"/>
      <c r="AL106" s="392">
        <v>1966.5914860315961</v>
      </c>
      <c r="AM106" s="427"/>
      <c r="AN106" s="392">
        <v>2048.1326041930174</v>
      </c>
      <c r="AO106" s="427"/>
      <c r="AP106" s="392">
        <v>1645.5287875969689</v>
      </c>
      <c r="AQ106" s="427"/>
      <c r="AR106" s="392">
        <v>1526.4988506892964</v>
      </c>
      <c r="AS106" s="427"/>
      <c r="AT106" s="392">
        <v>1696.1294904636297</v>
      </c>
      <c r="AU106" s="427"/>
      <c r="AV106" s="392">
        <v>1616.6088138298294</v>
      </c>
      <c r="AW106" s="427"/>
      <c r="AX106" s="392">
        <v>1634.2203300109086</v>
      </c>
      <c r="AY106" s="427"/>
      <c r="AZ106" s="392">
        <v>1585.5750066230341</v>
      </c>
      <c r="BA106" s="427"/>
      <c r="BB106" s="392">
        <v>1577.2139075721391</v>
      </c>
      <c r="BC106" s="427"/>
      <c r="BD106" s="392">
        <v>1414.342731473037</v>
      </c>
      <c r="BE106" s="427"/>
      <c r="BF106" s="392">
        <v>1467.5539893573216</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1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4017"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4018"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54019"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54020"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4">
    <tabColor indexed="42"/>
  </sheetPr>
  <dimension ref="A1:CT144"/>
  <sheetViews>
    <sheetView showGridLines="0" showOutlineSymbols="0" zoomScale="70" zoomScaleNormal="70" zoomScaleSheetLayoutView="100" workbookViewId="0">
      <pane xSplit="5" ySplit="4" topLeftCell="F63" activePane="bottomRight" state="frozen"/>
      <selection activeCell="BI109" sqref="BI109"/>
      <selection pane="topRight" activeCell="BI109" sqref="BI109"/>
      <selection pane="bottomLeft" activeCell="BI109" sqref="BI109"/>
      <selection pane="bottomRight" activeCell="AA100" sqref="AA100"/>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0"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381</v>
      </c>
      <c r="E2" s="9" t="s">
        <v>371</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16049.740596448362</v>
      </c>
      <c r="G5" s="426"/>
      <c r="H5" s="368">
        <v>16088.229305221126</v>
      </c>
      <c r="I5" s="426"/>
      <c r="J5" s="368">
        <v>16047.234431545579</v>
      </c>
      <c r="K5" s="426"/>
      <c r="L5" s="368">
        <v>16292.457577935375</v>
      </c>
      <c r="M5" s="426"/>
      <c r="N5" s="368">
        <v>16185.425389597025</v>
      </c>
      <c r="O5" s="426"/>
      <c r="P5" s="368">
        <v>18495.796886755932</v>
      </c>
      <c r="Q5" s="426"/>
      <c r="R5" s="368">
        <v>18581.56113151132</v>
      </c>
      <c r="S5" s="426"/>
      <c r="T5" s="368">
        <v>15444.801409533547</v>
      </c>
      <c r="U5" s="426"/>
      <c r="V5" s="368">
        <v>13714.437454241917</v>
      </c>
      <c r="W5" s="426"/>
      <c r="X5" s="368">
        <v>11305.956223683264</v>
      </c>
      <c r="Y5" s="426"/>
      <c r="Z5" s="368">
        <v>12906.651680840099</v>
      </c>
      <c r="AA5" s="426"/>
      <c r="AB5" s="368">
        <v>9976.9312723176408</v>
      </c>
      <c r="AC5" s="426"/>
      <c r="AD5" s="368">
        <v>5406.3248743186523</v>
      </c>
      <c r="AE5" s="426"/>
      <c r="AF5" s="368">
        <v>5071.5265675006494</v>
      </c>
      <c r="AG5" s="426"/>
      <c r="AH5" s="368">
        <v>4617.3500217324499</v>
      </c>
      <c r="AI5" s="426"/>
      <c r="AJ5" s="368">
        <v>4454.8279728708831</v>
      </c>
      <c r="AK5" s="426"/>
      <c r="AL5" s="368">
        <v>3973.2060138970387</v>
      </c>
      <c r="AM5" s="426"/>
      <c r="AN5" s="368">
        <v>3875.0332522421695</v>
      </c>
      <c r="AO5" s="426"/>
      <c r="AP5" s="368">
        <v>3198.6791577301356</v>
      </c>
      <c r="AQ5" s="426"/>
      <c r="AR5" s="368">
        <v>2993.6602359616481</v>
      </c>
      <c r="AS5" s="426"/>
      <c r="AT5" s="368">
        <v>3319.3270567499703</v>
      </c>
      <c r="AU5" s="426"/>
      <c r="AV5" s="368">
        <v>2843.1067498924481</v>
      </c>
      <c r="AW5" s="426"/>
      <c r="AX5" s="368">
        <v>2805.2457272203737</v>
      </c>
      <c r="AY5" s="426"/>
      <c r="AZ5" s="368">
        <v>2669.194849737235</v>
      </c>
      <c r="BA5" s="426"/>
      <c r="BB5" s="368">
        <v>2604.0029394861094</v>
      </c>
      <c r="BC5" s="426"/>
      <c r="BD5" s="368">
        <v>2368.9594365213679</v>
      </c>
      <c r="BE5" s="426"/>
      <c r="BF5" s="368">
        <v>2531.0404943384242</v>
      </c>
      <c r="BG5" s="426"/>
      <c r="BH5" s="368" t="s">
        <v>700</v>
      </c>
      <c r="BI5" s="388"/>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466.96283482014172</v>
      </c>
      <c r="G6" s="427"/>
      <c r="H6" s="392">
        <v>458.52388818427147</v>
      </c>
      <c r="I6" s="427"/>
      <c r="J6" s="392">
        <v>457.13246019425497</v>
      </c>
      <c r="K6" s="427"/>
      <c r="L6" s="392">
        <v>443.73194942173291</v>
      </c>
      <c r="M6" s="427"/>
      <c r="N6" s="392">
        <v>430.69512485811049</v>
      </c>
      <c r="O6" s="427"/>
      <c r="P6" s="392">
        <v>424.32361066226906</v>
      </c>
      <c r="Q6" s="427"/>
      <c r="R6" s="392">
        <v>444.99546092613923</v>
      </c>
      <c r="S6" s="427"/>
      <c r="T6" s="392">
        <v>429.10332694854617</v>
      </c>
      <c r="U6" s="427"/>
      <c r="V6" s="392">
        <v>393.43464758396078</v>
      </c>
      <c r="W6" s="427"/>
      <c r="X6" s="392">
        <v>409.58293901222777</v>
      </c>
      <c r="Y6" s="427"/>
      <c r="Z6" s="392">
        <v>410.95482817208813</v>
      </c>
      <c r="AA6" s="427"/>
      <c r="AB6" s="392">
        <v>370.32640536322526</v>
      </c>
      <c r="AC6" s="427"/>
      <c r="AD6" s="392">
        <v>369.1256067612901</v>
      </c>
      <c r="AE6" s="427"/>
      <c r="AF6" s="392">
        <v>358.91836484442166</v>
      </c>
      <c r="AG6" s="427"/>
      <c r="AH6" s="392">
        <v>353.95648361219361</v>
      </c>
      <c r="AI6" s="427"/>
      <c r="AJ6" s="392">
        <v>324.7940601824767</v>
      </c>
      <c r="AK6" s="427"/>
      <c r="AL6" s="392">
        <v>309.087696125832</v>
      </c>
      <c r="AM6" s="427"/>
      <c r="AN6" s="392">
        <v>317.49216077569184</v>
      </c>
      <c r="AO6" s="427"/>
      <c r="AP6" s="392">
        <v>285.66312768683065</v>
      </c>
      <c r="AQ6" s="427"/>
      <c r="AR6" s="392">
        <v>289.87805317511572</v>
      </c>
      <c r="AS6" s="427"/>
      <c r="AT6" s="392">
        <v>287.56828896057579</v>
      </c>
      <c r="AU6" s="427"/>
      <c r="AV6" s="392">
        <v>286.51109410322061</v>
      </c>
      <c r="AW6" s="427"/>
      <c r="AX6" s="392">
        <v>277.77558417001291</v>
      </c>
      <c r="AY6" s="427"/>
      <c r="AZ6" s="392">
        <v>293.64607278164988</v>
      </c>
      <c r="BA6" s="427"/>
      <c r="BB6" s="392">
        <v>293.24997457414372</v>
      </c>
      <c r="BC6" s="427"/>
      <c r="BD6" s="392">
        <v>279.67598657025275</v>
      </c>
      <c r="BE6" s="427"/>
      <c r="BF6" s="392">
        <v>267.51670435369931</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442.2294132869942</v>
      </c>
      <c r="G7" s="427"/>
      <c r="H7" s="393">
        <v>436.53050391181262</v>
      </c>
      <c r="I7" s="427"/>
      <c r="J7" s="393">
        <v>434.66620631161538</v>
      </c>
      <c r="K7" s="427"/>
      <c r="L7" s="393">
        <v>420.80654989244613</v>
      </c>
      <c r="M7" s="427"/>
      <c r="N7" s="393">
        <v>405.91222763809185</v>
      </c>
      <c r="O7" s="427"/>
      <c r="P7" s="393">
        <v>402.20640086019836</v>
      </c>
      <c r="Q7" s="427"/>
      <c r="R7" s="393">
        <v>421.88611372346014</v>
      </c>
      <c r="S7" s="427"/>
      <c r="T7" s="393">
        <v>404.49079446004805</v>
      </c>
      <c r="U7" s="427"/>
      <c r="V7" s="393">
        <v>371.25879608737648</v>
      </c>
      <c r="W7" s="427"/>
      <c r="X7" s="393">
        <v>383.52686221112032</v>
      </c>
      <c r="Y7" s="427"/>
      <c r="Z7" s="393">
        <v>380.93307057280555</v>
      </c>
      <c r="AA7" s="427"/>
      <c r="AB7" s="393">
        <v>346.41992148634421</v>
      </c>
      <c r="AC7" s="427"/>
      <c r="AD7" s="393">
        <v>345.1307216863861</v>
      </c>
      <c r="AE7" s="427"/>
      <c r="AF7" s="393">
        <v>334.95507824841911</v>
      </c>
      <c r="AG7" s="427"/>
      <c r="AH7" s="393">
        <v>331.40328807530204</v>
      </c>
      <c r="AI7" s="427"/>
      <c r="AJ7" s="393">
        <v>303.86279347755976</v>
      </c>
      <c r="AK7" s="427"/>
      <c r="AL7" s="393">
        <v>291.31086788164299</v>
      </c>
      <c r="AM7" s="427"/>
      <c r="AN7" s="393">
        <v>300.78433917879335</v>
      </c>
      <c r="AO7" s="427"/>
      <c r="AP7" s="393">
        <v>274.30632624435736</v>
      </c>
      <c r="AQ7" s="427"/>
      <c r="AR7" s="393">
        <v>277.53427303151722</v>
      </c>
      <c r="AS7" s="427"/>
      <c r="AT7" s="393">
        <v>274.2579247031403</v>
      </c>
      <c r="AU7" s="427"/>
      <c r="AV7" s="393">
        <v>273.20003643087887</v>
      </c>
      <c r="AW7" s="427"/>
      <c r="AX7" s="393">
        <v>265.1275102369064</v>
      </c>
      <c r="AY7" s="427"/>
      <c r="AZ7" s="393">
        <v>278.60566860486625</v>
      </c>
      <c r="BA7" s="427"/>
      <c r="BB7" s="393">
        <v>275.85896546555034</v>
      </c>
      <c r="BC7" s="427"/>
      <c r="BD7" s="393">
        <v>263.77034061964105</v>
      </c>
      <c r="BE7" s="427"/>
      <c r="BF7" s="393">
        <v>248.3578757604655</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24.594578845712501</v>
      </c>
      <c r="G8" s="427"/>
      <c r="H8" s="393">
        <v>21.818716726274086</v>
      </c>
      <c r="I8" s="427"/>
      <c r="J8" s="393">
        <v>22.353324377225693</v>
      </c>
      <c r="K8" s="427"/>
      <c r="L8" s="393">
        <v>22.810116047516516</v>
      </c>
      <c r="M8" s="427"/>
      <c r="N8" s="393">
        <v>24.648945293324232</v>
      </c>
      <c r="O8" s="427"/>
      <c r="P8" s="393">
        <v>22.032427874645613</v>
      </c>
      <c r="Q8" s="427"/>
      <c r="R8" s="393">
        <v>22.960960978394407</v>
      </c>
      <c r="S8" s="427"/>
      <c r="T8" s="393">
        <v>24.484381293020913</v>
      </c>
      <c r="U8" s="427"/>
      <c r="V8" s="393">
        <v>22.087357695689626</v>
      </c>
      <c r="W8" s="427"/>
      <c r="X8" s="393">
        <v>25.956068358646519</v>
      </c>
      <c r="Y8" s="427"/>
      <c r="Z8" s="393">
        <v>29.915557467035775</v>
      </c>
      <c r="AA8" s="427"/>
      <c r="AB8" s="393">
        <v>23.773402056553778</v>
      </c>
      <c r="AC8" s="427"/>
      <c r="AD8" s="393">
        <v>23.826742864794806</v>
      </c>
      <c r="AE8" s="427"/>
      <c r="AF8" s="393">
        <v>23.806846335958301</v>
      </c>
      <c r="AG8" s="427"/>
      <c r="AH8" s="393">
        <v>22.471697958806732</v>
      </c>
      <c r="AI8" s="427"/>
      <c r="AJ8" s="393">
        <v>20.83247733053112</v>
      </c>
      <c r="AK8" s="427"/>
      <c r="AL8" s="393">
        <v>17.668473081381741</v>
      </c>
      <c r="AM8" s="427"/>
      <c r="AN8" s="393">
        <v>16.581496525482994</v>
      </c>
      <c r="AO8" s="427"/>
      <c r="AP8" s="393">
        <v>11.278016172519157</v>
      </c>
      <c r="AQ8" s="427"/>
      <c r="AR8" s="393">
        <v>12.255864982998725</v>
      </c>
      <c r="AS8" s="427"/>
      <c r="AT8" s="393">
        <v>13.231287058972752</v>
      </c>
      <c r="AU8" s="427"/>
      <c r="AV8" s="393">
        <v>13.200732677159991</v>
      </c>
      <c r="AW8" s="427"/>
      <c r="AX8" s="393">
        <v>12.546816148780565</v>
      </c>
      <c r="AY8" s="427"/>
      <c r="AZ8" s="393">
        <v>14.897707281945324</v>
      </c>
      <c r="BA8" s="427"/>
      <c r="BB8" s="393">
        <v>17.237654761986796</v>
      </c>
      <c r="BC8" s="427"/>
      <c r="BD8" s="393">
        <v>15.768634170459833</v>
      </c>
      <c r="BE8" s="427"/>
      <c r="BF8" s="393">
        <v>19.015419141094313</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0.13884268743502939</v>
      </c>
      <c r="G9" s="427"/>
      <c r="H9" s="393">
        <v>0.17466754618476801</v>
      </c>
      <c r="I9" s="427"/>
      <c r="J9" s="393">
        <v>0.11292950541385992</v>
      </c>
      <c r="K9" s="427"/>
      <c r="L9" s="393">
        <v>0.11528348177023909</v>
      </c>
      <c r="M9" s="427"/>
      <c r="N9" s="393">
        <v>0.13395192669443098</v>
      </c>
      <c r="O9" s="427"/>
      <c r="P9" s="393">
        <v>8.4781927425058842E-2</v>
      </c>
      <c r="Q9" s="427"/>
      <c r="R9" s="393">
        <v>0.14838622428471918</v>
      </c>
      <c r="S9" s="427"/>
      <c r="T9" s="393">
        <v>0.12815119547719625</v>
      </c>
      <c r="U9" s="427"/>
      <c r="V9" s="393">
        <v>8.8493800894723626E-2</v>
      </c>
      <c r="W9" s="427"/>
      <c r="X9" s="393">
        <v>0.10000844246091344</v>
      </c>
      <c r="Y9" s="427"/>
      <c r="Z9" s="393">
        <v>0.10620013224676088</v>
      </c>
      <c r="AA9" s="427"/>
      <c r="AB9" s="393">
        <v>0.13308182032726429</v>
      </c>
      <c r="AC9" s="427"/>
      <c r="AD9" s="393">
        <v>0.16814221010917607</v>
      </c>
      <c r="AE9" s="427"/>
      <c r="AF9" s="393">
        <v>0.15644026004424311</v>
      </c>
      <c r="AG9" s="427"/>
      <c r="AH9" s="393">
        <v>8.1497578084855526E-2</v>
      </c>
      <c r="AI9" s="427"/>
      <c r="AJ9" s="393">
        <v>9.8789374385829423E-2</v>
      </c>
      <c r="AK9" s="427"/>
      <c r="AL9" s="393">
        <v>0.10835516280726998</v>
      </c>
      <c r="AM9" s="427"/>
      <c r="AN9" s="393">
        <v>0.12632507141554986</v>
      </c>
      <c r="AO9" s="427"/>
      <c r="AP9" s="393">
        <v>7.8785269954125506E-2</v>
      </c>
      <c r="AQ9" s="427"/>
      <c r="AR9" s="393">
        <v>8.7915160599784145E-2</v>
      </c>
      <c r="AS9" s="427"/>
      <c r="AT9" s="393">
        <v>7.9077198462768575E-2</v>
      </c>
      <c r="AU9" s="427"/>
      <c r="AV9" s="393">
        <v>0.11032499518176615</v>
      </c>
      <c r="AW9" s="427"/>
      <c r="AX9" s="393">
        <v>0.10125778432593198</v>
      </c>
      <c r="AY9" s="427"/>
      <c r="AZ9" s="393">
        <v>0.14269689483831402</v>
      </c>
      <c r="BA9" s="427"/>
      <c r="BB9" s="393">
        <v>0.15335434660660352</v>
      </c>
      <c r="BC9" s="427"/>
      <c r="BD9" s="393">
        <v>0.13701178015185891</v>
      </c>
      <c r="BE9" s="427"/>
      <c r="BF9" s="393">
        <v>0.14340945213951209</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186.48378568774106</v>
      </c>
      <c r="G10" s="427"/>
      <c r="H10" s="392">
        <v>189.72996435106603</v>
      </c>
      <c r="I10" s="427"/>
      <c r="J10" s="392">
        <v>191.83978682185315</v>
      </c>
      <c r="K10" s="427"/>
      <c r="L10" s="392">
        <v>194.27302960371114</v>
      </c>
      <c r="M10" s="427"/>
      <c r="N10" s="392">
        <v>188.65157311400915</v>
      </c>
      <c r="O10" s="427"/>
      <c r="P10" s="392">
        <v>188.29636503172748</v>
      </c>
      <c r="Q10" s="427"/>
      <c r="R10" s="392">
        <v>174.97188891311635</v>
      </c>
      <c r="S10" s="427"/>
      <c r="T10" s="392">
        <v>169.75292171075122</v>
      </c>
      <c r="U10" s="427"/>
      <c r="V10" s="392">
        <v>151.86402377223476</v>
      </c>
      <c r="W10" s="427"/>
      <c r="X10" s="392">
        <v>144.34960565070338</v>
      </c>
      <c r="Y10" s="427"/>
      <c r="Z10" s="392">
        <v>123.73855639205084</v>
      </c>
      <c r="AA10" s="427"/>
      <c r="AB10" s="392">
        <v>105.59555260650043</v>
      </c>
      <c r="AC10" s="427"/>
      <c r="AD10" s="392">
        <v>101.76760388943843</v>
      </c>
      <c r="AE10" s="427"/>
      <c r="AF10" s="392">
        <v>112.7034217010207</v>
      </c>
      <c r="AG10" s="427"/>
      <c r="AH10" s="392">
        <v>119.08548136438475</v>
      </c>
      <c r="AI10" s="427"/>
      <c r="AJ10" s="392">
        <v>108.79570694567877</v>
      </c>
      <c r="AK10" s="427"/>
      <c r="AL10" s="392">
        <v>106.29387922160815</v>
      </c>
      <c r="AM10" s="427"/>
      <c r="AN10" s="392">
        <v>101.50036238207684</v>
      </c>
      <c r="AO10" s="427"/>
      <c r="AP10" s="392">
        <v>99.294040152269076</v>
      </c>
      <c r="AQ10" s="427"/>
      <c r="AR10" s="392">
        <v>91.850941928687064</v>
      </c>
      <c r="AS10" s="427"/>
      <c r="AT10" s="392">
        <v>82.333431886877378</v>
      </c>
      <c r="AU10" s="427"/>
      <c r="AV10" s="392">
        <v>78.643742876592512</v>
      </c>
      <c r="AW10" s="427"/>
      <c r="AX10" s="392">
        <v>77.226473528540154</v>
      </c>
      <c r="AY10" s="427"/>
      <c r="AZ10" s="392">
        <v>64.05536043668468</v>
      </c>
      <c r="BA10" s="427"/>
      <c r="BB10" s="392">
        <v>60.362383402584534</v>
      </c>
      <c r="BC10" s="427"/>
      <c r="BD10" s="392">
        <v>42.193162942515507</v>
      </c>
      <c r="BE10" s="427"/>
      <c r="BF10" s="392">
        <v>46.200570197293935</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7970.5267548021884</v>
      </c>
      <c r="G11" s="427"/>
      <c r="H11" s="392">
        <v>7928.8213839853006</v>
      </c>
      <c r="I11" s="427"/>
      <c r="J11" s="392">
        <v>8010.7745733829051</v>
      </c>
      <c r="K11" s="427"/>
      <c r="L11" s="392">
        <v>8071.0557219063512</v>
      </c>
      <c r="M11" s="427"/>
      <c r="N11" s="392">
        <v>8162.8317464547772</v>
      </c>
      <c r="O11" s="427"/>
      <c r="P11" s="392">
        <v>9426.1246921845068</v>
      </c>
      <c r="Q11" s="427"/>
      <c r="R11" s="392">
        <v>10253.412586834911</v>
      </c>
      <c r="S11" s="427"/>
      <c r="T11" s="392">
        <v>8029.6905629451558</v>
      </c>
      <c r="U11" s="427"/>
      <c r="V11" s="392">
        <v>6350.4803240597585</v>
      </c>
      <c r="W11" s="427"/>
      <c r="X11" s="415">
        <v>4209.4132391004059</v>
      </c>
      <c r="Y11" s="427" t="s">
        <v>564</v>
      </c>
      <c r="Z11" s="392">
        <v>3119.3985392631853</v>
      </c>
      <c r="AA11" s="427"/>
      <c r="AB11" s="392">
        <v>2729.8383358976557</v>
      </c>
      <c r="AC11" s="427"/>
      <c r="AD11" s="392">
        <v>2251.5242297179184</v>
      </c>
      <c r="AE11" s="427"/>
      <c r="AF11" s="392">
        <v>2013.9861042580387</v>
      </c>
      <c r="AG11" s="427"/>
      <c r="AH11" s="392">
        <v>1818.4466941258977</v>
      </c>
      <c r="AI11" s="427"/>
      <c r="AJ11" s="392">
        <v>1765.7821379250124</v>
      </c>
      <c r="AK11" s="427"/>
      <c r="AL11" s="392">
        <v>1612.1388331635217</v>
      </c>
      <c r="AM11" s="427"/>
      <c r="AN11" s="392">
        <v>1574.7869198214316</v>
      </c>
      <c r="AO11" s="427"/>
      <c r="AP11" s="392">
        <v>1463.1806232232327</v>
      </c>
      <c r="AQ11" s="427"/>
      <c r="AR11" s="392">
        <v>1389.8517782447836</v>
      </c>
      <c r="AS11" s="427"/>
      <c r="AT11" s="392">
        <v>1329.0869891456202</v>
      </c>
      <c r="AU11" s="427"/>
      <c r="AV11" s="392">
        <v>1278.6083283072551</v>
      </c>
      <c r="AW11" s="427"/>
      <c r="AX11" s="392">
        <v>1255.8969096744504</v>
      </c>
      <c r="AY11" s="427"/>
      <c r="AZ11" s="392">
        <v>1243.1088255637624</v>
      </c>
      <c r="BA11" s="427"/>
      <c r="BB11" s="392">
        <v>1137.9535139267816</v>
      </c>
      <c r="BC11" s="427"/>
      <c r="BD11" s="392">
        <v>959.70010277310814</v>
      </c>
      <c r="BE11" s="427"/>
      <c r="BF11" s="392">
        <v>1079.7691432968297</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190.09440427681835</v>
      </c>
      <c r="G12" s="427"/>
      <c r="H12" s="394">
        <v>188.17634771705727</v>
      </c>
      <c r="I12" s="427"/>
      <c r="J12" s="394">
        <v>177.75620693780928</v>
      </c>
      <c r="K12" s="427"/>
      <c r="L12" s="394">
        <v>188.08655708253121</v>
      </c>
      <c r="M12" s="427"/>
      <c r="N12" s="394">
        <v>205.75915311034487</v>
      </c>
      <c r="O12" s="427"/>
      <c r="P12" s="394">
        <v>179.45671999295124</v>
      </c>
      <c r="Q12" s="427"/>
      <c r="R12" s="394">
        <v>200.0780350286781</v>
      </c>
      <c r="S12" s="427"/>
      <c r="T12" s="394">
        <v>145.74093021740956</v>
      </c>
      <c r="U12" s="427"/>
      <c r="V12" s="394">
        <v>124.4556657536744</v>
      </c>
      <c r="W12" s="427"/>
      <c r="X12" s="394">
        <v>127.03852679890839</v>
      </c>
      <c r="Y12" s="427"/>
      <c r="Z12" s="394">
        <v>168.92813595950031</v>
      </c>
      <c r="AA12" s="427"/>
      <c r="AB12" s="394">
        <v>157.65767945588627</v>
      </c>
      <c r="AC12" s="427"/>
      <c r="AD12" s="394">
        <v>106.4545499489694</v>
      </c>
      <c r="AE12" s="427"/>
      <c r="AF12" s="394">
        <v>97.536537813621592</v>
      </c>
      <c r="AG12" s="427"/>
      <c r="AH12" s="394">
        <v>91.850902295361266</v>
      </c>
      <c r="AI12" s="427"/>
      <c r="AJ12" s="394">
        <v>86.203572739309337</v>
      </c>
      <c r="AK12" s="427"/>
      <c r="AL12" s="394">
        <v>82.685593846206146</v>
      </c>
      <c r="AM12" s="427"/>
      <c r="AN12" s="394">
        <v>83.448590606141465</v>
      </c>
      <c r="AO12" s="427"/>
      <c r="AP12" s="394">
        <v>77.243335388285814</v>
      </c>
      <c r="AQ12" s="427"/>
      <c r="AR12" s="394">
        <v>78.577935143201827</v>
      </c>
      <c r="AS12" s="427"/>
      <c r="AT12" s="394">
        <v>82.812251605185537</v>
      </c>
      <c r="AU12" s="427"/>
      <c r="AV12" s="394">
        <v>100.14190022137861</v>
      </c>
      <c r="AW12" s="427"/>
      <c r="AX12" s="394">
        <v>99.879875981277223</v>
      </c>
      <c r="AY12" s="427"/>
      <c r="AZ12" s="394">
        <v>103.5900158011551</v>
      </c>
      <c r="BA12" s="427"/>
      <c r="BB12" s="394">
        <v>103.01610178110765</v>
      </c>
      <c r="BC12" s="427"/>
      <c r="BD12" s="394">
        <v>108.43075236069015</v>
      </c>
      <c r="BE12" s="427"/>
      <c r="BF12" s="394">
        <v>93.64357393688779</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59.857644313357994</v>
      </c>
      <c r="G13" s="427"/>
      <c r="H13" s="394">
        <v>60.169611796753756</v>
      </c>
      <c r="I13" s="427"/>
      <c r="J13" s="394">
        <v>55.811825404177519</v>
      </c>
      <c r="K13" s="427"/>
      <c r="L13" s="394">
        <v>53.957131049069872</v>
      </c>
      <c r="M13" s="427"/>
      <c r="N13" s="394">
        <v>13.575831019540123</v>
      </c>
      <c r="O13" s="427"/>
      <c r="P13" s="394">
        <v>55.317696009060086</v>
      </c>
      <c r="Q13" s="427"/>
      <c r="R13" s="394">
        <v>52.586804218235187</v>
      </c>
      <c r="S13" s="427"/>
      <c r="T13" s="394">
        <v>42.342075014199743</v>
      </c>
      <c r="U13" s="427"/>
      <c r="V13" s="394">
        <v>36.125187445456952</v>
      </c>
      <c r="W13" s="427"/>
      <c r="X13" s="394">
        <v>29.954683414238851</v>
      </c>
      <c r="Y13" s="427"/>
      <c r="Z13" s="394">
        <v>30.199435509417761</v>
      </c>
      <c r="AA13" s="427"/>
      <c r="AB13" s="394">
        <v>22.273004619295698</v>
      </c>
      <c r="AC13" s="427"/>
      <c r="AD13" s="394">
        <v>20.963607441169174</v>
      </c>
      <c r="AE13" s="427"/>
      <c r="AF13" s="394">
        <v>16.463469446166041</v>
      </c>
      <c r="AG13" s="427"/>
      <c r="AH13" s="394">
        <v>10.050826134261897</v>
      </c>
      <c r="AI13" s="427"/>
      <c r="AJ13" s="394">
        <v>11.17494511663695</v>
      </c>
      <c r="AK13" s="427"/>
      <c r="AL13" s="394">
        <v>8.4571024320591839</v>
      </c>
      <c r="AM13" s="427"/>
      <c r="AN13" s="394">
        <v>9.101790603166112</v>
      </c>
      <c r="AO13" s="427"/>
      <c r="AP13" s="394">
        <v>4.0827891625970834</v>
      </c>
      <c r="AQ13" s="427"/>
      <c r="AR13" s="394">
        <v>4.7350812992984999</v>
      </c>
      <c r="AS13" s="427"/>
      <c r="AT13" s="394">
        <v>4.2537565798458514</v>
      </c>
      <c r="AU13" s="427"/>
      <c r="AV13" s="394">
        <v>4.8239167844959603</v>
      </c>
      <c r="AW13" s="427"/>
      <c r="AX13" s="394">
        <v>4.7653205792818083</v>
      </c>
      <c r="AY13" s="427"/>
      <c r="AZ13" s="394">
        <v>5.2551058774859722</v>
      </c>
      <c r="BA13" s="427"/>
      <c r="BB13" s="394">
        <v>4.3553637972400141</v>
      </c>
      <c r="BC13" s="427"/>
      <c r="BD13" s="394">
        <v>3.8496529744518608</v>
      </c>
      <c r="BE13" s="427"/>
      <c r="BF13" s="394">
        <v>5.0547912711428369</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292.08131371024092</v>
      </c>
      <c r="G15" s="427"/>
      <c r="H15" s="393">
        <v>294.53871134409485</v>
      </c>
      <c r="I15" s="427"/>
      <c r="J15" s="393">
        <v>278.88044044900175</v>
      </c>
      <c r="K15" s="427"/>
      <c r="L15" s="393">
        <v>237.92210610447913</v>
      </c>
      <c r="M15" s="427"/>
      <c r="N15" s="393">
        <v>418.68062666982661</v>
      </c>
      <c r="O15" s="427"/>
      <c r="P15" s="393">
        <v>278.16343884510781</v>
      </c>
      <c r="Q15" s="427"/>
      <c r="R15" s="393">
        <v>313.60403488779565</v>
      </c>
      <c r="S15" s="427"/>
      <c r="T15" s="393">
        <v>252.17824338963874</v>
      </c>
      <c r="U15" s="427"/>
      <c r="V15" s="393">
        <v>221.5313134438702</v>
      </c>
      <c r="W15" s="427"/>
      <c r="X15" s="393">
        <v>188.64111966362759</v>
      </c>
      <c r="Y15" s="427"/>
      <c r="Z15" s="393">
        <v>145.39784470458338</v>
      </c>
      <c r="AA15" s="427"/>
      <c r="AB15" s="393">
        <v>134.42792734657397</v>
      </c>
      <c r="AC15" s="427"/>
      <c r="AD15" s="393">
        <v>141.64160898498781</v>
      </c>
      <c r="AE15" s="427"/>
      <c r="AF15" s="393">
        <v>79.993878526011912</v>
      </c>
      <c r="AG15" s="427"/>
      <c r="AH15" s="393">
        <v>74.981118963544105</v>
      </c>
      <c r="AI15" s="427"/>
      <c r="AJ15" s="393">
        <v>70.590769255298</v>
      </c>
      <c r="AK15" s="427"/>
      <c r="AL15" s="393">
        <v>66.746095810453681</v>
      </c>
      <c r="AM15" s="427"/>
      <c r="AN15" s="393">
        <v>71.877206356579762</v>
      </c>
      <c r="AO15" s="427"/>
      <c r="AP15" s="393">
        <v>43.38125660136717</v>
      </c>
      <c r="AQ15" s="427"/>
      <c r="AR15" s="393">
        <v>39.438221944396453</v>
      </c>
      <c r="AS15" s="427"/>
      <c r="AT15" s="393">
        <v>35.234094368052958</v>
      </c>
      <c r="AU15" s="427"/>
      <c r="AV15" s="393">
        <v>18.236315808078363</v>
      </c>
      <c r="AW15" s="427"/>
      <c r="AX15" s="393">
        <v>45.041226726639472</v>
      </c>
      <c r="AY15" s="427"/>
      <c r="AZ15" s="393">
        <v>50.773665205439123</v>
      </c>
      <c r="BA15" s="427"/>
      <c r="BB15" s="393">
        <v>53.92510163752852</v>
      </c>
      <c r="BC15" s="427"/>
      <c r="BD15" s="393">
        <v>49.02073074961767</v>
      </c>
      <c r="BE15" s="427"/>
      <c r="BF15" s="393">
        <v>50.181226856543702</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267.17426915986528</v>
      </c>
      <c r="G16" s="427"/>
      <c r="H16" s="393">
        <v>255.74161887198298</v>
      </c>
      <c r="I16" s="427"/>
      <c r="J16" s="393">
        <v>285.92262144622646</v>
      </c>
      <c r="K16" s="427"/>
      <c r="L16" s="393">
        <v>292.59645028905214</v>
      </c>
      <c r="M16" s="427"/>
      <c r="N16" s="393">
        <v>202.31955490003037</v>
      </c>
      <c r="O16" s="427"/>
      <c r="P16" s="393">
        <v>245.34749919332657</v>
      </c>
      <c r="Q16" s="427"/>
      <c r="R16" s="393">
        <v>260.18870920746292</v>
      </c>
      <c r="S16" s="427"/>
      <c r="T16" s="393">
        <v>183.47389721378181</v>
      </c>
      <c r="U16" s="427"/>
      <c r="V16" s="393">
        <v>156.2160419810757</v>
      </c>
      <c r="W16" s="427"/>
      <c r="X16" s="393">
        <v>177.27508847052297</v>
      </c>
      <c r="Y16" s="427"/>
      <c r="Z16" s="393">
        <v>160.8635333263816</v>
      </c>
      <c r="AA16" s="427"/>
      <c r="AB16" s="393">
        <v>118.52108756289606</v>
      </c>
      <c r="AC16" s="427"/>
      <c r="AD16" s="393">
        <v>62.399168954518579</v>
      </c>
      <c r="AE16" s="427"/>
      <c r="AF16" s="393">
        <v>46.127203466563046</v>
      </c>
      <c r="AG16" s="427"/>
      <c r="AH16" s="418">
        <v>94.096189870174328</v>
      </c>
      <c r="AI16" s="427" t="s">
        <v>358</v>
      </c>
      <c r="AJ16" s="393">
        <v>71.190635089888175</v>
      </c>
      <c r="AK16" s="427"/>
      <c r="AL16" s="393">
        <v>78.010813340770497</v>
      </c>
      <c r="AM16" s="427"/>
      <c r="AN16" s="393">
        <v>84.153463575663636</v>
      </c>
      <c r="AO16" s="427"/>
      <c r="AP16" s="393">
        <v>88.538939567864333</v>
      </c>
      <c r="AQ16" s="427"/>
      <c r="AR16" s="393">
        <v>69.370571295719927</v>
      </c>
      <c r="AS16" s="427"/>
      <c r="AT16" s="393">
        <v>64.216039324348074</v>
      </c>
      <c r="AU16" s="427"/>
      <c r="AV16" s="393">
        <v>58.425581131269944</v>
      </c>
      <c r="AW16" s="427"/>
      <c r="AX16" s="393">
        <v>46.264563660363748</v>
      </c>
      <c r="AY16" s="427"/>
      <c r="AZ16" s="393">
        <v>50.88726997417843</v>
      </c>
      <c r="BA16" s="427"/>
      <c r="BB16" s="393">
        <v>50.38280448337418</v>
      </c>
      <c r="BC16" s="427"/>
      <c r="BD16" s="393">
        <v>50.281724953121945</v>
      </c>
      <c r="BE16" s="427"/>
      <c r="BF16" s="393">
        <v>53.799600953480521</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32.548060663746767</v>
      </c>
      <c r="G17" s="427"/>
      <c r="H17" s="393">
        <v>37.598677949701283</v>
      </c>
      <c r="I17" s="427"/>
      <c r="J17" s="393">
        <v>27.087414890056959</v>
      </c>
      <c r="K17" s="427"/>
      <c r="L17" s="393">
        <v>26.772562914477945</v>
      </c>
      <c r="M17" s="427"/>
      <c r="N17" s="393">
        <v>61.093757402243604</v>
      </c>
      <c r="O17" s="427"/>
      <c r="P17" s="393">
        <v>15.64642996327539</v>
      </c>
      <c r="Q17" s="427"/>
      <c r="R17" s="393">
        <v>11.777072071323726</v>
      </c>
      <c r="S17" s="427"/>
      <c r="T17" s="393">
        <v>11.548684319462083</v>
      </c>
      <c r="U17" s="427"/>
      <c r="V17" s="393">
        <v>14.624038805521408</v>
      </c>
      <c r="W17" s="427"/>
      <c r="X17" s="393">
        <v>13.79776446244176</v>
      </c>
      <c r="Y17" s="427"/>
      <c r="Z17" s="393">
        <v>12.901186865825014</v>
      </c>
      <c r="AA17" s="427"/>
      <c r="AB17" s="393">
        <v>11.332641755445048</v>
      </c>
      <c r="AC17" s="427"/>
      <c r="AD17" s="393">
        <v>9.9182295168655745</v>
      </c>
      <c r="AE17" s="427"/>
      <c r="AF17" s="393">
        <v>14.769655589317468</v>
      </c>
      <c r="AG17" s="427"/>
      <c r="AH17" s="393">
        <v>19.566098355619371</v>
      </c>
      <c r="AI17" s="427"/>
      <c r="AJ17" s="393">
        <v>6.6653353796298562</v>
      </c>
      <c r="AK17" s="427"/>
      <c r="AL17" s="393">
        <v>6.8897766584518054</v>
      </c>
      <c r="AM17" s="427"/>
      <c r="AN17" s="393">
        <v>5.8627116234445733</v>
      </c>
      <c r="AO17" s="427"/>
      <c r="AP17" s="393">
        <v>4.4006026800283982</v>
      </c>
      <c r="AQ17" s="427"/>
      <c r="AR17" s="393">
        <v>2.7985650426139723</v>
      </c>
      <c r="AS17" s="427"/>
      <c r="AT17" s="393">
        <v>2.3140171766194442</v>
      </c>
      <c r="AU17" s="427"/>
      <c r="AV17" s="393">
        <v>3.6895600440228087</v>
      </c>
      <c r="AW17" s="427"/>
      <c r="AX17" s="393">
        <v>2.5116728462612721</v>
      </c>
      <c r="AY17" s="427"/>
      <c r="AZ17" s="393">
        <v>3.2580343816969894</v>
      </c>
      <c r="BA17" s="427"/>
      <c r="BB17" s="393">
        <v>2.9266053938094014</v>
      </c>
      <c r="BC17" s="427"/>
      <c r="BD17" s="393">
        <v>2.9622573071553697</v>
      </c>
      <c r="BE17" s="427"/>
      <c r="BF17" s="393">
        <v>3.7456786263544419</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257.5123281804797</v>
      </c>
      <c r="G18" s="427"/>
      <c r="H18" s="394">
        <v>255.38306894014772</v>
      </c>
      <c r="I18" s="427"/>
      <c r="J18" s="394">
        <v>258.87095005431399</v>
      </c>
      <c r="K18" s="427"/>
      <c r="L18" s="394">
        <v>265.98104582875237</v>
      </c>
      <c r="M18" s="427"/>
      <c r="N18" s="394">
        <v>250.69438875823496</v>
      </c>
      <c r="O18" s="427"/>
      <c r="P18" s="421">
        <v>609.46431237582078</v>
      </c>
      <c r="Q18" s="427" t="s">
        <v>358</v>
      </c>
      <c r="R18" s="394">
        <v>215.89014732232457</v>
      </c>
      <c r="S18" s="427"/>
      <c r="T18" s="394">
        <v>217.25117298691626</v>
      </c>
      <c r="U18" s="427"/>
      <c r="V18" s="394">
        <v>305.47240864218264</v>
      </c>
      <c r="W18" s="427"/>
      <c r="X18" s="394">
        <v>298.23452983831862</v>
      </c>
      <c r="Y18" s="427"/>
      <c r="Z18" s="394">
        <v>265.14930005038434</v>
      </c>
      <c r="AA18" s="427"/>
      <c r="AB18" s="394">
        <v>224.16617176977635</v>
      </c>
      <c r="AC18" s="427"/>
      <c r="AD18" s="394">
        <v>173.60781632078724</v>
      </c>
      <c r="AE18" s="427"/>
      <c r="AF18" s="394">
        <v>150.47431178616989</v>
      </c>
      <c r="AG18" s="427"/>
      <c r="AH18" s="394">
        <v>153.33091942772111</v>
      </c>
      <c r="AI18" s="427"/>
      <c r="AJ18" s="394">
        <v>154.66325027515427</v>
      </c>
      <c r="AK18" s="427"/>
      <c r="AL18" s="394">
        <v>105.52974879958823</v>
      </c>
      <c r="AM18" s="427"/>
      <c r="AN18" s="394">
        <v>83.185610238799157</v>
      </c>
      <c r="AO18" s="427"/>
      <c r="AP18" s="394">
        <v>85.578619740608801</v>
      </c>
      <c r="AQ18" s="427"/>
      <c r="AR18" s="394">
        <v>50.799681398116761</v>
      </c>
      <c r="AS18" s="427"/>
      <c r="AT18" s="394">
        <v>49.418777032358896</v>
      </c>
      <c r="AU18" s="427"/>
      <c r="AV18" s="394">
        <v>79.598457160407008</v>
      </c>
      <c r="AW18" s="427"/>
      <c r="AX18" s="394">
        <v>88.249992335293612</v>
      </c>
      <c r="AY18" s="427"/>
      <c r="AZ18" s="394">
        <v>98.56939572129717</v>
      </c>
      <c r="BA18" s="427"/>
      <c r="BB18" s="394">
        <v>90.077420096697736</v>
      </c>
      <c r="BC18" s="427"/>
      <c r="BD18" s="394">
        <v>74.333210616839168</v>
      </c>
      <c r="BE18" s="427"/>
      <c r="BF18" s="394">
        <v>79.990921526037113</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419.46600012985635</v>
      </c>
      <c r="G19" s="427"/>
      <c r="H19" s="394">
        <v>422.66070290502262</v>
      </c>
      <c r="I19" s="427"/>
      <c r="J19" s="394">
        <v>422.60804751517014</v>
      </c>
      <c r="K19" s="427"/>
      <c r="L19" s="394">
        <v>399.46009583426047</v>
      </c>
      <c r="M19" s="427"/>
      <c r="N19" s="394">
        <v>369.31237314294913</v>
      </c>
      <c r="O19" s="427"/>
      <c r="P19" s="394">
        <v>381.20010352002896</v>
      </c>
      <c r="Q19" s="427"/>
      <c r="R19" s="394">
        <v>354.57360013675179</v>
      </c>
      <c r="S19" s="427"/>
      <c r="T19" s="394">
        <v>329.76780516919558</v>
      </c>
      <c r="U19" s="427"/>
      <c r="V19" s="394">
        <v>276.46872073301648</v>
      </c>
      <c r="W19" s="427"/>
      <c r="X19" s="394">
        <v>494.54490154806763</v>
      </c>
      <c r="Y19" s="427"/>
      <c r="Z19" s="394">
        <v>237.70651067980518</v>
      </c>
      <c r="AA19" s="427"/>
      <c r="AB19" s="394">
        <v>201.21620722731603</v>
      </c>
      <c r="AC19" s="427"/>
      <c r="AD19" s="394">
        <v>132.1771011078724</v>
      </c>
      <c r="AE19" s="427"/>
      <c r="AF19" s="394">
        <v>127.1962247912376</v>
      </c>
      <c r="AG19" s="427"/>
      <c r="AH19" s="394">
        <v>123.02228449851647</v>
      </c>
      <c r="AI19" s="427"/>
      <c r="AJ19" s="394">
        <v>98.917802799188252</v>
      </c>
      <c r="AK19" s="427"/>
      <c r="AL19" s="394">
        <v>138.50878142320576</v>
      </c>
      <c r="AM19" s="427"/>
      <c r="AN19" s="394">
        <v>156.49199894578138</v>
      </c>
      <c r="AO19" s="427"/>
      <c r="AP19" s="394">
        <v>167.00058130784058</v>
      </c>
      <c r="AQ19" s="427"/>
      <c r="AR19" s="394">
        <v>146.63609907562923</v>
      </c>
      <c r="AS19" s="427"/>
      <c r="AT19" s="394">
        <v>156.5890524403992</v>
      </c>
      <c r="AU19" s="427"/>
      <c r="AV19" s="394">
        <v>126.42953731215469</v>
      </c>
      <c r="AW19" s="427"/>
      <c r="AX19" s="394">
        <v>134.59889861582593</v>
      </c>
      <c r="AY19" s="427"/>
      <c r="AZ19" s="394">
        <v>130.0196319048182</v>
      </c>
      <c r="BA19" s="427"/>
      <c r="BB19" s="394">
        <v>144.66074768969995</v>
      </c>
      <c r="BC19" s="427"/>
      <c r="BD19" s="394">
        <v>132.79033247233608</v>
      </c>
      <c r="BE19" s="427"/>
      <c r="BF19" s="394">
        <v>139.48339914275641</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8.1566834888578832</v>
      </c>
      <c r="G20" s="427"/>
      <c r="H20" s="394">
        <v>8.1274485750205621</v>
      </c>
      <c r="I20" s="427"/>
      <c r="J20" s="394">
        <v>8.2179554909285066</v>
      </c>
      <c r="K20" s="427"/>
      <c r="L20" s="394">
        <v>6.8187177846430398</v>
      </c>
      <c r="M20" s="427"/>
      <c r="N20" s="394">
        <v>6.9958632507731329</v>
      </c>
      <c r="O20" s="427"/>
      <c r="P20" s="394">
        <v>5.4203083333979398</v>
      </c>
      <c r="Q20" s="427"/>
      <c r="R20" s="394">
        <v>5.4354180210759058</v>
      </c>
      <c r="S20" s="427"/>
      <c r="T20" s="394">
        <v>4.216656179495204</v>
      </c>
      <c r="U20" s="427"/>
      <c r="V20" s="394">
        <v>3.3432234586835512</v>
      </c>
      <c r="W20" s="427"/>
      <c r="X20" s="394">
        <v>2.219452374797322</v>
      </c>
      <c r="Y20" s="427"/>
      <c r="Z20" s="394">
        <v>3.4789370204085044</v>
      </c>
      <c r="AA20" s="427"/>
      <c r="AB20" s="394">
        <v>2.7609980517407591</v>
      </c>
      <c r="AC20" s="427"/>
      <c r="AD20" s="394">
        <v>1.8184341531259185</v>
      </c>
      <c r="AE20" s="427"/>
      <c r="AF20" s="394">
        <v>2.5846470310592395</v>
      </c>
      <c r="AG20" s="427"/>
      <c r="AH20" s="394">
        <v>2.8304652069945471</v>
      </c>
      <c r="AI20" s="427"/>
      <c r="AJ20" s="394">
        <v>3.4633260080423445</v>
      </c>
      <c r="AK20" s="427"/>
      <c r="AL20" s="394">
        <v>3.0138075378246429</v>
      </c>
      <c r="AM20" s="427"/>
      <c r="AN20" s="394">
        <v>3.0843689333994524</v>
      </c>
      <c r="AO20" s="427"/>
      <c r="AP20" s="394">
        <v>1.042864757005818</v>
      </c>
      <c r="AQ20" s="427"/>
      <c r="AR20" s="394">
        <v>0.94701690155608709</v>
      </c>
      <c r="AS20" s="427"/>
      <c r="AT20" s="394">
        <v>1.0925982628064157</v>
      </c>
      <c r="AU20" s="427"/>
      <c r="AV20" s="394">
        <v>1.4339132416375218</v>
      </c>
      <c r="AW20" s="427"/>
      <c r="AX20" s="394">
        <v>0.92800623277619654</v>
      </c>
      <c r="AY20" s="427"/>
      <c r="AZ20" s="394">
        <v>1.3188513642597657</v>
      </c>
      <c r="BA20" s="427"/>
      <c r="BB20" s="394">
        <v>1.0319483863273311</v>
      </c>
      <c r="BC20" s="427"/>
      <c r="BD20" s="394">
        <v>0.99596016874114601</v>
      </c>
      <c r="BE20" s="427"/>
      <c r="BF20" s="394">
        <v>1.4059240039977641</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11.424138801399193</v>
      </c>
      <c r="G22" s="427"/>
      <c r="H22" s="393">
        <v>9.4881277646431723</v>
      </c>
      <c r="I22" s="427"/>
      <c r="J22" s="393">
        <v>10.112478734670329</v>
      </c>
      <c r="K22" s="427"/>
      <c r="L22" s="393">
        <v>10.569707196040596</v>
      </c>
      <c r="M22" s="427"/>
      <c r="N22" s="393">
        <v>12.689804882376738</v>
      </c>
      <c r="O22" s="427"/>
      <c r="P22" s="393">
        <v>10.636450170371207</v>
      </c>
      <c r="Q22" s="427"/>
      <c r="R22" s="393">
        <v>12.835541023167011</v>
      </c>
      <c r="S22" s="427"/>
      <c r="T22" s="393">
        <v>12.551056891455532</v>
      </c>
      <c r="U22" s="427"/>
      <c r="V22" s="393">
        <v>12.265142483699851</v>
      </c>
      <c r="W22" s="427"/>
      <c r="X22" s="393">
        <v>11.708044417946224</v>
      </c>
      <c r="Y22" s="427"/>
      <c r="Z22" s="393">
        <v>15.510746536045112</v>
      </c>
      <c r="AA22" s="427"/>
      <c r="AB22" s="393">
        <v>10.909329095083171</v>
      </c>
      <c r="AC22" s="427"/>
      <c r="AD22" s="393">
        <v>9.0103448188247697</v>
      </c>
      <c r="AE22" s="427"/>
      <c r="AF22" s="393">
        <v>7.6111894428260207</v>
      </c>
      <c r="AG22" s="427"/>
      <c r="AH22" s="393">
        <v>7.3223182626911072</v>
      </c>
      <c r="AI22" s="427"/>
      <c r="AJ22" s="393">
        <v>9.1561358676142852</v>
      </c>
      <c r="AK22" s="427"/>
      <c r="AL22" s="393">
        <v>8.3808494019706234</v>
      </c>
      <c r="AM22" s="427"/>
      <c r="AN22" s="393">
        <v>10.071360458278074</v>
      </c>
      <c r="AO22" s="427"/>
      <c r="AP22" s="393">
        <v>2.4482065674188966</v>
      </c>
      <c r="AQ22" s="427"/>
      <c r="AR22" s="393">
        <v>3.4351573489239819</v>
      </c>
      <c r="AS22" s="427"/>
      <c r="AT22" s="393">
        <v>3.3751781611687788</v>
      </c>
      <c r="AU22" s="427"/>
      <c r="AV22" s="393">
        <v>2.8548448621538185</v>
      </c>
      <c r="AW22" s="427"/>
      <c r="AX22" s="393">
        <v>3.4901844091000807</v>
      </c>
      <c r="AY22" s="427"/>
      <c r="AZ22" s="393">
        <v>3.9251410208961883</v>
      </c>
      <c r="BA22" s="427"/>
      <c r="BB22" s="393">
        <v>4.1494281363912267</v>
      </c>
      <c r="BC22" s="427"/>
      <c r="BD22" s="393">
        <v>3.4202041734189579</v>
      </c>
      <c r="BE22" s="427"/>
      <c r="BF22" s="393">
        <v>4.7442737470418503</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332.57681993345403</v>
      </c>
      <c r="G23" s="427"/>
      <c r="H23" s="393">
        <v>287.08344544537698</v>
      </c>
      <c r="I23" s="427"/>
      <c r="J23" s="393">
        <v>291.71735608207086</v>
      </c>
      <c r="K23" s="427"/>
      <c r="L23" s="393">
        <v>335.05909025157115</v>
      </c>
      <c r="M23" s="427"/>
      <c r="N23" s="393">
        <v>311.41246190503938</v>
      </c>
      <c r="O23" s="427"/>
      <c r="P23" s="393">
        <v>369.10732457728443</v>
      </c>
      <c r="Q23" s="427"/>
      <c r="R23" s="393">
        <v>311.40152484900091</v>
      </c>
      <c r="S23" s="427"/>
      <c r="T23" s="393">
        <v>272.31114818211051</v>
      </c>
      <c r="U23" s="427"/>
      <c r="V23" s="393">
        <v>284.24751857745161</v>
      </c>
      <c r="W23" s="427"/>
      <c r="X23" s="393">
        <v>243.9850908417159</v>
      </c>
      <c r="Y23" s="427"/>
      <c r="Z23" s="393">
        <v>233.68446466426255</v>
      </c>
      <c r="AA23" s="427"/>
      <c r="AB23" s="393">
        <v>215.39166780696789</v>
      </c>
      <c r="AC23" s="427"/>
      <c r="AD23" s="393">
        <v>229.86675388466614</v>
      </c>
      <c r="AE23" s="427"/>
      <c r="AF23" s="393">
        <v>239.06016703081482</v>
      </c>
      <c r="AG23" s="427"/>
      <c r="AH23" s="393">
        <v>163.50028113101169</v>
      </c>
      <c r="AI23" s="427"/>
      <c r="AJ23" s="393">
        <v>110.07123016257046</v>
      </c>
      <c r="AK23" s="427"/>
      <c r="AL23" s="393">
        <v>123.18329318388223</v>
      </c>
      <c r="AM23" s="427"/>
      <c r="AN23" s="393">
        <v>95.047448267349552</v>
      </c>
      <c r="AO23" s="427"/>
      <c r="AP23" s="393">
        <v>105.78953858845658</v>
      </c>
      <c r="AQ23" s="427"/>
      <c r="AR23" s="393">
        <v>130.73736249368051</v>
      </c>
      <c r="AS23" s="427"/>
      <c r="AT23" s="393">
        <v>115.47373773874061</v>
      </c>
      <c r="AU23" s="427"/>
      <c r="AV23" s="393">
        <v>98.869639370241913</v>
      </c>
      <c r="AW23" s="427"/>
      <c r="AX23" s="393">
        <v>63.163556372212753</v>
      </c>
      <c r="AY23" s="427"/>
      <c r="AZ23" s="393">
        <v>79.091808413989497</v>
      </c>
      <c r="BA23" s="427"/>
      <c r="BB23" s="393">
        <v>73.512377124247891</v>
      </c>
      <c r="BC23" s="427"/>
      <c r="BD23" s="393">
        <v>74.925400983169851</v>
      </c>
      <c r="BE23" s="427"/>
      <c r="BF23" s="393">
        <v>76.169603083069973</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5660.3667648100081</v>
      </c>
      <c r="G25" s="427"/>
      <c r="H25" s="393">
        <v>5646.116490330267</v>
      </c>
      <c r="I25" s="427"/>
      <c r="J25" s="393">
        <v>5696.0517786143173</v>
      </c>
      <c r="K25" s="427"/>
      <c r="L25" s="393">
        <v>5750.1402820438907</v>
      </c>
      <c r="M25" s="427"/>
      <c r="N25" s="393">
        <v>5982.06237425378</v>
      </c>
      <c r="O25" s="427"/>
      <c r="P25" s="393">
        <v>6872.441839010854</v>
      </c>
      <c r="Q25" s="427"/>
      <c r="R25" s="393">
        <v>8038.5814153262254</v>
      </c>
      <c r="S25" s="427"/>
      <c r="T25" s="393">
        <v>6185.2592408389501</v>
      </c>
      <c r="U25" s="427"/>
      <c r="V25" s="393">
        <v>4594.4853367237583</v>
      </c>
      <c r="W25" s="427"/>
      <c r="X25" s="393">
        <v>2342.7814751673377</v>
      </c>
      <c r="Y25" s="427"/>
      <c r="Z25" s="393">
        <v>1589.2936007244623</v>
      </c>
      <c r="AA25" s="427"/>
      <c r="AB25" s="393">
        <v>1411.8238089396993</v>
      </c>
      <c r="AC25" s="427"/>
      <c r="AD25" s="393">
        <v>1137.7654477255837</v>
      </c>
      <c r="AE25" s="427"/>
      <c r="AF25" s="393">
        <v>1053.4882756590462</v>
      </c>
      <c r="AG25" s="427"/>
      <c r="AH25" s="393">
        <v>939.586347538469</v>
      </c>
      <c r="AI25" s="427"/>
      <c r="AJ25" s="393">
        <v>995.79289919802284</v>
      </c>
      <c r="AK25" s="427"/>
      <c r="AL25" s="393">
        <v>857.13135842427243</v>
      </c>
      <c r="AM25" s="427"/>
      <c r="AN25" s="393">
        <v>836.64138043018329</v>
      </c>
      <c r="AO25" s="427"/>
      <c r="AP25" s="393">
        <v>821.54681484525383</v>
      </c>
      <c r="AQ25" s="427"/>
      <c r="AR25" s="393">
        <v>797.26184252102746</v>
      </c>
      <c r="AS25" s="427"/>
      <c r="AT25" s="393">
        <v>751.94024787607918</v>
      </c>
      <c r="AU25" s="427"/>
      <c r="AV25" s="393">
        <v>697.34440356641232</v>
      </c>
      <c r="AW25" s="427"/>
      <c r="AX25" s="393">
        <v>679.90818196723671</v>
      </c>
      <c r="AY25" s="427"/>
      <c r="AZ25" s="393">
        <v>636.30551670159252</v>
      </c>
      <c r="BA25" s="427"/>
      <c r="BB25" s="393">
        <v>535.294286574995</v>
      </c>
      <c r="BC25" s="427"/>
      <c r="BD25" s="393">
        <v>384.88591190600016</v>
      </c>
      <c r="BE25" s="427"/>
      <c r="BF25" s="393">
        <v>477.28680691462125</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54.133758585911224</v>
      </c>
      <c r="G26" s="427"/>
      <c r="H26" s="393">
        <v>65.140845554800663</v>
      </c>
      <c r="I26" s="427"/>
      <c r="J26" s="393">
        <v>71.827435956048248</v>
      </c>
      <c r="K26" s="427"/>
      <c r="L26" s="393">
        <v>69.736939355925571</v>
      </c>
      <c r="M26" s="427"/>
      <c r="N26" s="393">
        <v>57.100351628978217</v>
      </c>
      <c r="O26" s="427"/>
      <c r="P26" s="393">
        <v>53.50008502463065</v>
      </c>
      <c r="Q26" s="427"/>
      <c r="R26" s="393">
        <v>69.736227891810145</v>
      </c>
      <c r="S26" s="427"/>
      <c r="T26" s="393">
        <v>50.350241207454552</v>
      </c>
      <c r="U26" s="427"/>
      <c r="V26" s="393">
        <v>47.665201392281887</v>
      </c>
      <c r="W26" s="427"/>
      <c r="X26" s="393">
        <v>44.727633614371527</v>
      </c>
      <c r="Y26" s="427"/>
      <c r="Z26" s="393">
        <v>49.321376845482725</v>
      </c>
      <c r="AA26" s="427"/>
      <c r="AB26" s="393">
        <v>40.321720904560159</v>
      </c>
      <c r="AC26" s="427"/>
      <c r="AD26" s="393">
        <v>44.09199148995534</v>
      </c>
      <c r="AE26" s="427"/>
      <c r="AF26" s="393">
        <v>41.61691107455119</v>
      </c>
      <c r="AG26" s="427"/>
      <c r="AH26" s="393">
        <v>25.187465614568673</v>
      </c>
      <c r="AI26" s="427"/>
      <c r="AJ26" s="393">
        <v>27.217830038610177</v>
      </c>
      <c r="AK26" s="427"/>
      <c r="AL26" s="393">
        <v>26.043056624297968</v>
      </c>
      <c r="AM26" s="427"/>
      <c r="AN26" s="393">
        <v>29.866084424054527</v>
      </c>
      <c r="AO26" s="427"/>
      <c r="AP26" s="393">
        <v>12.783844061262457</v>
      </c>
      <c r="AQ26" s="427"/>
      <c r="AR26" s="393">
        <v>13.390634172943635</v>
      </c>
      <c r="AS26" s="427"/>
      <c r="AT26" s="393">
        <v>13.593313968073303</v>
      </c>
      <c r="AU26" s="427"/>
      <c r="AV26" s="393">
        <v>17.937807975693314</v>
      </c>
      <c r="AW26" s="427"/>
      <c r="AX26" s="393">
        <v>39.980058606698101</v>
      </c>
      <c r="AY26" s="427"/>
      <c r="AZ26" s="393">
        <v>18.691560442419984</v>
      </c>
      <c r="BA26" s="427"/>
      <c r="BB26" s="393">
        <v>19.072375023703646</v>
      </c>
      <c r="BC26" s="427"/>
      <c r="BD26" s="393">
        <v>18.056972730254529</v>
      </c>
      <c r="BE26" s="427"/>
      <c r="BF26" s="393">
        <v>20.669329041420852</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3.5281410057175875</v>
      </c>
      <c r="G27" s="427"/>
      <c r="H27" s="394">
        <v>3.8271486861301875</v>
      </c>
      <c r="I27" s="427"/>
      <c r="J27" s="394">
        <v>4.2254256901874596</v>
      </c>
      <c r="K27" s="427"/>
      <c r="L27" s="394">
        <v>3.847194362584835</v>
      </c>
      <c r="M27" s="427"/>
      <c r="N27" s="394">
        <v>1.0401364930571988</v>
      </c>
      <c r="O27" s="427"/>
      <c r="P27" s="394">
        <v>4.5033190207138851</v>
      </c>
      <c r="Q27" s="427"/>
      <c r="R27" s="394">
        <v>4.3843621595612134</v>
      </c>
      <c r="S27" s="427"/>
      <c r="T27" s="394">
        <v>3.3238307366155357</v>
      </c>
      <c r="U27" s="427"/>
      <c r="V27" s="394">
        <v>3.0063267526620465</v>
      </c>
      <c r="W27" s="427"/>
      <c r="X27" s="394">
        <v>2.879576230205195</v>
      </c>
      <c r="Y27" s="427"/>
      <c r="Z27" s="394">
        <v>3.3356188257317476</v>
      </c>
      <c r="AA27" s="427"/>
      <c r="AB27" s="394">
        <v>4.4445427275943814</v>
      </c>
      <c r="AC27" s="427"/>
      <c r="AD27" s="394">
        <v>4.4897101258631587</v>
      </c>
      <c r="AE27" s="427"/>
      <c r="AF27" s="394">
        <v>4.0902214242159127</v>
      </c>
      <c r="AG27" s="427"/>
      <c r="AH27" s="394">
        <v>4.8090159480528696</v>
      </c>
      <c r="AI27" s="427"/>
      <c r="AJ27" s="394">
        <v>9.2255213405942484</v>
      </c>
      <c r="AK27" s="427"/>
      <c r="AL27" s="394">
        <v>11.067893206516901</v>
      </c>
      <c r="AM27" s="427"/>
      <c r="AN27" s="394">
        <v>8.370834298902734</v>
      </c>
      <c r="AO27" s="427"/>
      <c r="AP27" s="394">
        <v>1.3272378521008912</v>
      </c>
      <c r="AQ27" s="427"/>
      <c r="AR27" s="394">
        <v>1.5562691379522893</v>
      </c>
      <c r="AS27" s="427"/>
      <c r="AT27" s="394">
        <v>1.3080142982195859</v>
      </c>
      <c r="AU27" s="427"/>
      <c r="AV27" s="394">
        <v>1.5347716104745661</v>
      </c>
      <c r="AW27" s="427"/>
      <c r="AX27" s="394">
        <v>1.5872650584953718</v>
      </c>
      <c r="AY27" s="427"/>
      <c r="AZ27" s="394">
        <v>1.8295407823396992</v>
      </c>
      <c r="BA27" s="427"/>
      <c r="BB27" s="394">
        <v>1.3255319621732096</v>
      </c>
      <c r="BC27" s="427"/>
      <c r="BD27" s="394">
        <v>1.2101521332194241</v>
      </c>
      <c r="BE27" s="427"/>
      <c r="BF27" s="394">
        <v>1.9834396406870365</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15.720222767848933</v>
      </c>
      <c r="G28" s="427"/>
      <c r="H28" s="394">
        <v>20.207126985015172</v>
      </c>
      <c r="I28" s="427"/>
      <c r="J28" s="394">
        <v>18.199061487577513</v>
      </c>
      <c r="K28" s="427"/>
      <c r="L28" s="394">
        <v>17.356681118283667</v>
      </c>
      <c r="M28" s="427"/>
      <c r="N28" s="394">
        <v>12.600184224367839</v>
      </c>
      <c r="O28" s="427"/>
      <c r="P28" s="394">
        <v>19.193253843613494</v>
      </c>
      <c r="Q28" s="427"/>
      <c r="R28" s="394">
        <v>22.065208947584914</v>
      </c>
      <c r="S28" s="427"/>
      <c r="T28" s="394">
        <v>16.217240052109869</v>
      </c>
      <c r="U28" s="427"/>
      <c r="V28" s="394">
        <v>14.403400165431</v>
      </c>
      <c r="W28" s="427"/>
      <c r="X28" s="394">
        <v>11.471647689756848</v>
      </c>
      <c r="Y28" s="427"/>
      <c r="Z28" s="394">
        <v>12.164324191606157</v>
      </c>
      <c r="AA28" s="427"/>
      <c r="AB28" s="394">
        <v>10.413640992986368</v>
      </c>
      <c r="AC28" s="427"/>
      <c r="AD28" s="394">
        <v>10.483736324912154</v>
      </c>
      <c r="AE28" s="427"/>
      <c r="AF28" s="394">
        <v>8.0917312092915541</v>
      </c>
      <c r="AG28" s="427"/>
      <c r="AH28" s="394">
        <v>8.1931043232682033</v>
      </c>
      <c r="AI28" s="427"/>
      <c r="AJ28" s="394">
        <v>10.278794525216663</v>
      </c>
      <c r="AK28" s="427"/>
      <c r="AL28" s="394">
        <v>8.8092806715656415</v>
      </c>
      <c r="AM28" s="427"/>
      <c r="AN28" s="394">
        <v>10.10602849189479</v>
      </c>
      <c r="AO28" s="427"/>
      <c r="AP28" s="394">
        <v>3.0642020946176975</v>
      </c>
      <c r="AQ28" s="427"/>
      <c r="AR28" s="394">
        <v>3.486303440263518</v>
      </c>
      <c r="AS28" s="427"/>
      <c r="AT28" s="394">
        <v>3.2572462326076721</v>
      </c>
      <c r="AU28" s="427"/>
      <c r="AV28" s="394">
        <v>4.4702362513772629</v>
      </c>
      <c r="AW28" s="427"/>
      <c r="AX28" s="394">
        <v>4.5952156055524087</v>
      </c>
      <c r="AY28" s="427"/>
      <c r="AZ28" s="394">
        <v>5.1576005347059928</v>
      </c>
      <c r="BA28" s="427"/>
      <c r="BB28" s="394">
        <v>4.7376275462242008</v>
      </c>
      <c r="BC28" s="427"/>
      <c r="BD28" s="394">
        <v>4.549757912151847</v>
      </c>
      <c r="BE28" s="427"/>
      <c r="BF28" s="394">
        <v>5.5621065739031392</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76.488031207641356</v>
      </c>
      <c r="G29" s="427"/>
      <c r="H29" s="394">
        <v>67.74345389041541</v>
      </c>
      <c r="I29" s="427"/>
      <c r="J29" s="394">
        <v>80.479696065528273</v>
      </c>
      <c r="K29" s="427"/>
      <c r="L29" s="394">
        <v>74.18029539186071</v>
      </c>
      <c r="M29" s="427"/>
      <c r="N29" s="394">
        <v>65.610163544990016</v>
      </c>
      <c r="O29" s="427"/>
      <c r="P29" s="394">
        <v>69.166886814119664</v>
      </c>
      <c r="Q29" s="427"/>
      <c r="R29" s="394">
        <v>71.709629156797718</v>
      </c>
      <c r="S29" s="427"/>
      <c r="T29" s="394">
        <v>52.816089593921077</v>
      </c>
      <c r="U29" s="427"/>
      <c r="V29" s="394">
        <v>42.457967780128932</v>
      </c>
      <c r="W29" s="427"/>
      <c r="X29" s="394">
        <v>38.426126271723007</v>
      </c>
      <c r="Y29" s="427"/>
      <c r="Z29" s="394">
        <v>35.608944486307088</v>
      </c>
      <c r="AA29" s="427"/>
      <c r="AB29" s="394">
        <v>29.017613680524672</v>
      </c>
      <c r="AC29" s="427"/>
      <c r="AD29" s="394">
        <v>29.928484886572608</v>
      </c>
      <c r="AE29" s="427"/>
      <c r="AF29" s="394">
        <v>22.65607746760676</v>
      </c>
      <c r="AG29" s="427"/>
      <c r="AH29" s="394">
        <v>15.671481024534879</v>
      </c>
      <c r="AI29" s="427"/>
      <c r="AJ29" s="394">
        <v>20.186132345678381</v>
      </c>
      <c r="AK29" s="427"/>
      <c r="AL29" s="394">
        <v>19.463839914498365</v>
      </c>
      <c r="AM29" s="427"/>
      <c r="AN29" s="394">
        <v>18.615204195524729</v>
      </c>
      <c r="AO29" s="427"/>
      <c r="AP29" s="394">
        <v>8.2256869701389981</v>
      </c>
      <c r="AQ29" s="427"/>
      <c r="AR29" s="394">
        <v>8.8224213543794434</v>
      </c>
      <c r="AS29" s="427"/>
      <c r="AT29" s="394">
        <v>8.2592641172822834</v>
      </c>
      <c r="AU29" s="427"/>
      <c r="AV29" s="394">
        <v>15.557064663441349</v>
      </c>
      <c r="AW29" s="427"/>
      <c r="AX29" s="394">
        <v>12.002467747150579</v>
      </c>
      <c r="AY29" s="427"/>
      <c r="AZ29" s="394">
        <v>13.199423910078398</v>
      </c>
      <c r="BA29" s="427"/>
      <c r="BB29" s="394">
        <v>9.5029828728139609</v>
      </c>
      <c r="BC29" s="427"/>
      <c r="BD29" s="394">
        <v>13.893224098945138</v>
      </c>
      <c r="BE29" s="427"/>
      <c r="BF29" s="394">
        <v>21.817958800607897</v>
      </c>
      <c r="BG29" s="427"/>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14.318134616443471</v>
      </c>
      <c r="G31" s="427"/>
      <c r="H31" s="393">
        <v>21.078100949783181</v>
      </c>
      <c r="I31" s="427"/>
      <c r="J31" s="393">
        <v>22.31098000397353</v>
      </c>
      <c r="K31" s="427"/>
      <c r="L31" s="393">
        <v>42.383785818343767</v>
      </c>
      <c r="M31" s="427"/>
      <c r="N31" s="393">
        <v>62.489513824138974</v>
      </c>
      <c r="O31" s="427"/>
      <c r="P31" s="393">
        <v>39.941208527578276</v>
      </c>
      <c r="Q31" s="427"/>
      <c r="R31" s="393">
        <v>40.267163412206465</v>
      </c>
      <c r="S31" s="427"/>
      <c r="T31" s="393">
        <v>36.137884999357098</v>
      </c>
      <c r="U31" s="427"/>
      <c r="V31" s="393">
        <v>38.699597206189296</v>
      </c>
      <c r="W31" s="427"/>
      <c r="X31" s="393">
        <v>38.045045530225693</v>
      </c>
      <c r="Y31" s="427"/>
      <c r="Z31" s="393">
        <v>38.72137467542948</v>
      </c>
      <c r="AA31" s="427"/>
      <c r="AB31" s="393">
        <v>33.538056624982318</v>
      </c>
      <c r="AC31" s="427"/>
      <c r="AD31" s="393">
        <v>39.034979278675564</v>
      </c>
      <c r="AE31" s="427"/>
      <c r="AF31" s="393">
        <v>30.990190930797528</v>
      </c>
      <c r="AG31" s="427"/>
      <c r="AH31" s="393">
        <v>23.852114658128784</v>
      </c>
      <c r="AI31" s="427"/>
      <c r="AJ31" s="393">
        <v>32.27944586856173</v>
      </c>
      <c r="AK31" s="427"/>
      <c r="AL31" s="393">
        <v>27.772510255972936</v>
      </c>
      <c r="AM31" s="427"/>
      <c r="AN31" s="393">
        <v>28.521028976003901</v>
      </c>
      <c r="AO31" s="427"/>
      <c r="AP31" s="393">
        <v>9.7452634584501805</v>
      </c>
      <c r="AQ31" s="427"/>
      <c r="AR31" s="393">
        <v>10.529622119973604</v>
      </c>
      <c r="AS31" s="427"/>
      <c r="AT31" s="393">
        <v>9.47468859488324</v>
      </c>
      <c r="AU31" s="427"/>
      <c r="AV31" s="393">
        <v>12.258830864546214</v>
      </c>
      <c r="AW31" s="427"/>
      <c r="AX31" s="393">
        <v>12.268045271268585</v>
      </c>
      <c r="AY31" s="427"/>
      <c r="AZ31" s="393">
        <v>13.82295332298791</v>
      </c>
      <c r="BA31" s="427"/>
      <c r="BB31" s="393">
        <v>12.935686835266315</v>
      </c>
      <c r="BC31" s="427"/>
      <c r="BD31" s="393">
        <v>10.86571664838748</v>
      </c>
      <c r="BE31" s="427"/>
      <c r="BF31" s="393">
        <v>15.280045698068509</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40.611592275314877</v>
      </c>
      <c r="G32" s="427"/>
      <c r="H32" s="393">
        <v>46.729240118542641</v>
      </c>
      <c r="I32" s="427"/>
      <c r="J32" s="393">
        <v>47.147484484411585</v>
      </c>
      <c r="K32" s="427"/>
      <c r="L32" s="393">
        <v>39.121120397533055</v>
      </c>
      <c r="M32" s="427"/>
      <c r="N32" s="393">
        <v>23.293920155476318</v>
      </c>
      <c r="O32" s="427"/>
      <c r="P32" s="393">
        <v>28.695907015796472</v>
      </c>
      <c r="Q32" s="427"/>
      <c r="R32" s="393">
        <v>35.238728559991848</v>
      </c>
      <c r="S32" s="427"/>
      <c r="T32" s="393">
        <v>21.410611755237202</v>
      </c>
      <c r="U32" s="427"/>
      <c r="V32" s="393">
        <v>12.174203329323424</v>
      </c>
      <c r="W32" s="427"/>
      <c r="X32" s="393">
        <v>8.8770385456019625</v>
      </c>
      <c r="Y32" s="427"/>
      <c r="Z32" s="393">
        <v>5.8410981427354285</v>
      </c>
      <c r="AA32" s="427"/>
      <c r="AB32" s="393">
        <v>4.3948835305453091</v>
      </c>
      <c r="AC32" s="427"/>
      <c r="AD32" s="393">
        <v>5.3188542090312021</v>
      </c>
      <c r="AE32" s="427"/>
      <c r="AF32" s="393">
        <v>2.4079155303129247</v>
      </c>
      <c r="AG32" s="427"/>
      <c r="AH32" s="393">
        <v>2.6334090586692991</v>
      </c>
      <c r="AI32" s="427"/>
      <c r="AJ32" s="393">
        <v>3.2663163944564801</v>
      </c>
      <c r="AK32" s="427"/>
      <c r="AL32" s="393">
        <v>10.433940004932431</v>
      </c>
      <c r="AM32" s="427"/>
      <c r="AN32" s="393">
        <v>10.620260795049733</v>
      </c>
      <c r="AO32" s="427"/>
      <c r="AP32" s="393">
        <v>7.8762247561493002</v>
      </c>
      <c r="AQ32" s="427"/>
      <c r="AR32" s="393">
        <v>7.0595714641025733</v>
      </c>
      <c r="AS32" s="427"/>
      <c r="AT32" s="393">
        <v>7.7962709573548885</v>
      </c>
      <c r="AU32" s="427"/>
      <c r="AV32" s="393">
        <v>12.825148742218131</v>
      </c>
      <c r="AW32" s="427"/>
      <c r="AX32" s="393">
        <v>0.3174637772341305</v>
      </c>
      <c r="AY32" s="427"/>
      <c r="AZ32" s="393">
        <v>9.6374518713204065</v>
      </c>
      <c r="BA32" s="427"/>
      <c r="BB32" s="393">
        <v>10.774340789930431</v>
      </c>
      <c r="BC32" s="427"/>
      <c r="BD32" s="393">
        <v>10.460914000394334</v>
      </c>
      <c r="BE32" s="427"/>
      <c r="BF32" s="393">
        <v>11.112024877749256</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164.30344432235881</v>
      </c>
      <c r="G34" s="427"/>
      <c r="H34" s="393">
        <v>165.94547203097434</v>
      </c>
      <c r="I34" s="427"/>
      <c r="J34" s="393">
        <v>179.83260761315805</v>
      </c>
      <c r="K34" s="427"/>
      <c r="L34" s="393">
        <v>178.87350627320561</v>
      </c>
      <c r="M34" s="427"/>
      <c r="N34" s="393">
        <v>45.923892402775259</v>
      </c>
      <c r="O34" s="427"/>
      <c r="P34" s="393">
        <v>128.26969317272918</v>
      </c>
      <c r="Q34" s="427"/>
      <c r="R34" s="393">
        <v>159.46108086291554</v>
      </c>
      <c r="S34" s="427"/>
      <c r="T34" s="393">
        <v>142.49615433261269</v>
      </c>
      <c r="U34" s="427"/>
      <c r="V34" s="393">
        <v>115.51279930414935</v>
      </c>
      <c r="W34" s="427"/>
      <c r="X34" s="393">
        <v>95.111309320739551</v>
      </c>
      <c r="Y34" s="427"/>
      <c r="Z34" s="393">
        <v>78.903157135670014</v>
      </c>
      <c r="AA34" s="427"/>
      <c r="AB34" s="393">
        <v>69.154042319650287</v>
      </c>
      <c r="AC34" s="427"/>
      <c r="AD34" s="393">
        <v>63.14753424852411</v>
      </c>
      <c r="AE34" s="427"/>
      <c r="AF34" s="393">
        <v>46.041696524254348</v>
      </c>
      <c r="AG34" s="427"/>
      <c r="AH34" s="393">
        <v>39.142781820554482</v>
      </c>
      <c r="AI34" s="427"/>
      <c r="AJ34" s="393">
        <v>28.807453054674944</v>
      </c>
      <c r="AK34" s="427"/>
      <c r="AL34" s="393">
        <v>20.992610706793471</v>
      </c>
      <c r="AM34" s="427"/>
      <c r="AN34" s="393">
        <v>20.149434511298626</v>
      </c>
      <c r="AO34" s="427"/>
      <c r="AP34" s="393">
        <v>13.05345242379509</v>
      </c>
      <c r="AQ34" s="427"/>
      <c r="AR34" s="393">
        <v>13.403184797784682</v>
      </c>
      <c r="AS34" s="427"/>
      <c r="AT34" s="393">
        <v>12.46858317778965</v>
      </c>
      <c r="AU34" s="427"/>
      <c r="AV34" s="393">
        <v>17.265809606248826</v>
      </c>
      <c r="AW34" s="427"/>
      <c r="AX34" s="393">
        <v>11.944756145962209</v>
      </c>
      <c r="AY34" s="427"/>
      <c r="AZ34" s="393">
        <v>13.109439214583139</v>
      </c>
      <c r="BA34" s="427"/>
      <c r="BB34" s="393">
        <v>13.417922123249113</v>
      </c>
      <c r="BC34" s="427"/>
      <c r="BD34" s="393">
        <v>11.967282382208451</v>
      </c>
      <c r="BE34" s="427"/>
      <c r="BF34" s="393">
        <v>14.469614326406029</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70.16500255286779</v>
      </c>
      <c r="G35" s="427"/>
      <c r="H35" s="393">
        <v>73.065744129571243</v>
      </c>
      <c r="I35" s="427"/>
      <c r="J35" s="393">
        <v>73.714806463276361</v>
      </c>
      <c r="K35" s="427"/>
      <c r="L35" s="393">
        <v>78.19245280984552</v>
      </c>
      <c r="M35" s="427"/>
      <c r="N35" s="393">
        <v>60.177394885853417</v>
      </c>
      <c r="O35" s="427"/>
      <c r="P35" s="393">
        <v>60.652216773844714</v>
      </c>
      <c r="Q35" s="427"/>
      <c r="R35" s="393">
        <v>73.597883752005473</v>
      </c>
      <c r="S35" s="427"/>
      <c r="T35" s="393">
        <v>50.297599865232755</v>
      </c>
      <c r="U35" s="427"/>
      <c r="V35" s="393">
        <v>47.326230081201487</v>
      </c>
      <c r="W35" s="427"/>
      <c r="X35" s="393">
        <v>39.694184899858861</v>
      </c>
      <c r="Y35" s="427"/>
      <c r="Z35" s="393">
        <v>32.388948919146287</v>
      </c>
      <c r="AA35" s="427"/>
      <c r="AB35" s="393">
        <v>28.073311486131015</v>
      </c>
      <c r="AC35" s="427"/>
      <c r="AD35" s="393">
        <v>29.405876297013528</v>
      </c>
      <c r="AE35" s="427"/>
      <c r="AF35" s="393">
        <v>22.785799514174567</v>
      </c>
      <c r="AG35" s="427"/>
      <c r="AH35" s="393">
        <v>18.819569993755788</v>
      </c>
      <c r="AI35" s="427"/>
      <c r="AJ35" s="393">
        <v>16.630742465865342</v>
      </c>
      <c r="AK35" s="427"/>
      <c r="AL35" s="393">
        <v>9.0184809202590266</v>
      </c>
      <c r="AM35" s="427"/>
      <c r="AN35" s="393">
        <v>9.5721140899163419</v>
      </c>
      <c r="AO35" s="427"/>
      <c r="AP35" s="393">
        <v>6.0511623999912869</v>
      </c>
      <c r="AQ35" s="427"/>
      <c r="AR35" s="393">
        <v>6.8662372932192417</v>
      </c>
      <c r="AS35" s="427"/>
      <c r="AT35" s="393">
        <v>6.209857233804593</v>
      </c>
      <c r="AU35" s="427"/>
      <c r="AV35" s="393">
        <v>4.9105890910024357</v>
      </c>
      <c r="AW35" s="427"/>
      <c r="AX35" s="393">
        <v>4.4001577358202724</v>
      </c>
      <c r="AY35" s="427"/>
      <c r="AZ35" s="393">
        <v>4.666419118517628</v>
      </c>
      <c r="BA35" s="427"/>
      <c r="BB35" s="393">
        <v>2.854861672001602</v>
      </c>
      <c r="BC35" s="427"/>
      <c r="BD35" s="393">
        <v>2.7999442020046148</v>
      </c>
      <c r="BE35" s="427"/>
      <c r="BF35" s="393">
        <v>3.3688242760533109</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4831.8950813660813</v>
      </c>
      <c r="G36" s="427"/>
      <c r="H36" s="392">
        <v>4750.2980269568916</v>
      </c>
      <c r="I36" s="427"/>
      <c r="J36" s="392">
        <v>4769.6680432439789</v>
      </c>
      <c r="K36" s="427"/>
      <c r="L36" s="392">
        <v>4717.1779824597024</v>
      </c>
      <c r="M36" s="427"/>
      <c r="N36" s="392">
        <v>4877.8160671624746</v>
      </c>
      <c r="O36" s="427"/>
      <c r="P36" s="392">
        <v>5831.6704714147299</v>
      </c>
      <c r="Q36" s="427"/>
      <c r="R36" s="392">
        <v>5059.5918569340211</v>
      </c>
      <c r="S36" s="427"/>
      <c r="T36" s="392">
        <v>4343.0105669200593</v>
      </c>
      <c r="U36" s="427"/>
      <c r="V36" s="392">
        <v>4562.2914270470847</v>
      </c>
      <c r="W36" s="427"/>
      <c r="X36" s="392">
        <v>4436.2854501445181</v>
      </c>
      <c r="Y36" s="427"/>
      <c r="Z36" s="415">
        <v>6913.9256856848442</v>
      </c>
      <c r="AA36" s="427" t="s">
        <v>563</v>
      </c>
      <c r="AB36" s="415">
        <v>4744.8411002207877</v>
      </c>
      <c r="AC36" s="427" t="s">
        <v>563</v>
      </c>
      <c r="AD36" s="415">
        <v>683.1816583156085</v>
      </c>
      <c r="AE36" s="427" t="s">
        <v>563</v>
      </c>
      <c r="AF36" s="392">
        <v>492.55277497100241</v>
      </c>
      <c r="AG36" s="427"/>
      <c r="AH36" s="392">
        <v>456.44448633068504</v>
      </c>
      <c r="AI36" s="427"/>
      <c r="AJ36" s="392">
        <v>444.92687784433389</v>
      </c>
      <c r="AK36" s="427"/>
      <c r="AL36" s="392">
        <v>515.53849092910332</v>
      </c>
      <c r="AM36" s="427"/>
      <c r="AN36" s="392">
        <v>462.6110212025024</v>
      </c>
      <c r="AO36" s="427"/>
      <c r="AP36" s="392">
        <v>361.53464502695755</v>
      </c>
      <c r="AQ36" s="427"/>
      <c r="AR36" s="392">
        <v>309.11508575497339</v>
      </c>
      <c r="AS36" s="427"/>
      <c r="AT36" s="415">
        <v>406.35353598847485</v>
      </c>
      <c r="AU36" s="427" t="s">
        <v>358</v>
      </c>
      <c r="AV36" s="392">
        <v>188.72223396812575</v>
      </c>
      <c r="AW36" s="427"/>
      <c r="AX36" s="392">
        <v>135.03622469818868</v>
      </c>
      <c r="AY36" s="427"/>
      <c r="AZ36" s="392">
        <v>109.59758723182357</v>
      </c>
      <c r="BA36" s="427"/>
      <c r="BB36" s="392">
        <v>127.61531770498382</v>
      </c>
      <c r="BC36" s="427"/>
      <c r="BD36" s="392">
        <v>125.0136184517757</v>
      </c>
      <c r="BE36" s="427"/>
      <c r="BF36" s="392">
        <v>121.66484468397398</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56.652895717084007</v>
      </c>
      <c r="G37" s="427"/>
      <c r="H37" s="392">
        <v>63.373692251030576</v>
      </c>
      <c r="I37" s="427"/>
      <c r="J37" s="392">
        <v>57.257933527292096</v>
      </c>
      <c r="K37" s="427"/>
      <c r="L37" s="392">
        <v>57.60807624370409</v>
      </c>
      <c r="M37" s="427"/>
      <c r="N37" s="392">
        <v>56.408413537828963</v>
      </c>
      <c r="O37" s="427"/>
      <c r="P37" s="392">
        <v>61.004106308234057</v>
      </c>
      <c r="Q37" s="427"/>
      <c r="R37" s="392">
        <v>64.164484021029452</v>
      </c>
      <c r="S37" s="427"/>
      <c r="T37" s="392">
        <v>58.459191976497237</v>
      </c>
      <c r="U37" s="427"/>
      <c r="V37" s="392">
        <v>55.787721989764023</v>
      </c>
      <c r="W37" s="427"/>
      <c r="X37" s="392">
        <v>56.822952772891355</v>
      </c>
      <c r="Y37" s="427"/>
      <c r="Z37" s="392">
        <v>51.158871794747775</v>
      </c>
      <c r="AA37" s="427"/>
      <c r="AB37" s="392">
        <v>55.974233078907943</v>
      </c>
      <c r="AC37" s="427"/>
      <c r="AD37" s="392">
        <v>52.584845628721638</v>
      </c>
      <c r="AE37" s="427"/>
      <c r="AF37" s="392">
        <v>53.339344989703136</v>
      </c>
      <c r="AG37" s="427"/>
      <c r="AH37" s="392">
        <v>31.859727320892667</v>
      </c>
      <c r="AI37" s="427"/>
      <c r="AJ37" s="392">
        <v>29.674170964031049</v>
      </c>
      <c r="AK37" s="427"/>
      <c r="AL37" s="392">
        <v>26.066180405925731</v>
      </c>
      <c r="AM37" s="427"/>
      <c r="AN37" s="392">
        <v>32.098159024230192</v>
      </c>
      <c r="AO37" s="427"/>
      <c r="AP37" s="392">
        <v>30.921799302406466</v>
      </c>
      <c r="AQ37" s="427"/>
      <c r="AR37" s="392">
        <v>29.161355688827776</v>
      </c>
      <c r="AS37" s="427"/>
      <c r="AT37" s="392">
        <v>31.964139059647341</v>
      </c>
      <c r="AU37" s="427"/>
      <c r="AV37" s="392">
        <v>29.58139283665038</v>
      </c>
      <c r="AW37" s="427"/>
      <c r="AX37" s="392">
        <v>27.580191866715438</v>
      </c>
      <c r="AY37" s="427"/>
      <c r="AZ37" s="392">
        <v>24.381653219593268</v>
      </c>
      <c r="BA37" s="427"/>
      <c r="BB37" s="392">
        <v>17.283526043330244</v>
      </c>
      <c r="BC37" s="427"/>
      <c r="BD37" s="392">
        <v>18.452417136937637</v>
      </c>
      <c r="BE37" s="427"/>
      <c r="BF37" s="392">
        <v>17.859820777188858</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24.755849775332905</v>
      </c>
      <c r="G38" s="427"/>
      <c r="H38" s="393">
        <v>24.606264329037554</v>
      </c>
      <c r="I38" s="427"/>
      <c r="J38" s="393">
        <v>24.710003325725335</v>
      </c>
      <c r="K38" s="427"/>
      <c r="L38" s="393">
        <v>22.805695508868812</v>
      </c>
      <c r="M38" s="427"/>
      <c r="N38" s="393">
        <v>23.886061308312751</v>
      </c>
      <c r="O38" s="427"/>
      <c r="P38" s="393">
        <v>20.470882958451838</v>
      </c>
      <c r="Q38" s="427"/>
      <c r="R38" s="393">
        <v>18.688680182797885</v>
      </c>
      <c r="S38" s="427"/>
      <c r="T38" s="393">
        <v>19.754845159553973</v>
      </c>
      <c r="U38" s="427"/>
      <c r="V38" s="393">
        <v>21.18956805974025</v>
      </c>
      <c r="W38" s="427"/>
      <c r="X38" s="393">
        <v>27.546885713624356</v>
      </c>
      <c r="Y38" s="427"/>
      <c r="Z38" s="393">
        <v>20.335054847513785</v>
      </c>
      <c r="AA38" s="427"/>
      <c r="AB38" s="393">
        <v>21.213854550394071</v>
      </c>
      <c r="AC38" s="427"/>
      <c r="AD38" s="393">
        <v>22.84965222745544</v>
      </c>
      <c r="AE38" s="427"/>
      <c r="AF38" s="393">
        <v>10.87285296043537</v>
      </c>
      <c r="AG38" s="427"/>
      <c r="AH38" s="393">
        <v>10.213389447812816</v>
      </c>
      <c r="AI38" s="427"/>
      <c r="AJ38" s="393">
        <v>10.784493803296987</v>
      </c>
      <c r="AK38" s="427"/>
      <c r="AL38" s="393">
        <v>9.4995280313836936</v>
      </c>
      <c r="AM38" s="427"/>
      <c r="AN38" s="393">
        <v>9.7302383564594255</v>
      </c>
      <c r="AO38" s="427"/>
      <c r="AP38" s="393">
        <v>6.5821108916584876</v>
      </c>
      <c r="AQ38" s="427"/>
      <c r="AR38" s="393">
        <v>5.5290367351862342</v>
      </c>
      <c r="AS38" s="427"/>
      <c r="AT38" s="393">
        <v>6.2066717039315096</v>
      </c>
      <c r="AU38" s="427"/>
      <c r="AV38" s="393">
        <v>6.6017561128621427</v>
      </c>
      <c r="AW38" s="427"/>
      <c r="AX38" s="393">
        <v>5.6811826960959744</v>
      </c>
      <c r="AY38" s="427"/>
      <c r="AZ38" s="393">
        <v>4.3085143147301954</v>
      </c>
      <c r="BA38" s="427"/>
      <c r="BB38" s="393">
        <v>4.3620451926936772</v>
      </c>
      <c r="BC38" s="427"/>
      <c r="BD38" s="393">
        <v>4.8142743715114467</v>
      </c>
      <c r="BE38" s="427"/>
      <c r="BF38" s="393">
        <v>3.846227255354755</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31.897045941751099</v>
      </c>
      <c r="G39" s="427"/>
      <c r="H39" s="393">
        <v>38.767427921993018</v>
      </c>
      <c r="I39" s="427"/>
      <c r="J39" s="393">
        <v>32.547930201566764</v>
      </c>
      <c r="K39" s="427"/>
      <c r="L39" s="393">
        <v>34.802380734835282</v>
      </c>
      <c r="M39" s="427"/>
      <c r="N39" s="393">
        <v>32.522352229516208</v>
      </c>
      <c r="O39" s="427"/>
      <c r="P39" s="393">
        <v>40.533223349782219</v>
      </c>
      <c r="Q39" s="427"/>
      <c r="R39" s="393">
        <v>45.475803838231563</v>
      </c>
      <c r="S39" s="427"/>
      <c r="T39" s="393">
        <v>38.704346816943264</v>
      </c>
      <c r="U39" s="427"/>
      <c r="V39" s="393">
        <v>34.59815393002377</v>
      </c>
      <c r="W39" s="427"/>
      <c r="X39" s="393">
        <v>29.276067059266996</v>
      </c>
      <c r="Y39" s="427"/>
      <c r="Z39" s="393">
        <v>30.82381694723399</v>
      </c>
      <c r="AA39" s="427"/>
      <c r="AB39" s="393">
        <v>34.760378528513868</v>
      </c>
      <c r="AC39" s="427"/>
      <c r="AD39" s="393">
        <v>29.735193401266194</v>
      </c>
      <c r="AE39" s="427"/>
      <c r="AF39" s="393">
        <v>42.466492029267762</v>
      </c>
      <c r="AG39" s="427"/>
      <c r="AH39" s="393">
        <v>21.646337873079851</v>
      </c>
      <c r="AI39" s="427"/>
      <c r="AJ39" s="393">
        <v>18.88967716073406</v>
      </c>
      <c r="AK39" s="427"/>
      <c r="AL39" s="393">
        <v>16.566652374542038</v>
      </c>
      <c r="AM39" s="427"/>
      <c r="AN39" s="393">
        <v>22.367920667770768</v>
      </c>
      <c r="AO39" s="427"/>
      <c r="AP39" s="393">
        <v>24.339688410747979</v>
      </c>
      <c r="AQ39" s="427"/>
      <c r="AR39" s="393">
        <v>23.632318953641541</v>
      </c>
      <c r="AS39" s="427"/>
      <c r="AT39" s="393">
        <v>25.757467355715832</v>
      </c>
      <c r="AU39" s="427"/>
      <c r="AV39" s="393">
        <v>22.979636723788236</v>
      </c>
      <c r="AW39" s="427"/>
      <c r="AX39" s="393">
        <v>21.899009170619465</v>
      </c>
      <c r="AY39" s="427"/>
      <c r="AZ39" s="393">
        <v>20.073138904863072</v>
      </c>
      <c r="BA39" s="427"/>
      <c r="BB39" s="393">
        <v>12.921480850636566</v>
      </c>
      <c r="BC39" s="427"/>
      <c r="BD39" s="393">
        <v>13.63814276542619</v>
      </c>
      <c r="BE39" s="427"/>
      <c r="BF39" s="393">
        <v>14.013593521834101</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168.67083288759289</v>
      </c>
      <c r="G40" s="427"/>
      <c r="H40" s="392">
        <v>311.72653020991817</v>
      </c>
      <c r="I40" s="427"/>
      <c r="J40" s="392">
        <v>181.1783991334247</v>
      </c>
      <c r="K40" s="427"/>
      <c r="L40" s="392">
        <v>373.43847506650661</v>
      </c>
      <c r="M40" s="427"/>
      <c r="N40" s="392">
        <v>187.28881101470486</v>
      </c>
      <c r="O40" s="427"/>
      <c r="P40" s="392">
        <v>178.89772482076859</v>
      </c>
      <c r="Q40" s="427"/>
      <c r="R40" s="392">
        <v>190.23760522434034</v>
      </c>
      <c r="S40" s="427"/>
      <c r="T40" s="392">
        <v>278.71125932601075</v>
      </c>
      <c r="U40" s="427"/>
      <c r="V40" s="392">
        <v>292.27774333147028</v>
      </c>
      <c r="W40" s="427"/>
      <c r="X40" s="392">
        <v>210.3331518590341</v>
      </c>
      <c r="Y40" s="427"/>
      <c r="Z40" s="392">
        <v>294.49107339911183</v>
      </c>
      <c r="AA40" s="427"/>
      <c r="AB40" s="392">
        <v>318.51320269665848</v>
      </c>
      <c r="AC40" s="427"/>
      <c r="AD40" s="392">
        <v>338.02620135825435</v>
      </c>
      <c r="AE40" s="427"/>
      <c r="AF40" s="392">
        <v>301.46871138066803</v>
      </c>
      <c r="AG40" s="427"/>
      <c r="AH40" s="392">
        <v>257.95962595656221</v>
      </c>
      <c r="AI40" s="427"/>
      <c r="AJ40" s="392">
        <v>201.7393967456731</v>
      </c>
      <c r="AK40" s="427"/>
      <c r="AL40" s="392">
        <v>153.96272633925116</v>
      </c>
      <c r="AM40" s="427"/>
      <c r="AN40" s="392">
        <v>101.37185810003474</v>
      </c>
      <c r="AO40" s="427"/>
      <c r="AP40" s="392">
        <v>84.577592887845071</v>
      </c>
      <c r="AQ40" s="427"/>
      <c r="AR40" s="392">
        <v>75.252693750804838</v>
      </c>
      <c r="AS40" s="427"/>
      <c r="AT40" s="392">
        <v>249.88111480378896</v>
      </c>
      <c r="AU40" s="427"/>
      <c r="AV40" s="392">
        <v>91.306380539628989</v>
      </c>
      <c r="AW40" s="427"/>
      <c r="AX40" s="392">
        <v>148.66087725490806</v>
      </c>
      <c r="AY40" s="427"/>
      <c r="AZ40" s="392">
        <v>95.104066729954496</v>
      </c>
      <c r="BA40" s="427"/>
      <c r="BB40" s="392">
        <v>119.99516482028251</v>
      </c>
      <c r="BC40" s="427"/>
      <c r="BD40" s="392">
        <v>205.04410923621228</v>
      </c>
      <c r="BE40" s="427"/>
      <c r="BF40" s="392">
        <v>186.53065145655054</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353.02275235750733</v>
      </c>
      <c r="G41" s="427"/>
      <c r="H41" s="392">
        <v>370.83578698854217</v>
      </c>
      <c r="I41" s="427"/>
      <c r="J41" s="392">
        <v>387.3711230076085</v>
      </c>
      <c r="K41" s="427"/>
      <c r="L41" s="392">
        <v>395.35940686968456</v>
      </c>
      <c r="M41" s="427"/>
      <c r="N41" s="392">
        <v>379.29562800440584</v>
      </c>
      <c r="O41" s="427"/>
      <c r="P41" s="392">
        <v>420.08128003864289</v>
      </c>
      <c r="Q41" s="427"/>
      <c r="R41" s="392">
        <v>403.78336746079253</v>
      </c>
      <c r="S41" s="427"/>
      <c r="T41" s="392">
        <v>357.57557099612404</v>
      </c>
      <c r="U41" s="427"/>
      <c r="V41" s="392">
        <v>329.05608870062264</v>
      </c>
      <c r="W41" s="427"/>
      <c r="X41" s="392">
        <v>302.69614757409613</v>
      </c>
      <c r="Y41" s="427"/>
      <c r="Z41" s="392">
        <v>299.41938724191857</v>
      </c>
      <c r="AA41" s="427"/>
      <c r="AB41" s="392">
        <v>237.38079801375974</v>
      </c>
      <c r="AC41" s="427"/>
      <c r="AD41" s="392">
        <v>215.59962913317611</v>
      </c>
      <c r="AE41" s="427"/>
      <c r="AF41" s="392">
        <v>199.88534124200299</v>
      </c>
      <c r="AG41" s="427"/>
      <c r="AH41" s="392">
        <v>206.4131424105064</v>
      </c>
      <c r="AI41" s="427"/>
      <c r="AJ41" s="392">
        <v>229.64382007684159</v>
      </c>
      <c r="AK41" s="427"/>
      <c r="AL41" s="392">
        <v>205.80391541586602</v>
      </c>
      <c r="AM41" s="427"/>
      <c r="AN41" s="392">
        <v>210.31548871010415</v>
      </c>
      <c r="AO41" s="427"/>
      <c r="AP41" s="392">
        <v>157.98913081722083</v>
      </c>
      <c r="AQ41" s="427"/>
      <c r="AR41" s="392">
        <v>150.31086020746557</v>
      </c>
      <c r="AS41" s="427"/>
      <c r="AT41" s="392">
        <v>158.65716999017087</v>
      </c>
      <c r="AU41" s="427"/>
      <c r="AV41" s="392">
        <v>162.12832667601623</v>
      </c>
      <c r="AW41" s="427"/>
      <c r="AX41" s="392">
        <v>162.57423964167475</v>
      </c>
      <c r="AY41" s="427"/>
      <c r="AZ41" s="392">
        <v>156.0567716982078</v>
      </c>
      <c r="BA41" s="427"/>
      <c r="BB41" s="392">
        <v>149.96086520955339</v>
      </c>
      <c r="BC41" s="427"/>
      <c r="BD41" s="392">
        <v>137.99168167608826</v>
      </c>
      <c r="BE41" s="427"/>
      <c r="BF41" s="392">
        <v>144.93836706171015</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31.077886145881077</v>
      </c>
      <c r="G42" s="427"/>
      <c r="H42" s="393">
        <v>40.581845538184837</v>
      </c>
      <c r="I42" s="427"/>
      <c r="J42" s="393">
        <v>36.164253194171017</v>
      </c>
      <c r="K42" s="427"/>
      <c r="L42" s="393">
        <v>41.912220673305669</v>
      </c>
      <c r="M42" s="427"/>
      <c r="N42" s="393">
        <v>34.257765982744296</v>
      </c>
      <c r="O42" s="427"/>
      <c r="P42" s="393">
        <v>34.353099956810119</v>
      </c>
      <c r="Q42" s="427"/>
      <c r="R42" s="393">
        <v>43.138668554951906</v>
      </c>
      <c r="S42" s="427"/>
      <c r="T42" s="393">
        <v>39.966003604075617</v>
      </c>
      <c r="U42" s="427"/>
      <c r="V42" s="393">
        <v>36.453300467740654</v>
      </c>
      <c r="W42" s="427"/>
      <c r="X42" s="393">
        <v>41.185191470575496</v>
      </c>
      <c r="Y42" s="427"/>
      <c r="Z42" s="393">
        <v>39.398793679843081</v>
      </c>
      <c r="AA42" s="427"/>
      <c r="AB42" s="393">
        <v>35.633168073981182</v>
      </c>
      <c r="AC42" s="427"/>
      <c r="AD42" s="393">
        <v>33.556107070408892</v>
      </c>
      <c r="AE42" s="427"/>
      <c r="AF42" s="393">
        <v>32.669000574204205</v>
      </c>
      <c r="AG42" s="427"/>
      <c r="AH42" s="393">
        <v>23.992913026970758</v>
      </c>
      <c r="AI42" s="427"/>
      <c r="AJ42" s="393">
        <v>21.207689466894614</v>
      </c>
      <c r="AK42" s="427"/>
      <c r="AL42" s="393">
        <v>16.177015019978572</v>
      </c>
      <c r="AM42" s="427"/>
      <c r="AN42" s="393">
        <v>17.581011893097184</v>
      </c>
      <c r="AO42" s="427"/>
      <c r="AP42" s="393">
        <v>15.116841103849103</v>
      </c>
      <c r="AQ42" s="427"/>
      <c r="AR42" s="393">
        <v>14.041326070531397</v>
      </c>
      <c r="AS42" s="427"/>
      <c r="AT42" s="393">
        <v>15.410743822990669</v>
      </c>
      <c r="AU42" s="427"/>
      <c r="AV42" s="393">
        <v>14.624164557837693</v>
      </c>
      <c r="AW42" s="427"/>
      <c r="AX42" s="393">
        <v>16.874304499721994</v>
      </c>
      <c r="AY42" s="427"/>
      <c r="AZ42" s="393">
        <v>17.987972604735837</v>
      </c>
      <c r="BA42" s="427"/>
      <c r="BB42" s="393">
        <v>19.194624344861257</v>
      </c>
      <c r="BC42" s="427"/>
      <c r="BD42" s="393">
        <v>16.883886959860845</v>
      </c>
      <c r="BE42" s="427"/>
      <c r="BF42" s="393">
        <v>17.795844138567723</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153.99565278688564</v>
      </c>
      <c r="G43" s="427"/>
      <c r="H43" s="393">
        <v>159.71368969543011</v>
      </c>
      <c r="I43" s="427"/>
      <c r="J43" s="393">
        <v>194.49413163126169</v>
      </c>
      <c r="K43" s="427"/>
      <c r="L43" s="393">
        <v>184.64137301896855</v>
      </c>
      <c r="M43" s="427"/>
      <c r="N43" s="393">
        <v>190.72698542450283</v>
      </c>
      <c r="O43" s="427"/>
      <c r="P43" s="393">
        <v>198.2674833908525</v>
      </c>
      <c r="Q43" s="427"/>
      <c r="R43" s="393">
        <v>178.88359573849755</v>
      </c>
      <c r="S43" s="427"/>
      <c r="T43" s="393">
        <v>148.73417434211945</v>
      </c>
      <c r="U43" s="427"/>
      <c r="V43" s="393">
        <v>136.96497191928367</v>
      </c>
      <c r="W43" s="427"/>
      <c r="X43" s="393">
        <v>132.70310103495473</v>
      </c>
      <c r="Y43" s="427"/>
      <c r="Z43" s="393">
        <v>134.41429751638265</v>
      </c>
      <c r="AA43" s="427"/>
      <c r="AB43" s="393">
        <v>99.009496124966915</v>
      </c>
      <c r="AC43" s="427"/>
      <c r="AD43" s="393">
        <v>94.23360391397587</v>
      </c>
      <c r="AE43" s="427"/>
      <c r="AF43" s="393">
        <v>79.962507434479164</v>
      </c>
      <c r="AG43" s="427"/>
      <c r="AH43" s="393">
        <v>98.663874818404565</v>
      </c>
      <c r="AI43" s="427"/>
      <c r="AJ43" s="393">
        <v>111.07970260207006</v>
      </c>
      <c r="AK43" s="427"/>
      <c r="AL43" s="393">
        <v>96.590730733604232</v>
      </c>
      <c r="AM43" s="427"/>
      <c r="AN43" s="393">
        <v>86.958514563061527</v>
      </c>
      <c r="AO43" s="427"/>
      <c r="AP43" s="393">
        <v>62.343981471018246</v>
      </c>
      <c r="AQ43" s="427"/>
      <c r="AR43" s="393">
        <v>58.791476879919458</v>
      </c>
      <c r="AS43" s="427"/>
      <c r="AT43" s="393">
        <v>60.499324596271293</v>
      </c>
      <c r="AU43" s="427"/>
      <c r="AV43" s="393">
        <v>66.203692752444411</v>
      </c>
      <c r="AW43" s="427"/>
      <c r="AX43" s="393">
        <v>63.759574183888141</v>
      </c>
      <c r="AY43" s="427"/>
      <c r="AZ43" s="393">
        <v>60.221384507375873</v>
      </c>
      <c r="BA43" s="427"/>
      <c r="BB43" s="393">
        <v>56.523487994852452</v>
      </c>
      <c r="BC43" s="427"/>
      <c r="BD43" s="393">
        <v>52.473052287860106</v>
      </c>
      <c r="BE43" s="427"/>
      <c r="BF43" s="393">
        <v>54.782594597217894</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167.94921342474061</v>
      </c>
      <c r="G44" s="427"/>
      <c r="H44" s="393">
        <v>170.54025175492725</v>
      </c>
      <c r="I44" s="427"/>
      <c r="J44" s="393">
        <v>156.7127381821758</v>
      </c>
      <c r="K44" s="427"/>
      <c r="L44" s="393">
        <v>168.80581317741039</v>
      </c>
      <c r="M44" s="427"/>
      <c r="N44" s="393">
        <v>154.31087659715871</v>
      </c>
      <c r="O44" s="427"/>
      <c r="P44" s="393">
        <v>187.46069669098026</v>
      </c>
      <c r="Q44" s="427"/>
      <c r="R44" s="393">
        <v>181.76110316734307</v>
      </c>
      <c r="S44" s="427"/>
      <c r="T44" s="393">
        <v>168.87539304992896</v>
      </c>
      <c r="U44" s="427"/>
      <c r="V44" s="393">
        <v>155.63781631359831</v>
      </c>
      <c r="W44" s="427"/>
      <c r="X44" s="393">
        <v>128.80785506856591</v>
      </c>
      <c r="Y44" s="427"/>
      <c r="Z44" s="393">
        <v>125.60629604569284</v>
      </c>
      <c r="AA44" s="427"/>
      <c r="AB44" s="393">
        <v>102.73813381481165</v>
      </c>
      <c r="AC44" s="427"/>
      <c r="AD44" s="393">
        <v>87.80991814879134</v>
      </c>
      <c r="AE44" s="427"/>
      <c r="AF44" s="393">
        <v>87.253833233319625</v>
      </c>
      <c r="AG44" s="427"/>
      <c r="AH44" s="393">
        <v>83.75635456513109</v>
      </c>
      <c r="AI44" s="427"/>
      <c r="AJ44" s="393">
        <v>97.356428007876929</v>
      </c>
      <c r="AK44" s="427"/>
      <c r="AL44" s="393">
        <v>93.0361696622832</v>
      </c>
      <c r="AM44" s="427"/>
      <c r="AN44" s="393">
        <v>105.77596225394542</v>
      </c>
      <c r="AO44" s="427"/>
      <c r="AP44" s="393">
        <v>80.528308242353489</v>
      </c>
      <c r="AQ44" s="427"/>
      <c r="AR44" s="393">
        <v>77.478057257014726</v>
      </c>
      <c r="AS44" s="427"/>
      <c r="AT44" s="393">
        <v>82.747101570908896</v>
      </c>
      <c r="AU44" s="427"/>
      <c r="AV44" s="393">
        <v>81.300469365734131</v>
      </c>
      <c r="AW44" s="427"/>
      <c r="AX44" s="393">
        <v>81.94036095806463</v>
      </c>
      <c r="AY44" s="427"/>
      <c r="AZ44" s="393">
        <v>77.847414586096093</v>
      </c>
      <c r="BA44" s="427"/>
      <c r="BB44" s="393">
        <v>74.242752869839663</v>
      </c>
      <c r="BC44" s="427"/>
      <c r="BD44" s="393">
        <v>68.634742428367318</v>
      </c>
      <c r="BE44" s="427"/>
      <c r="BF44" s="393">
        <v>72.359928325924542</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1086.1034184846449</v>
      </c>
      <c r="G45" s="427"/>
      <c r="H45" s="392">
        <v>1094.4819491857183</v>
      </c>
      <c r="I45" s="427"/>
      <c r="J45" s="392">
        <v>1055.0021075060156</v>
      </c>
      <c r="K45" s="427"/>
      <c r="L45" s="392">
        <v>1089.4885014647446</v>
      </c>
      <c r="M45" s="427"/>
      <c r="N45" s="392">
        <v>992.26267169125026</v>
      </c>
      <c r="O45" s="427"/>
      <c r="P45" s="392">
        <v>880.12850701028083</v>
      </c>
      <c r="Q45" s="427"/>
      <c r="R45" s="392">
        <v>954.57025310424308</v>
      </c>
      <c r="S45" s="427"/>
      <c r="T45" s="392">
        <v>955.23763366077299</v>
      </c>
      <c r="U45" s="427"/>
      <c r="V45" s="392">
        <v>899.96883388732567</v>
      </c>
      <c r="W45" s="427"/>
      <c r="X45" s="392">
        <v>966.52599638123002</v>
      </c>
      <c r="Y45" s="427"/>
      <c r="Z45" s="392">
        <v>1124.0264034503623</v>
      </c>
      <c r="AA45" s="427"/>
      <c r="AB45" s="392">
        <v>985.60084350585191</v>
      </c>
      <c r="AC45" s="427"/>
      <c r="AD45" s="392">
        <v>1024.8565542666047</v>
      </c>
      <c r="AE45" s="427"/>
      <c r="AF45" s="392">
        <v>1117.485856420968</v>
      </c>
      <c r="AG45" s="427"/>
      <c r="AH45" s="392">
        <v>998.71176982951692</v>
      </c>
      <c r="AI45" s="427"/>
      <c r="AJ45" s="392">
        <v>899.12015220509056</v>
      </c>
      <c r="AK45" s="427"/>
      <c r="AL45" s="415">
        <v>608.41282576472486</v>
      </c>
      <c r="AM45" s="427" t="s">
        <v>568</v>
      </c>
      <c r="AN45" s="392">
        <v>599.81132717340165</v>
      </c>
      <c r="AO45" s="427"/>
      <c r="AP45" s="415">
        <v>373.36124005150288</v>
      </c>
      <c r="AQ45" s="427" t="s">
        <v>1284</v>
      </c>
      <c r="AR45" s="392">
        <v>273.60872140110575</v>
      </c>
      <c r="AS45" s="427"/>
      <c r="AT45" s="415">
        <v>369.56165893753939</v>
      </c>
      <c r="AU45" s="427" t="s">
        <v>571</v>
      </c>
      <c r="AV45" s="392">
        <v>355.95071612109882</v>
      </c>
      <c r="AW45" s="427"/>
      <c r="AX45" s="392">
        <v>340.56213900060567</v>
      </c>
      <c r="AY45" s="427"/>
      <c r="AZ45" s="392">
        <v>329.31537047260127</v>
      </c>
      <c r="BA45" s="427"/>
      <c r="BB45" s="392">
        <v>326.58724031822493</v>
      </c>
      <c r="BC45" s="427"/>
      <c r="BD45" s="392">
        <v>240.31958848681595</v>
      </c>
      <c r="BE45" s="427"/>
      <c r="BF45" s="392">
        <v>305.06913827140596</v>
      </c>
      <c r="BG45" s="427"/>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934.27973886569816</v>
      </c>
      <c r="G46" s="427"/>
      <c r="H46" s="393">
        <v>938.28602069179249</v>
      </c>
      <c r="I46" s="427"/>
      <c r="J46" s="393">
        <v>917.47929553088488</v>
      </c>
      <c r="K46" s="427"/>
      <c r="L46" s="393">
        <v>947.63026358839682</v>
      </c>
      <c r="M46" s="427"/>
      <c r="N46" s="393">
        <v>884.1316183172346</v>
      </c>
      <c r="O46" s="427"/>
      <c r="P46" s="393">
        <v>756.62621496751854</v>
      </c>
      <c r="Q46" s="427"/>
      <c r="R46" s="393">
        <v>797.32319176699389</v>
      </c>
      <c r="S46" s="427"/>
      <c r="T46" s="393">
        <v>854.91590027277948</v>
      </c>
      <c r="U46" s="427"/>
      <c r="V46" s="393">
        <v>815.1079129639561</v>
      </c>
      <c r="W46" s="427"/>
      <c r="X46" s="393">
        <v>908.92294090840073</v>
      </c>
      <c r="Y46" s="427"/>
      <c r="Z46" s="393">
        <v>1055.1141149659622</v>
      </c>
      <c r="AA46" s="427"/>
      <c r="AB46" s="393">
        <v>926.15412119417317</v>
      </c>
      <c r="AC46" s="427"/>
      <c r="AD46" s="393">
        <v>980.69412254154281</v>
      </c>
      <c r="AE46" s="427"/>
      <c r="AF46" s="393">
        <v>1073.1770925866244</v>
      </c>
      <c r="AG46" s="427"/>
      <c r="AH46" s="393">
        <v>956.58522667422631</v>
      </c>
      <c r="AI46" s="427"/>
      <c r="AJ46" s="393">
        <v>852.45885916747318</v>
      </c>
      <c r="AK46" s="427"/>
      <c r="AL46" s="393">
        <v>562.34522332310098</v>
      </c>
      <c r="AM46" s="427"/>
      <c r="AN46" s="393">
        <v>565.53668753989086</v>
      </c>
      <c r="AO46" s="427"/>
      <c r="AP46" s="393">
        <v>322.27202669009461</v>
      </c>
      <c r="AQ46" s="427"/>
      <c r="AR46" s="393">
        <v>232.12777142814139</v>
      </c>
      <c r="AS46" s="427"/>
      <c r="AT46" s="393">
        <v>317.04041944353628</v>
      </c>
      <c r="AU46" s="427"/>
      <c r="AV46" s="393">
        <v>306.04898820119615</v>
      </c>
      <c r="AW46" s="427"/>
      <c r="AX46" s="393">
        <v>288.10165778826592</v>
      </c>
      <c r="AY46" s="427"/>
      <c r="AZ46" s="393">
        <v>286.29533746684888</v>
      </c>
      <c r="BA46" s="427"/>
      <c r="BB46" s="393">
        <v>282.39025424897824</v>
      </c>
      <c r="BC46" s="427"/>
      <c r="BD46" s="393">
        <v>201.97715718235918</v>
      </c>
      <c r="BE46" s="427"/>
      <c r="BF46" s="393">
        <v>260.25519624044802</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31.537699145980259</v>
      </c>
      <c r="G47" s="427"/>
      <c r="H47" s="393">
        <v>27.170375338537529</v>
      </c>
      <c r="I47" s="427"/>
      <c r="J47" s="393">
        <v>16.584334983861773</v>
      </c>
      <c r="K47" s="427"/>
      <c r="L47" s="393">
        <v>22.558028918167533</v>
      </c>
      <c r="M47" s="427"/>
      <c r="N47" s="393">
        <v>5.6439330180030982</v>
      </c>
      <c r="O47" s="427"/>
      <c r="P47" s="393">
        <v>0.91618593764995504</v>
      </c>
      <c r="Q47" s="427"/>
      <c r="R47" s="393">
        <v>14.629948427903129</v>
      </c>
      <c r="S47" s="427"/>
      <c r="T47" s="393">
        <v>15.967716608776328</v>
      </c>
      <c r="U47" s="427"/>
      <c r="V47" s="393">
        <v>12.092891148398055</v>
      </c>
      <c r="W47" s="427"/>
      <c r="X47" s="393">
        <v>4.9013801418706144</v>
      </c>
      <c r="Y47" s="427"/>
      <c r="Z47" s="393">
        <v>0.6544679377439111</v>
      </c>
      <c r="AA47" s="427"/>
      <c r="AB47" s="393">
        <v>16.365588717237848</v>
      </c>
      <c r="AC47" s="427"/>
      <c r="AD47" s="393">
        <v>17.510245083700283</v>
      </c>
      <c r="AE47" s="427"/>
      <c r="AF47" s="393">
        <v>18.606350965414432</v>
      </c>
      <c r="AG47" s="427"/>
      <c r="AH47" s="393">
        <v>17.029594067012063</v>
      </c>
      <c r="AI47" s="427"/>
      <c r="AJ47" s="393">
        <v>17.987780759777706</v>
      </c>
      <c r="AK47" s="427"/>
      <c r="AL47" s="393">
        <v>15.947624042833192</v>
      </c>
      <c r="AM47" s="427"/>
      <c r="AN47" s="393">
        <v>5.708412028029719</v>
      </c>
      <c r="AO47" s="427"/>
      <c r="AP47" s="393">
        <v>8.7902998410186903</v>
      </c>
      <c r="AQ47" s="427"/>
      <c r="AR47" s="393">
        <v>10.165418254722043</v>
      </c>
      <c r="AS47" s="427"/>
      <c r="AT47" s="393">
        <v>15.348798031638553</v>
      </c>
      <c r="AU47" s="427"/>
      <c r="AV47" s="393">
        <v>12.821226099946305</v>
      </c>
      <c r="AW47" s="427"/>
      <c r="AX47" s="393">
        <v>12.641542864874054</v>
      </c>
      <c r="AY47" s="427"/>
      <c r="AZ47" s="393">
        <v>8.6060483906529708</v>
      </c>
      <c r="BA47" s="427"/>
      <c r="BB47" s="393">
        <v>10.920008252754778</v>
      </c>
      <c r="BC47" s="427"/>
      <c r="BD47" s="393">
        <v>11.022231090488873</v>
      </c>
      <c r="BE47" s="427"/>
      <c r="BF47" s="393">
        <v>12.386704312231769</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0.61616373040355588</v>
      </c>
      <c r="G48" s="427"/>
      <c r="H48" s="393">
        <v>0.6437817265890603</v>
      </c>
      <c r="I48" s="427"/>
      <c r="J48" s="393">
        <v>0.67258709209253464</v>
      </c>
      <c r="K48" s="427"/>
      <c r="L48" s="393">
        <v>0.61491777716068774</v>
      </c>
      <c r="M48" s="427"/>
      <c r="N48" s="393">
        <v>0.532917894170024</v>
      </c>
      <c r="O48" s="427"/>
      <c r="P48" s="393">
        <v>0.62219881693087775</v>
      </c>
      <c r="Q48" s="427"/>
      <c r="R48" s="393">
        <v>0.57482550999967441</v>
      </c>
      <c r="S48" s="427"/>
      <c r="T48" s="393">
        <v>0.58146336534455401</v>
      </c>
      <c r="U48" s="427"/>
      <c r="V48" s="393">
        <v>0.58836728242260272</v>
      </c>
      <c r="W48" s="427"/>
      <c r="X48" s="393">
        <v>0.58531441410200946</v>
      </c>
      <c r="Y48" s="427"/>
      <c r="Z48" s="393">
        <v>0.65164204796171166</v>
      </c>
      <c r="AA48" s="427"/>
      <c r="AB48" s="393">
        <v>0.6246476379285546</v>
      </c>
      <c r="AC48" s="427"/>
      <c r="AD48" s="393">
        <v>1.1309073026421887</v>
      </c>
      <c r="AE48" s="427"/>
      <c r="AF48" s="393">
        <v>0.71796048410841096</v>
      </c>
      <c r="AG48" s="427"/>
      <c r="AH48" s="393">
        <v>0.61647864547328857</v>
      </c>
      <c r="AI48" s="427"/>
      <c r="AJ48" s="393">
        <v>0.5158054294954012</v>
      </c>
      <c r="AK48" s="427"/>
      <c r="AL48" s="393">
        <v>0.63484053402131801</v>
      </c>
      <c r="AM48" s="427"/>
      <c r="AN48" s="393">
        <v>0.59393497689221142</v>
      </c>
      <c r="AO48" s="427"/>
      <c r="AP48" s="393">
        <v>0.46888381149214475</v>
      </c>
      <c r="AQ48" s="427"/>
      <c r="AR48" s="393">
        <v>0.48346972333456018</v>
      </c>
      <c r="AS48" s="427"/>
      <c r="AT48" s="393">
        <v>0.55584844366222474</v>
      </c>
      <c r="AU48" s="427"/>
      <c r="AV48" s="393">
        <v>0.56774142763834434</v>
      </c>
      <c r="AW48" s="427"/>
      <c r="AX48" s="393">
        <v>0.55180702333325327</v>
      </c>
      <c r="AY48" s="427"/>
      <c r="AZ48" s="393">
        <v>0.63653936035351888</v>
      </c>
      <c r="BA48" s="427"/>
      <c r="BB48" s="393">
        <v>0.63699200849893756</v>
      </c>
      <c r="BC48" s="427"/>
      <c r="BD48" s="393">
        <v>0.44020018633605063</v>
      </c>
      <c r="BE48" s="427"/>
      <c r="BF48" s="393">
        <v>0.32958925837885905</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96.428727485024339</v>
      </c>
      <c r="G49" s="427"/>
      <c r="H49" s="393">
        <v>105.07258531439581</v>
      </c>
      <c r="I49" s="427"/>
      <c r="J49" s="393">
        <v>96.554311902098789</v>
      </c>
      <c r="K49" s="427"/>
      <c r="L49" s="393">
        <v>95.307216469903963</v>
      </c>
      <c r="M49" s="427"/>
      <c r="N49" s="393">
        <v>79.164501581965638</v>
      </c>
      <c r="O49" s="427"/>
      <c r="P49" s="393">
        <v>97.917114946074875</v>
      </c>
      <c r="Q49" s="427"/>
      <c r="R49" s="393">
        <v>120.96810163388635</v>
      </c>
      <c r="S49" s="427"/>
      <c r="T49" s="393">
        <v>65.394354990085773</v>
      </c>
      <c r="U49" s="427"/>
      <c r="V49" s="393">
        <v>55.449577496319819</v>
      </c>
      <c r="W49" s="427"/>
      <c r="X49" s="393">
        <v>38.004063646707031</v>
      </c>
      <c r="Y49" s="427"/>
      <c r="Z49" s="393">
        <v>54.556497219227246</v>
      </c>
      <c r="AA49" s="427"/>
      <c r="AB49" s="393">
        <v>31.838288577350777</v>
      </c>
      <c r="AC49" s="427"/>
      <c r="AD49" s="393">
        <v>16.660392048604461</v>
      </c>
      <c r="AE49" s="427"/>
      <c r="AF49" s="393">
        <v>15.502635364956074</v>
      </c>
      <c r="AG49" s="427"/>
      <c r="AH49" s="393">
        <v>15.588022956074401</v>
      </c>
      <c r="AI49" s="427"/>
      <c r="AJ49" s="393">
        <v>18.831305541269778</v>
      </c>
      <c r="AK49" s="427"/>
      <c r="AL49" s="393">
        <v>21.528710994085625</v>
      </c>
      <c r="AM49" s="427"/>
      <c r="AN49" s="393">
        <v>19.900047747428076</v>
      </c>
      <c r="AO49" s="427"/>
      <c r="AP49" s="393">
        <v>35.722765785560284</v>
      </c>
      <c r="AQ49" s="427"/>
      <c r="AR49" s="393">
        <v>25.009280648221523</v>
      </c>
      <c r="AS49" s="427"/>
      <c r="AT49" s="393">
        <v>29.747994565842408</v>
      </c>
      <c r="AU49" s="427"/>
      <c r="AV49" s="393">
        <v>30.451567641034931</v>
      </c>
      <c r="AW49" s="427"/>
      <c r="AX49" s="393">
        <v>32.557774613318628</v>
      </c>
      <c r="AY49" s="427"/>
      <c r="AZ49" s="393">
        <v>27.963374424494631</v>
      </c>
      <c r="BA49" s="427"/>
      <c r="BB49" s="393">
        <v>26.48715314595589</v>
      </c>
      <c r="BC49" s="427"/>
      <c r="BD49" s="393">
        <v>20.954938802236388</v>
      </c>
      <c r="BE49" s="427"/>
      <c r="BF49" s="393">
        <v>24.476243208238138</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23.241089257538619</v>
      </c>
      <c r="G50" s="427"/>
      <c r="H50" s="393">
        <v>23.309186114403488</v>
      </c>
      <c r="I50" s="427"/>
      <c r="J50" s="393">
        <v>23.711577997077583</v>
      </c>
      <c r="K50" s="427"/>
      <c r="L50" s="393">
        <v>23.37807471111536</v>
      </c>
      <c r="M50" s="427"/>
      <c r="N50" s="393">
        <v>22.789700879876897</v>
      </c>
      <c r="O50" s="427"/>
      <c r="P50" s="393">
        <v>24.046792342106553</v>
      </c>
      <c r="Q50" s="427"/>
      <c r="R50" s="393">
        <v>21.074185765459969</v>
      </c>
      <c r="S50" s="427"/>
      <c r="T50" s="393">
        <v>18.378198423786852</v>
      </c>
      <c r="U50" s="427"/>
      <c r="V50" s="393">
        <v>16.730084996229145</v>
      </c>
      <c r="W50" s="427"/>
      <c r="X50" s="393">
        <v>14.112297270149766</v>
      </c>
      <c r="Y50" s="427"/>
      <c r="Z50" s="393">
        <v>13.049681279467142</v>
      </c>
      <c r="AA50" s="427"/>
      <c r="AB50" s="393">
        <v>10.618197379161536</v>
      </c>
      <c r="AC50" s="427"/>
      <c r="AD50" s="393">
        <v>8.8608872901150022</v>
      </c>
      <c r="AE50" s="427"/>
      <c r="AF50" s="393">
        <v>9.481817019864538</v>
      </c>
      <c r="AG50" s="427"/>
      <c r="AH50" s="393">
        <v>8.8924474867308305</v>
      </c>
      <c r="AI50" s="427"/>
      <c r="AJ50" s="393">
        <v>9.3264013070745051</v>
      </c>
      <c r="AK50" s="427"/>
      <c r="AL50" s="393">
        <v>7.9564268706836474</v>
      </c>
      <c r="AM50" s="427"/>
      <c r="AN50" s="393">
        <v>8.072244881160838</v>
      </c>
      <c r="AO50" s="427"/>
      <c r="AP50" s="393">
        <v>6.1072639233371353</v>
      </c>
      <c r="AQ50" s="427"/>
      <c r="AR50" s="393">
        <v>5.8227813466862415</v>
      </c>
      <c r="AS50" s="427"/>
      <c r="AT50" s="393">
        <v>6.8685984528598834</v>
      </c>
      <c r="AU50" s="427"/>
      <c r="AV50" s="393">
        <v>6.0611927512830199</v>
      </c>
      <c r="AW50" s="427"/>
      <c r="AX50" s="393">
        <v>6.7093567108137879</v>
      </c>
      <c r="AY50" s="427"/>
      <c r="AZ50" s="393">
        <v>5.8140708302512456</v>
      </c>
      <c r="BA50" s="427"/>
      <c r="BB50" s="393">
        <v>6.1528326620370315</v>
      </c>
      <c r="BC50" s="427"/>
      <c r="BD50" s="393">
        <v>5.9250612253954422</v>
      </c>
      <c r="BE50" s="427"/>
      <c r="BF50" s="393">
        <v>7.6214052521091595</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61.001165940194035</v>
      </c>
      <c r="G51" s="427"/>
      <c r="H51" s="392">
        <v>63.642099948176501</v>
      </c>
      <c r="I51" s="427"/>
      <c r="J51" s="392">
        <v>62.860612636652171</v>
      </c>
      <c r="K51" s="427"/>
      <c r="L51" s="392">
        <v>59.502401502985101</v>
      </c>
      <c r="M51" s="427"/>
      <c r="N51" s="392">
        <v>56.417856052994665</v>
      </c>
      <c r="O51" s="427"/>
      <c r="P51" s="392">
        <v>61.742708903895817</v>
      </c>
      <c r="Q51" s="427"/>
      <c r="R51" s="392">
        <v>58.136298413004162</v>
      </c>
      <c r="S51" s="427"/>
      <c r="T51" s="392">
        <v>49.118802589103275</v>
      </c>
      <c r="U51" s="427"/>
      <c r="V51" s="392">
        <v>43.06560686165389</v>
      </c>
      <c r="W51" s="427"/>
      <c r="X51" s="392">
        <v>34.983451956362721</v>
      </c>
      <c r="Y51" s="427"/>
      <c r="Z51" s="392">
        <v>29.697600777941478</v>
      </c>
      <c r="AA51" s="427"/>
      <c r="AB51" s="392">
        <v>24.843416459591129</v>
      </c>
      <c r="AC51" s="427"/>
      <c r="AD51" s="392">
        <v>23.419141191261058</v>
      </c>
      <c r="AE51" s="427"/>
      <c r="AF51" s="392">
        <v>24.020863315785931</v>
      </c>
      <c r="AG51" s="427"/>
      <c r="AH51" s="392">
        <v>23.221946042522323</v>
      </c>
      <c r="AI51" s="427"/>
      <c r="AJ51" s="392">
        <v>27.352397295764185</v>
      </c>
      <c r="AK51" s="427"/>
      <c r="AL51" s="392">
        <v>28.055149152946317</v>
      </c>
      <c r="AM51" s="427"/>
      <c r="AN51" s="392">
        <v>32.7674533458189</v>
      </c>
      <c r="AO51" s="427"/>
      <c r="AP51" s="392">
        <v>30.587363351875585</v>
      </c>
      <c r="AQ51" s="427"/>
      <c r="AR51" s="392">
        <v>32.825081603051814</v>
      </c>
      <c r="AS51" s="427"/>
      <c r="AT51" s="392">
        <v>31.865391943482063</v>
      </c>
      <c r="AU51" s="427"/>
      <c r="AV51" s="392">
        <v>31.777634540850364</v>
      </c>
      <c r="AW51" s="427"/>
      <c r="AX51" s="392">
        <v>32.654914115081588</v>
      </c>
      <c r="AY51" s="427"/>
      <c r="AZ51" s="392">
        <v>30.413712026511806</v>
      </c>
      <c r="BA51" s="427"/>
      <c r="BB51" s="392">
        <v>30.4565298577551</v>
      </c>
      <c r="BC51" s="427"/>
      <c r="BD51" s="392">
        <v>29.43001489460795</v>
      </c>
      <c r="BE51" s="427"/>
      <c r="BF51" s="392">
        <v>28.599091081749481</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51.638285741960708</v>
      </c>
      <c r="G52" s="427"/>
      <c r="H52" s="392">
        <v>52.601168386611242</v>
      </c>
      <c r="I52" s="427"/>
      <c r="J52" s="392">
        <v>51.753873606935528</v>
      </c>
      <c r="K52" s="427"/>
      <c r="L52" s="392">
        <v>51.188073670526038</v>
      </c>
      <c r="M52" s="427"/>
      <c r="N52" s="392">
        <v>49.75735656315625</v>
      </c>
      <c r="O52" s="427"/>
      <c r="P52" s="392">
        <v>55.287212362500071</v>
      </c>
      <c r="Q52" s="427"/>
      <c r="R52" s="392">
        <v>49.957465245794857</v>
      </c>
      <c r="S52" s="427"/>
      <c r="T52" s="392">
        <v>39.952282756586328</v>
      </c>
      <c r="U52" s="427"/>
      <c r="V52" s="392">
        <v>36.507727136303984</v>
      </c>
      <c r="W52" s="427"/>
      <c r="X52" s="392">
        <v>31.614038627564142</v>
      </c>
      <c r="Y52" s="427"/>
      <c r="Z52" s="392">
        <v>30.747426180707869</v>
      </c>
      <c r="AA52" s="427"/>
      <c r="AB52" s="392">
        <v>26.411738055508359</v>
      </c>
      <c r="AC52" s="427"/>
      <c r="AD52" s="392">
        <v>27.734045163787833</v>
      </c>
      <c r="AE52" s="427"/>
      <c r="AF52" s="392">
        <v>34.04332295687562</v>
      </c>
      <c r="AG52" s="427"/>
      <c r="AH52" s="392">
        <v>29.685835915230765</v>
      </c>
      <c r="AI52" s="427"/>
      <c r="AJ52" s="392">
        <v>36.466543924614527</v>
      </c>
      <c r="AK52" s="427"/>
      <c r="AL52" s="392">
        <v>34.821728012317998</v>
      </c>
      <c r="AM52" s="427"/>
      <c r="AN52" s="392">
        <v>38.768831212260565</v>
      </c>
      <c r="AO52" s="427"/>
      <c r="AP52" s="392">
        <v>21.223872459840365</v>
      </c>
      <c r="AQ52" s="427"/>
      <c r="AR52" s="392">
        <v>22.473308040750766</v>
      </c>
      <c r="AS52" s="427"/>
      <c r="AT52" s="392">
        <v>23.292574678004964</v>
      </c>
      <c r="AU52" s="427"/>
      <c r="AV52" s="392">
        <v>23.781053498493222</v>
      </c>
      <c r="AW52" s="427"/>
      <c r="AX52" s="392">
        <v>24.266616675045476</v>
      </c>
      <c r="AY52" s="427"/>
      <c r="AZ52" s="392">
        <v>24.354355503473801</v>
      </c>
      <c r="BA52" s="427"/>
      <c r="BB52" s="392">
        <v>23.008074931118603</v>
      </c>
      <c r="BC52" s="427"/>
      <c r="BD52" s="392">
        <v>22.740023037010339</v>
      </c>
      <c r="BE52" s="427"/>
      <c r="BF52" s="392">
        <v>25.654164604984693</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6.7635042547957989</v>
      </c>
      <c r="G54" s="427"/>
      <c r="H54" s="393">
        <v>7.7536903847778671</v>
      </c>
      <c r="I54" s="427"/>
      <c r="J54" s="393">
        <v>7.0789684426115373</v>
      </c>
      <c r="K54" s="427"/>
      <c r="L54" s="393">
        <v>6.7332715838205264</v>
      </c>
      <c r="M54" s="427"/>
      <c r="N54" s="393">
        <v>6.9455447628896199</v>
      </c>
      <c r="O54" s="427"/>
      <c r="P54" s="393">
        <v>8.8088006490697737</v>
      </c>
      <c r="Q54" s="427"/>
      <c r="R54" s="393">
        <v>6.938869325019553</v>
      </c>
      <c r="S54" s="427"/>
      <c r="T54" s="393">
        <v>6.2130201651075687</v>
      </c>
      <c r="U54" s="427"/>
      <c r="V54" s="393">
        <v>5.6820516374789172</v>
      </c>
      <c r="W54" s="427"/>
      <c r="X54" s="393">
        <v>4.851849148051917</v>
      </c>
      <c r="Y54" s="427"/>
      <c r="Z54" s="393">
        <v>3.9015440212647192</v>
      </c>
      <c r="AA54" s="427"/>
      <c r="AB54" s="393">
        <v>3.7113625839452569</v>
      </c>
      <c r="AC54" s="427"/>
      <c r="AD54" s="393">
        <v>3.4405094008759383</v>
      </c>
      <c r="AE54" s="427"/>
      <c r="AF54" s="393">
        <v>8.6157887571293248</v>
      </c>
      <c r="AG54" s="427"/>
      <c r="AH54" s="393">
        <v>3.2343558652221218</v>
      </c>
      <c r="AI54" s="427"/>
      <c r="AJ54" s="393">
        <v>4.2005957253954485</v>
      </c>
      <c r="AK54" s="427"/>
      <c r="AL54" s="393">
        <v>3.7878516088441012</v>
      </c>
      <c r="AM54" s="427"/>
      <c r="AN54" s="393">
        <v>4.0717236880198255</v>
      </c>
      <c r="AO54" s="427"/>
      <c r="AP54" s="393">
        <v>2.5189331460660336</v>
      </c>
      <c r="AQ54" s="427"/>
      <c r="AR54" s="393">
        <v>2.6645557647205793</v>
      </c>
      <c r="AS54" s="427"/>
      <c r="AT54" s="393">
        <v>2.605000879873451</v>
      </c>
      <c r="AU54" s="427"/>
      <c r="AV54" s="393">
        <v>2.6036520456572729</v>
      </c>
      <c r="AW54" s="427"/>
      <c r="AX54" s="393">
        <v>2.6002298769007317</v>
      </c>
      <c r="AY54" s="427"/>
      <c r="AZ54" s="393">
        <v>2.4759096187844496</v>
      </c>
      <c r="BA54" s="427"/>
      <c r="BB54" s="393">
        <v>2.106174955697754</v>
      </c>
      <c r="BC54" s="427"/>
      <c r="BD54" s="393">
        <v>2.0506433144945624</v>
      </c>
      <c r="BE54" s="427"/>
      <c r="BF54" s="393">
        <v>2.3089632800409672</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6.2843058167943306</v>
      </c>
      <c r="G55" s="427"/>
      <c r="H55" s="393">
        <v>6.066765065679637</v>
      </c>
      <c r="I55" s="427"/>
      <c r="J55" s="393">
        <v>6.2661554381345166</v>
      </c>
      <c r="K55" s="427"/>
      <c r="L55" s="393">
        <v>6.0401462821177399</v>
      </c>
      <c r="M55" s="427"/>
      <c r="N55" s="393">
        <v>6.0857766675989922</v>
      </c>
      <c r="O55" s="427"/>
      <c r="P55" s="393">
        <v>6.62391960599148</v>
      </c>
      <c r="Q55" s="427"/>
      <c r="R55" s="393">
        <v>5.6329844742739459</v>
      </c>
      <c r="S55" s="427"/>
      <c r="T55" s="393">
        <v>4.4072707522180528</v>
      </c>
      <c r="U55" s="427"/>
      <c r="V55" s="393">
        <v>3.2282094649113446</v>
      </c>
      <c r="W55" s="427"/>
      <c r="X55" s="393">
        <v>2.4172532591819582</v>
      </c>
      <c r="Y55" s="427"/>
      <c r="Z55" s="393">
        <v>1.8761903369280881</v>
      </c>
      <c r="AA55" s="427"/>
      <c r="AB55" s="393">
        <v>1.8641649672869165</v>
      </c>
      <c r="AC55" s="427"/>
      <c r="AD55" s="393">
        <v>2.4617296284000592</v>
      </c>
      <c r="AE55" s="427"/>
      <c r="AF55" s="393">
        <v>1.9063260220623137</v>
      </c>
      <c r="AG55" s="427"/>
      <c r="AH55" s="393">
        <v>3.0524454965012375</v>
      </c>
      <c r="AI55" s="427"/>
      <c r="AJ55" s="393">
        <v>2.7350340132278084</v>
      </c>
      <c r="AK55" s="427"/>
      <c r="AL55" s="393">
        <v>2.1903136772534664</v>
      </c>
      <c r="AM55" s="427"/>
      <c r="AN55" s="393">
        <v>2.3393636937300668</v>
      </c>
      <c r="AO55" s="427"/>
      <c r="AP55" s="393">
        <v>1.4214711187266944</v>
      </c>
      <c r="AQ55" s="427"/>
      <c r="AR55" s="393">
        <v>1.463758259148725</v>
      </c>
      <c r="AS55" s="427"/>
      <c r="AT55" s="393">
        <v>1.5623801902249603</v>
      </c>
      <c r="AU55" s="427"/>
      <c r="AV55" s="393">
        <v>1.5594865811700689</v>
      </c>
      <c r="AW55" s="427"/>
      <c r="AX55" s="393">
        <v>1.6183238037456096</v>
      </c>
      <c r="AY55" s="427"/>
      <c r="AZ55" s="393">
        <v>1.5455111013614096</v>
      </c>
      <c r="BA55" s="427"/>
      <c r="BB55" s="393">
        <v>1.4829295042563528</v>
      </c>
      <c r="BC55" s="427"/>
      <c r="BD55" s="393">
        <v>1.4743750893900405</v>
      </c>
      <c r="BE55" s="427"/>
      <c r="BF55" s="393">
        <v>1.5213406660521904</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20.332439471887678</v>
      </c>
      <c r="G56" s="427"/>
      <c r="H56" s="394">
        <v>19.827980217580631</v>
      </c>
      <c r="I56" s="427"/>
      <c r="J56" s="394">
        <v>19.942991356323706</v>
      </c>
      <c r="K56" s="427"/>
      <c r="L56" s="394">
        <v>20.528772880040393</v>
      </c>
      <c r="M56" s="427"/>
      <c r="N56" s="394">
        <v>19.680103756960737</v>
      </c>
      <c r="O56" s="427"/>
      <c r="P56" s="394">
        <v>20.44538470726787</v>
      </c>
      <c r="Q56" s="427"/>
      <c r="R56" s="394">
        <v>17.636828336070554</v>
      </c>
      <c r="S56" s="427"/>
      <c r="T56" s="394">
        <v>15.194892232389257</v>
      </c>
      <c r="U56" s="427"/>
      <c r="V56" s="394">
        <v>13.178921722551012</v>
      </c>
      <c r="W56" s="427"/>
      <c r="X56" s="394">
        <v>11.458779672276727</v>
      </c>
      <c r="Y56" s="427"/>
      <c r="Z56" s="394">
        <v>12.545473141339219</v>
      </c>
      <c r="AA56" s="427"/>
      <c r="AB56" s="394">
        <v>9.3503677563581391</v>
      </c>
      <c r="AC56" s="427"/>
      <c r="AD56" s="394">
        <v>9.2189534270255571</v>
      </c>
      <c r="AE56" s="427"/>
      <c r="AF56" s="394">
        <v>8.9882983165755519</v>
      </c>
      <c r="AG56" s="427"/>
      <c r="AH56" s="394">
        <v>8.6543330556443845</v>
      </c>
      <c r="AI56" s="427"/>
      <c r="AJ56" s="394">
        <v>11.444601114834622</v>
      </c>
      <c r="AK56" s="427"/>
      <c r="AL56" s="394">
        <v>9.8093830941238878</v>
      </c>
      <c r="AM56" s="427"/>
      <c r="AN56" s="394">
        <v>10.593475451384585</v>
      </c>
      <c r="AO56" s="427"/>
      <c r="AP56" s="394">
        <v>3.6012262232246739</v>
      </c>
      <c r="AQ56" s="427"/>
      <c r="AR56" s="394">
        <v>3.9104594470220704</v>
      </c>
      <c r="AS56" s="427"/>
      <c r="AT56" s="394">
        <v>3.8849393439095095</v>
      </c>
      <c r="AU56" s="427"/>
      <c r="AV56" s="394">
        <v>3.7449483755826725</v>
      </c>
      <c r="AW56" s="427"/>
      <c r="AX56" s="394">
        <v>3.8337728681046315</v>
      </c>
      <c r="AY56" s="427"/>
      <c r="AZ56" s="394">
        <v>3.6315048543796937</v>
      </c>
      <c r="BA56" s="427"/>
      <c r="BB56" s="394">
        <v>3.8084093681648521</v>
      </c>
      <c r="BC56" s="427"/>
      <c r="BD56" s="394">
        <v>3.7845960932148133</v>
      </c>
      <c r="BE56" s="427"/>
      <c r="BF56" s="394">
        <v>3.4735065701511463</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18.258036198482898</v>
      </c>
      <c r="G57" s="427"/>
      <c r="H57" s="394">
        <v>18.95273271857311</v>
      </c>
      <c r="I57" s="427"/>
      <c r="J57" s="394">
        <v>18.465758369865764</v>
      </c>
      <c r="K57" s="427"/>
      <c r="L57" s="394">
        <v>17.885882924547371</v>
      </c>
      <c r="M57" s="427"/>
      <c r="N57" s="394">
        <v>17.045931375706903</v>
      </c>
      <c r="O57" s="427"/>
      <c r="P57" s="394">
        <v>19.409107400170946</v>
      </c>
      <c r="Q57" s="427"/>
      <c r="R57" s="394">
        <v>19.748783110430804</v>
      </c>
      <c r="S57" s="427"/>
      <c r="T57" s="394">
        <v>14.137099606871452</v>
      </c>
      <c r="U57" s="427"/>
      <c r="V57" s="394">
        <v>14.418544311362712</v>
      </c>
      <c r="W57" s="427"/>
      <c r="X57" s="394">
        <v>12.886156548053544</v>
      </c>
      <c r="Y57" s="427"/>
      <c r="Z57" s="394">
        <v>12.424218681175843</v>
      </c>
      <c r="AA57" s="427"/>
      <c r="AB57" s="394">
        <v>11.485842747918044</v>
      </c>
      <c r="AC57" s="427"/>
      <c r="AD57" s="394">
        <v>12.61285270748628</v>
      </c>
      <c r="AE57" s="427"/>
      <c r="AF57" s="394">
        <v>14.532909861108427</v>
      </c>
      <c r="AG57" s="427"/>
      <c r="AH57" s="394">
        <v>14.744701497863021</v>
      </c>
      <c r="AI57" s="427"/>
      <c r="AJ57" s="394">
        <v>18.086313071156642</v>
      </c>
      <c r="AK57" s="427"/>
      <c r="AL57" s="394">
        <v>19.034179632096542</v>
      </c>
      <c r="AM57" s="427"/>
      <c r="AN57" s="394">
        <v>21.764268379126083</v>
      </c>
      <c r="AO57" s="427"/>
      <c r="AP57" s="394">
        <v>13.682241971822963</v>
      </c>
      <c r="AQ57" s="427"/>
      <c r="AR57" s="394">
        <v>14.434534569859391</v>
      </c>
      <c r="AS57" s="427"/>
      <c r="AT57" s="394">
        <v>15.240254263997043</v>
      </c>
      <c r="AU57" s="427"/>
      <c r="AV57" s="394">
        <v>15.872966496083208</v>
      </c>
      <c r="AW57" s="427"/>
      <c r="AX57" s="394">
        <v>16.214290126294504</v>
      </c>
      <c r="AY57" s="427"/>
      <c r="AZ57" s="394">
        <v>16.701429928948247</v>
      </c>
      <c r="BA57" s="427"/>
      <c r="BB57" s="394">
        <v>15.610561102999645</v>
      </c>
      <c r="BC57" s="427"/>
      <c r="BD57" s="394">
        <v>15.430408539910925</v>
      </c>
      <c r="BE57" s="427"/>
      <c r="BF57" s="394">
        <v>18.350354088740389</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56.789269823631898</v>
      </c>
      <c r="G58" s="427"/>
      <c r="H58" s="392">
        <v>43.765125518301332</v>
      </c>
      <c r="I58" s="427"/>
      <c r="J58" s="392">
        <v>45.657601377830055</v>
      </c>
      <c r="K58" s="427"/>
      <c r="L58" s="392">
        <v>44.035659885917646</v>
      </c>
      <c r="M58" s="427"/>
      <c r="N58" s="392">
        <v>44.305098356553003</v>
      </c>
      <c r="O58" s="427"/>
      <c r="P58" s="392">
        <v>43.132000964444849</v>
      </c>
      <c r="Q58" s="427"/>
      <c r="R58" s="392">
        <v>36.603698341444286</v>
      </c>
      <c r="S58" s="427"/>
      <c r="T58" s="392">
        <v>34.578643531776294</v>
      </c>
      <c r="U58" s="427"/>
      <c r="V58" s="392">
        <v>30.201722093771153</v>
      </c>
      <c r="W58" s="427"/>
      <c r="X58" s="392">
        <v>25.781995006405978</v>
      </c>
      <c r="Y58" s="427"/>
      <c r="Z58" s="392">
        <v>25.932223030989878</v>
      </c>
      <c r="AA58" s="427"/>
      <c r="AB58" s="392">
        <v>21.153090688683392</v>
      </c>
      <c r="AC58" s="427"/>
      <c r="AD58" s="392">
        <v>21.576996577096338</v>
      </c>
      <c r="AE58" s="427"/>
      <c r="AF58" s="392">
        <v>20.570001075493749</v>
      </c>
      <c r="AG58" s="427"/>
      <c r="AH58" s="392">
        <v>20.558275923856769</v>
      </c>
      <c r="AI58" s="427"/>
      <c r="AJ58" s="392">
        <v>28.815808663730436</v>
      </c>
      <c r="AK58" s="427"/>
      <c r="AL58" s="392">
        <v>26.847161130498311</v>
      </c>
      <c r="AM58" s="427"/>
      <c r="AN58" s="392">
        <v>28.283071414018977</v>
      </c>
      <c r="AO58" s="427"/>
      <c r="AP58" s="392">
        <v>13.137317764918226</v>
      </c>
      <c r="AQ58" s="427"/>
      <c r="AR58" s="392">
        <v>13.618298029209777</v>
      </c>
      <c r="AS58" s="427"/>
      <c r="AT58" s="392">
        <v>13.942933211536147</v>
      </c>
      <c r="AU58" s="427"/>
      <c r="AV58" s="392">
        <v>14.258441080002296</v>
      </c>
      <c r="AW58" s="427"/>
      <c r="AX58" s="392">
        <v>14.79853701333869</v>
      </c>
      <c r="AY58" s="427"/>
      <c r="AZ58" s="392">
        <v>14.272491751010044</v>
      </c>
      <c r="BA58" s="427"/>
      <c r="BB58" s="392">
        <v>13.957403819950953</v>
      </c>
      <c r="BC58" s="427"/>
      <c r="BD58" s="392">
        <v>13.533208740931556</v>
      </c>
      <c r="BE58" s="427"/>
      <c r="BF58" s="392">
        <v>14.569242434906446</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42.496757557571165</v>
      </c>
      <c r="G59" s="427"/>
      <c r="H59" s="393">
        <v>33.671737846278319</v>
      </c>
      <c r="I59" s="427"/>
      <c r="J59" s="393">
        <v>33.766697319630971</v>
      </c>
      <c r="K59" s="427"/>
      <c r="L59" s="393">
        <v>29.815633190666475</v>
      </c>
      <c r="M59" s="427"/>
      <c r="N59" s="393">
        <v>28.256080831162592</v>
      </c>
      <c r="O59" s="427"/>
      <c r="P59" s="393">
        <v>29.003533638817629</v>
      </c>
      <c r="Q59" s="427"/>
      <c r="R59" s="393">
        <v>24.3930947079972</v>
      </c>
      <c r="S59" s="427"/>
      <c r="T59" s="393">
        <v>23.007543018294093</v>
      </c>
      <c r="U59" s="427"/>
      <c r="V59" s="393">
        <v>20.772993321300554</v>
      </c>
      <c r="W59" s="427"/>
      <c r="X59" s="393">
        <v>17.706715845653058</v>
      </c>
      <c r="Y59" s="427"/>
      <c r="Z59" s="393">
        <v>18.578681809639743</v>
      </c>
      <c r="AA59" s="427"/>
      <c r="AB59" s="393">
        <v>15.310569278817908</v>
      </c>
      <c r="AC59" s="427"/>
      <c r="AD59" s="393">
        <v>14.687959519809022</v>
      </c>
      <c r="AE59" s="427"/>
      <c r="AF59" s="393">
        <v>12.344926602313771</v>
      </c>
      <c r="AG59" s="427"/>
      <c r="AH59" s="393">
        <v>14.014458918039537</v>
      </c>
      <c r="AI59" s="427"/>
      <c r="AJ59" s="393">
        <v>20.584765837931428</v>
      </c>
      <c r="AK59" s="427"/>
      <c r="AL59" s="393">
        <v>18.207968857721823</v>
      </c>
      <c r="AM59" s="427"/>
      <c r="AN59" s="393">
        <v>20.207678021094072</v>
      </c>
      <c r="AO59" s="427"/>
      <c r="AP59" s="393">
        <v>7.9145677045569105</v>
      </c>
      <c r="AQ59" s="427"/>
      <c r="AR59" s="393">
        <v>8.1280250116241461</v>
      </c>
      <c r="AS59" s="427"/>
      <c r="AT59" s="393">
        <v>8.1950568912679831</v>
      </c>
      <c r="AU59" s="427"/>
      <c r="AV59" s="393">
        <v>8.5436417125150985</v>
      </c>
      <c r="AW59" s="427"/>
      <c r="AX59" s="393">
        <v>8.9068917621494439</v>
      </c>
      <c r="AY59" s="427"/>
      <c r="AZ59" s="393">
        <v>8.8413394851952773</v>
      </c>
      <c r="BA59" s="427"/>
      <c r="BB59" s="393">
        <v>10.385015541854262</v>
      </c>
      <c r="BC59" s="427"/>
      <c r="BD59" s="393">
        <v>9.9947896124270112</v>
      </c>
      <c r="BE59" s="427"/>
      <c r="BF59" s="393">
        <v>9.0563117311860672</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11.959315485641573</v>
      </c>
      <c r="G60" s="427"/>
      <c r="H60" s="393">
        <v>8.1216157132893301</v>
      </c>
      <c r="I60" s="427"/>
      <c r="J60" s="393">
        <v>9.5132891929460133</v>
      </c>
      <c r="K60" s="427"/>
      <c r="L60" s="393">
        <v>11.375030133284957</v>
      </c>
      <c r="M60" s="427"/>
      <c r="N60" s="393">
        <v>13.213697814784522</v>
      </c>
      <c r="O60" s="427"/>
      <c r="P60" s="393">
        <v>11.832043871712301</v>
      </c>
      <c r="Q60" s="427"/>
      <c r="R60" s="393">
        <v>10.486462389722453</v>
      </c>
      <c r="S60" s="427"/>
      <c r="T60" s="393">
        <v>9.9462098479206951</v>
      </c>
      <c r="U60" s="427"/>
      <c r="V60" s="393">
        <v>7.6037268131686524</v>
      </c>
      <c r="W60" s="427"/>
      <c r="X60" s="393">
        <v>6.5714561567954357</v>
      </c>
      <c r="Y60" s="427"/>
      <c r="Z60" s="393">
        <v>5.5681073660886957</v>
      </c>
      <c r="AA60" s="427"/>
      <c r="AB60" s="393">
        <v>3.7450753638269996</v>
      </c>
      <c r="AC60" s="427"/>
      <c r="AD60" s="393">
        <v>4.589300295000573</v>
      </c>
      <c r="AE60" s="427"/>
      <c r="AF60" s="393">
        <v>4.812060282821256</v>
      </c>
      <c r="AG60" s="427"/>
      <c r="AH60" s="393">
        <v>3.6665717255197898</v>
      </c>
      <c r="AI60" s="427"/>
      <c r="AJ60" s="393">
        <v>4.1381431804751561</v>
      </c>
      <c r="AK60" s="427"/>
      <c r="AL60" s="393">
        <v>4.7134974168637598</v>
      </c>
      <c r="AM60" s="427"/>
      <c r="AN60" s="393">
        <v>3.3105643096156512</v>
      </c>
      <c r="AO60" s="427"/>
      <c r="AP60" s="393">
        <v>2.1063881634758492</v>
      </c>
      <c r="AQ60" s="427"/>
      <c r="AR60" s="393">
        <v>2.1667022970134369</v>
      </c>
      <c r="AS60" s="427"/>
      <c r="AT60" s="393">
        <v>2.1426682225734259</v>
      </c>
      <c r="AU60" s="427"/>
      <c r="AV60" s="393">
        <v>2.1256696906195116</v>
      </c>
      <c r="AW60" s="427"/>
      <c r="AX60" s="393">
        <v>2.111387408709247</v>
      </c>
      <c r="AY60" s="427"/>
      <c r="AZ60" s="393">
        <v>1.9297203902384699</v>
      </c>
      <c r="BA60" s="427"/>
      <c r="BB60" s="393">
        <v>2.1278887531786301</v>
      </c>
      <c r="BC60" s="427"/>
      <c r="BD60" s="393">
        <v>2.1004183422835285</v>
      </c>
      <c r="BE60" s="427"/>
      <c r="BF60" s="393">
        <v>1.894968210560408</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2.3331967804191587</v>
      </c>
      <c r="G61" s="427"/>
      <c r="H61" s="393">
        <v>1.971771958733685</v>
      </c>
      <c r="I61" s="427"/>
      <c r="J61" s="393">
        <v>2.3776148652530713</v>
      </c>
      <c r="K61" s="427"/>
      <c r="L61" s="393">
        <v>2.844996561966215</v>
      </c>
      <c r="M61" s="427"/>
      <c r="N61" s="393">
        <v>2.8353197106058881</v>
      </c>
      <c r="O61" s="427"/>
      <c r="P61" s="393">
        <v>2.2964234539149175</v>
      </c>
      <c r="Q61" s="427"/>
      <c r="R61" s="393">
        <v>1.7241412437246344</v>
      </c>
      <c r="S61" s="427"/>
      <c r="T61" s="393">
        <v>1.6248906655615081</v>
      </c>
      <c r="U61" s="427"/>
      <c r="V61" s="393">
        <v>1.8250019593019451</v>
      </c>
      <c r="W61" s="427"/>
      <c r="X61" s="393">
        <v>1.5038230039574867</v>
      </c>
      <c r="Y61" s="427"/>
      <c r="Z61" s="393">
        <v>1.7854338552614379</v>
      </c>
      <c r="AA61" s="427"/>
      <c r="AB61" s="393">
        <v>2.0974460460384847</v>
      </c>
      <c r="AC61" s="427"/>
      <c r="AD61" s="393">
        <v>2.299736762286742</v>
      </c>
      <c r="AE61" s="427"/>
      <c r="AF61" s="393">
        <v>3.413014190358723</v>
      </c>
      <c r="AG61" s="427"/>
      <c r="AH61" s="393">
        <v>2.8772452802974389</v>
      </c>
      <c r="AI61" s="427"/>
      <c r="AJ61" s="393">
        <v>4.0928996453238531</v>
      </c>
      <c r="AK61" s="427"/>
      <c r="AL61" s="393">
        <v>3.9256948559127274</v>
      </c>
      <c r="AM61" s="427"/>
      <c r="AN61" s="393">
        <v>4.7648290833092544</v>
      </c>
      <c r="AO61" s="427"/>
      <c r="AP61" s="393">
        <v>3.1163618968854672</v>
      </c>
      <c r="AQ61" s="427"/>
      <c r="AR61" s="393">
        <v>3.3235707205721936</v>
      </c>
      <c r="AS61" s="427"/>
      <c r="AT61" s="393">
        <v>3.6052080976947387</v>
      </c>
      <c r="AU61" s="427"/>
      <c r="AV61" s="393">
        <v>3.5891296768676861</v>
      </c>
      <c r="AW61" s="427"/>
      <c r="AX61" s="393">
        <v>3.7802578424799993</v>
      </c>
      <c r="AY61" s="427"/>
      <c r="AZ61" s="393">
        <v>3.5014318755762961</v>
      </c>
      <c r="BA61" s="427"/>
      <c r="BB61" s="393">
        <v>1.4444995249180601</v>
      </c>
      <c r="BC61" s="427"/>
      <c r="BD61" s="393">
        <v>1.438000786221016</v>
      </c>
      <c r="BE61" s="427"/>
      <c r="BF61" s="393">
        <v>3.617962493159971</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79.318478364711424</v>
      </c>
      <c r="G62" s="427"/>
      <c r="H62" s="392">
        <v>82.751676421092853</v>
      </c>
      <c r="I62" s="427"/>
      <c r="J62" s="392">
        <v>83.998383835620061</v>
      </c>
      <c r="K62" s="427"/>
      <c r="L62" s="392">
        <v>93.94208847074033</v>
      </c>
      <c r="M62" s="427"/>
      <c r="N62" s="392">
        <v>66.473265252657654</v>
      </c>
      <c r="O62" s="427"/>
      <c r="P62" s="392">
        <v>103.53787396589215</v>
      </c>
      <c r="Q62" s="427"/>
      <c r="R62" s="392">
        <v>131.64111680420359</v>
      </c>
      <c r="S62" s="427"/>
      <c r="T62" s="392">
        <v>90.383876532051076</v>
      </c>
      <c r="U62" s="427"/>
      <c r="V62" s="392">
        <v>67.967750987156549</v>
      </c>
      <c r="W62" s="427"/>
      <c r="X62" s="392">
        <v>59.29122387257074</v>
      </c>
      <c r="Y62" s="427"/>
      <c r="Z62" s="392">
        <v>76.49102331674824</v>
      </c>
      <c r="AA62" s="427"/>
      <c r="AB62" s="392">
        <v>46.440190865540238</v>
      </c>
      <c r="AC62" s="427"/>
      <c r="AD62" s="392">
        <v>32.820857174317133</v>
      </c>
      <c r="AE62" s="427"/>
      <c r="AF62" s="392">
        <v>51.662354978389018</v>
      </c>
      <c r="AG62" s="427"/>
      <c r="AH62" s="392">
        <v>48.826826932870752</v>
      </c>
      <c r="AI62" s="427"/>
      <c r="AJ62" s="392">
        <v>38.532219257130464</v>
      </c>
      <c r="AK62" s="427"/>
      <c r="AL62" s="392">
        <v>37.121752849175905</v>
      </c>
      <c r="AM62" s="427"/>
      <c r="AN62" s="392">
        <v>41.149158477726751</v>
      </c>
      <c r="AO62" s="427"/>
      <c r="AP62" s="392">
        <v>15.785317352464876</v>
      </c>
      <c r="AQ62" s="427"/>
      <c r="AR62" s="392">
        <v>13.971791047729079</v>
      </c>
      <c r="AS62" s="427"/>
      <c r="AT62" s="392">
        <v>13.914308309609387</v>
      </c>
      <c r="AU62" s="427"/>
      <c r="AV62" s="392">
        <v>15.38374457047216</v>
      </c>
      <c r="AW62" s="427"/>
      <c r="AX62" s="392">
        <v>15.358626264570871</v>
      </c>
      <c r="AY62" s="427"/>
      <c r="AZ62" s="392">
        <v>14.691646962020551</v>
      </c>
      <c r="BA62" s="427"/>
      <c r="BB62" s="392">
        <v>14.67312981717882</v>
      </c>
      <c r="BC62" s="427"/>
      <c r="BD62" s="392">
        <v>14.539865951292157</v>
      </c>
      <c r="BE62" s="427"/>
      <c r="BF62" s="392">
        <v>14.799852631413531</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113.91609139598836</v>
      </c>
      <c r="G64" s="427"/>
      <c r="H64" s="392">
        <v>145.0146699901789</v>
      </c>
      <c r="I64" s="427"/>
      <c r="J64" s="392">
        <v>151.44557288403951</v>
      </c>
      <c r="K64" s="427"/>
      <c r="L64" s="392">
        <v>169.8927782324165</v>
      </c>
      <c r="M64" s="427"/>
      <c r="N64" s="392">
        <v>170.04931346608657</v>
      </c>
      <c r="O64" s="427"/>
      <c r="P64" s="392">
        <v>206.13971420909792</v>
      </c>
      <c r="Q64" s="427"/>
      <c r="R64" s="392">
        <v>231.15133051492433</v>
      </c>
      <c r="S64" s="427"/>
      <c r="T64" s="392">
        <v>173.42122403100609</v>
      </c>
      <c r="U64" s="427"/>
      <c r="V64" s="392">
        <v>120.53058258969764</v>
      </c>
      <c r="W64" s="427"/>
      <c r="X64" s="392">
        <v>105.96461090859259</v>
      </c>
      <c r="Y64" s="427"/>
      <c r="Z64" s="392">
        <v>149.78465878546501</v>
      </c>
      <c r="AA64" s="427"/>
      <c r="AB64" s="392">
        <v>94.09987954958207</v>
      </c>
      <c r="AC64" s="427"/>
      <c r="AD64" s="392">
        <v>50.241057975920853</v>
      </c>
      <c r="AE64" s="427"/>
      <c r="AF64" s="392">
        <v>66.731035004173265</v>
      </c>
      <c r="AG64" s="427"/>
      <c r="AH64" s="392">
        <v>41.984435123319457</v>
      </c>
      <c r="AI64" s="427"/>
      <c r="AJ64" s="392">
        <v>53.164135592729195</v>
      </c>
      <c r="AK64" s="427"/>
      <c r="AL64" s="392">
        <v>54.202062610001022</v>
      </c>
      <c r="AM64" s="427"/>
      <c r="AN64" s="392">
        <v>60.649464986521814</v>
      </c>
      <c r="AO64" s="427"/>
      <c r="AP64" s="392">
        <v>50.346010633302107</v>
      </c>
      <c r="AQ64" s="427"/>
      <c r="AR64" s="392">
        <v>85.089075472854248</v>
      </c>
      <c r="AS64" s="427"/>
      <c r="AT64" s="392">
        <v>87.819358740691285</v>
      </c>
      <c r="AU64" s="427"/>
      <c r="AV64" s="392">
        <v>64.541436353941336</v>
      </c>
      <c r="AW64" s="427"/>
      <c r="AX64" s="392">
        <v>65.547194783004471</v>
      </c>
      <c r="AY64" s="427"/>
      <c r="AZ64" s="392">
        <v>57.525523581350015</v>
      </c>
      <c r="BA64" s="427"/>
      <c r="BB64" s="392">
        <v>61.940273984115926</v>
      </c>
      <c r="BC64" s="427"/>
      <c r="BD64" s="392">
        <v>57.955601731648521</v>
      </c>
      <c r="BE64" s="427"/>
      <c r="BF64" s="392">
        <v>60.987446179365612</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28.024890892395618</v>
      </c>
      <c r="G66" s="427"/>
      <c r="H66" s="393">
        <v>31.7479656748968</v>
      </c>
      <c r="I66" s="427"/>
      <c r="J66" s="393">
        <v>37.183407333719408</v>
      </c>
      <c r="K66" s="427"/>
      <c r="L66" s="393">
        <v>40.064245002996842</v>
      </c>
      <c r="M66" s="427"/>
      <c r="N66" s="393">
        <v>33.965807704767634</v>
      </c>
      <c r="O66" s="427"/>
      <c r="P66" s="393">
        <v>42.076238547837413</v>
      </c>
      <c r="Q66" s="427"/>
      <c r="R66" s="393">
        <v>43.2422672361172</v>
      </c>
      <c r="S66" s="427"/>
      <c r="T66" s="393">
        <v>34.581424120204112</v>
      </c>
      <c r="U66" s="427"/>
      <c r="V66" s="393">
        <v>30.037311855344839</v>
      </c>
      <c r="W66" s="427"/>
      <c r="X66" s="393">
        <v>26.273296011523193</v>
      </c>
      <c r="Y66" s="427"/>
      <c r="Z66" s="393">
        <v>31.549856019798455</v>
      </c>
      <c r="AA66" s="427"/>
      <c r="AB66" s="393">
        <v>22.555033908272261</v>
      </c>
      <c r="AC66" s="427"/>
      <c r="AD66" s="393">
        <v>18.574492914844054</v>
      </c>
      <c r="AE66" s="427"/>
      <c r="AF66" s="393">
        <v>17.851057775540532</v>
      </c>
      <c r="AG66" s="427"/>
      <c r="AH66" s="393">
        <v>19.900411984308985</v>
      </c>
      <c r="AI66" s="427"/>
      <c r="AJ66" s="393">
        <v>25.187140496990807</v>
      </c>
      <c r="AK66" s="427"/>
      <c r="AL66" s="393">
        <v>27.037254012869688</v>
      </c>
      <c r="AM66" s="427"/>
      <c r="AN66" s="393">
        <v>29.640920598045529</v>
      </c>
      <c r="AO66" s="427"/>
      <c r="AP66" s="393">
        <v>25.642572345964712</v>
      </c>
      <c r="AQ66" s="427"/>
      <c r="AR66" s="393">
        <v>38.125715635650756</v>
      </c>
      <c r="AS66" s="427"/>
      <c r="AT66" s="393">
        <v>27.303459917081028</v>
      </c>
      <c r="AU66" s="427"/>
      <c r="AV66" s="393">
        <v>26.987320598817373</v>
      </c>
      <c r="AW66" s="427"/>
      <c r="AX66" s="393">
        <v>29.634893158964069</v>
      </c>
      <c r="AY66" s="427"/>
      <c r="AZ66" s="393">
        <v>28.514336697736443</v>
      </c>
      <c r="BA66" s="427"/>
      <c r="BB66" s="393">
        <v>28.518928331976664</v>
      </c>
      <c r="BC66" s="427"/>
      <c r="BD66" s="393">
        <v>25.148746344124756</v>
      </c>
      <c r="BE66" s="427"/>
      <c r="BF66" s="393">
        <v>28.121303453257287</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20.060734658038726</v>
      </c>
      <c r="G67" s="427"/>
      <c r="H67" s="393">
        <v>25.885044677805876</v>
      </c>
      <c r="I67" s="427"/>
      <c r="J67" s="393">
        <v>23.029872587914607</v>
      </c>
      <c r="K67" s="427"/>
      <c r="L67" s="393">
        <v>23.097524149710502</v>
      </c>
      <c r="M67" s="427"/>
      <c r="N67" s="393">
        <v>24.014032940961851</v>
      </c>
      <c r="O67" s="427"/>
      <c r="P67" s="393">
        <v>25.156241574822872</v>
      </c>
      <c r="Q67" s="427"/>
      <c r="R67" s="393">
        <v>22.944253241539631</v>
      </c>
      <c r="S67" s="427"/>
      <c r="T67" s="393">
        <v>19.665302766040654</v>
      </c>
      <c r="U67" s="427"/>
      <c r="V67" s="393">
        <v>16.834298025557164</v>
      </c>
      <c r="W67" s="427"/>
      <c r="X67" s="393">
        <v>13.850187977752874</v>
      </c>
      <c r="Y67" s="427"/>
      <c r="Z67" s="393">
        <v>12.688971488585263</v>
      </c>
      <c r="AA67" s="427"/>
      <c r="AB67" s="393">
        <v>11.194097020034707</v>
      </c>
      <c r="AC67" s="427"/>
      <c r="AD67" s="393">
        <v>11.088270062878102</v>
      </c>
      <c r="AE67" s="427"/>
      <c r="AF67" s="393">
        <v>11.540110718355971</v>
      </c>
      <c r="AG67" s="427"/>
      <c r="AH67" s="393">
        <v>10.248856873715466</v>
      </c>
      <c r="AI67" s="427"/>
      <c r="AJ67" s="393">
        <v>12.64666398391201</v>
      </c>
      <c r="AK67" s="427"/>
      <c r="AL67" s="393">
        <v>12.576362237420673</v>
      </c>
      <c r="AM67" s="427"/>
      <c r="AN67" s="393">
        <v>13.270073376438447</v>
      </c>
      <c r="AO67" s="427"/>
      <c r="AP67" s="393">
        <v>9.4557895972419139</v>
      </c>
      <c r="AQ67" s="427"/>
      <c r="AR67" s="393">
        <v>9.6974242291397346</v>
      </c>
      <c r="AS67" s="427"/>
      <c r="AT67" s="393">
        <v>10.565254716685892</v>
      </c>
      <c r="AU67" s="427"/>
      <c r="AV67" s="393">
        <v>11.001650245166369</v>
      </c>
      <c r="AW67" s="427"/>
      <c r="AX67" s="393">
        <v>11.259138470099423</v>
      </c>
      <c r="AY67" s="427"/>
      <c r="AZ67" s="393">
        <v>10.80425055354992</v>
      </c>
      <c r="BA67" s="427"/>
      <c r="BB67" s="393">
        <v>9.7737382197093723</v>
      </c>
      <c r="BC67" s="427"/>
      <c r="BD67" s="393">
        <v>9.8752008254076493</v>
      </c>
      <c r="BE67" s="427"/>
      <c r="BF67" s="393">
        <v>11.54879151184748</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22.231265480389229</v>
      </c>
      <c r="G68" s="427"/>
      <c r="H68" s="394">
        <v>17.841548284330486</v>
      </c>
      <c r="I68" s="427"/>
      <c r="J68" s="394">
        <v>16.19226316928912</v>
      </c>
      <c r="K68" s="427"/>
      <c r="L68" s="394">
        <v>15.288050803822857</v>
      </c>
      <c r="M68" s="427"/>
      <c r="N68" s="394">
        <v>13.779746237634466</v>
      </c>
      <c r="O68" s="427"/>
      <c r="P68" s="394">
        <v>16.509030827522398</v>
      </c>
      <c r="Q68" s="427"/>
      <c r="R68" s="394">
        <v>12.174716924866155</v>
      </c>
      <c r="S68" s="427"/>
      <c r="T68" s="394">
        <v>9.7066946917275274</v>
      </c>
      <c r="U68" s="427"/>
      <c r="V68" s="394">
        <v>7.1686845886260846</v>
      </c>
      <c r="W68" s="427"/>
      <c r="X68" s="394">
        <v>6.7308880121251615</v>
      </c>
      <c r="Y68" s="427"/>
      <c r="Z68" s="394">
        <v>5.243277750055265</v>
      </c>
      <c r="AA68" s="427"/>
      <c r="AB68" s="394">
        <v>4.0312020919581952</v>
      </c>
      <c r="AC68" s="427"/>
      <c r="AD68" s="394">
        <v>3.5492733793539299</v>
      </c>
      <c r="AE68" s="427"/>
      <c r="AF68" s="394">
        <v>3.1044795945984465</v>
      </c>
      <c r="AG68" s="427"/>
      <c r="AH68" s="394">
        <v>2.9515220082565792</v>
      </c>
      <c r="AI68" s="427"/>
      <c r="AJ68" s="394">
        <v>3.6687547169277503</v>
      </c>
      <c r="AK68" s="427"/>
      <c r="AL68" s="394">
        <v>3.5906105874267209</v>
      </c>
      <c r="AM68" s="427"/>
      <c r="AN68" s="394">
        <v>3.7111945359203657</v>
      </c>
      <c r="AO68" s="427"/>
      <c r="AP68" s="394">
        <v>2.9303195848189998</v>
      </c>
      <c r="AQ68" s="427"/>
      <c r="AR68" s="394">
        <v>2.9394865862463626</v>
      </c>
      <c r="AS68" s="427"/>
      <c r="AT68" s="394">
        <v>2.950889078660853</v>
      </c>
      <c r="AU68" s="427"/>
      <c r="AV68" s="394">
        <v>2.7288518373825754</v>
      </c>
      <c r="AW68" s="427"/>
      <c r="AX68" s="394">
        <v>2.7445199872189447</v>
      </c>
      <c r="AY68" s="427"/>
      <c r="AZ68" s="394">
        <v>2.5348803242949742</v>
      </c>
      <c r="BA68" s="427"/>
      <c r="BB68" s="394">
        <v>2.6118071549303585</v>
      </c>
      <c r="BC68" s="427"/>
      <c r="BD68" s="394">
        <v>2.6131585343078347</v>
      </c>
      <c r="BE68" s="427"/>
      <c r="BF68" s="394">
        <v>2.5835140776475192</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6.4731670263149867</v>
      </c>
      <c r="G70" s="427"/>
      <c r="H70" s="393">
        <v>6.5729921927416504</v>
      </c>
      <c r="I70" s="427"/>
      <c r="J70" s="393">
        <v>6.7259959274916605</v>
      </c>
      <c r="K70" s="427"/>
      <c r="L70" s="393">
        <v>7.6089813832855429</v>
      </c>
      <c r="M70" s="427"/>
      <c r="N70" s="393">
        <v>8.475703172277024</v>
      </c>
      <c r="O70" s="427"/>
      <c r="P70" s="393">
        <v>9.4706259244639011</v>
      </c>
      <c r="Q70" s="427"/>
      <c r="R70" s="393">
        <v>8.0815244058615203</v>
      </c>
      <c r="S70" s="427"/>
      <c r="T70" s="393">
        <v>6.9273133016760973</v>
      </c>
      <c r="U70" s="427"/>
      <c r="V70" s="393">
        <v>6.3939895402618054</v>
      </c>
      <c r="W70" s="427"/>
      <c r="X70" s="393">
        <v>5.6164891453503767</v>
      </c>
      <c r="Y70" s="427"/>
      <c r="Z70" s="393">
        <v>5.2651175110232602</v>
      </c>
      <c r="AA70" s="427"/>
      <c r="AB70" s="393">
        <v>4.6117221149511245</v>
      </c>
      <c r="AC70" s="427"/>
      <c r="AD70" s="393">
        <v>4.6194868918361909</v>
      </c>
      <c r="AE70" s="427"/>
      <c r="AF70" s="393">
        <v>17.110245850122919</v>
      </c>
      <c r="AG70" s="427"/>
      <c r="AH70" s="393">
        <v>4.6536465915803564</v>
      </c>
      <c r="AI70" s="427"/>
      <c r="AJ70" s="393">
        <v>6.179207990966554</v>
      </c>
      <c r="AK70" s="427"/>
      <c r="AL70" s="393">
        <v>5.9528281936230085</v>
      </c>
      <c r="AM70" s="427"/>
      <c r="AN70" s="393">
        <v>7.9409786592854994</v>
      </c>
      <c r="AO70" s="427"/>
      <c r="AP70" s="393">
        <v>6.6571192654268998</v>
      </c>
      <c r="AQ70" s="427"/>
      <c r="AR70" s="393">
        <v>6.1565578071160161</v>
      </c>
      <c r="AS70" s="427"/>
      <c r="AT70" s="393">
        <v>7.831837301816571</v>
      </c>
      <c r="AU70" s="427"/>
      <c r="AV70" s="393">
        <v>6.7417249143193363</v>
      </c>
      <c r="AW70" s="427"/>
      <c r="AX70" s="393">
        <v>6.8712199884857688</v>
      </c>
      <c r="AY70" s="427"/>
      <c r="AZ70" s="393">
        <v>6.9413448668003959</v>
      </c>
      <c r="BA70" s="427"/>
      <c r="BB70" s="393">
        <v>6.5293417228053565</v>
      </c>
      <c r="BC70" s="427"/>
      <c r="BD70" s="393">
        <v>6.9145071261100437</v>
      </c>
      <c r="BE70" s="427"/>
      <c r="BF70" s="393">
        <v>6.5677543508546972</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37.126033338849801</v>
      </c>
      <c r="G71" s="427"/>
      <c r="H71" s="393">
        <v>62.967119160404067</v>
      </c>
      <c r="I71" s="427"/>
      <c r="J71" s="393">
        <v>68.314033865624694</v>
      </c>
      <c r="K71" s="427"/>
      <c r="L71" s="393">
        <v>83.833976892600759</v>
      </c>
      <c r="M71" s="427"/>
      <c r="N71" s="393">
        <v>89.814023410445586</v>
      </c>
      <c r="O71" s="427"/>
      <c r="P71" s="393">
        <v>112.92757733445131</v>
      </c>
      <c r="Q71" s="427"/>
      <c r="R71" s="393">
        <v>144.70856870653981</v>
      </c>
      <c r="S71" s="427"/>
      <c r="T71" s="393">
        <v>102.54048915135772</v>
      </c>
      <c r="U71" s="427"/>
      <c r="V71" s="393">
        <v>60.096298579907746</v>
      </c>
      <c r="W71" s="427"/>
      <c r="X71" s="393">
        <v>53.493749761840981</v>
      </c>
      <c r="Y71" s="427"/>
      <c r="Z71" s="393">
        <v>95.037436016002772</v>
      </c>
      <c r="AA71" s="427"/>
      <c r="AB71" s="393">
        <v>51.707824414365788</v>
      </c>
      <c r="AC71" s="427"/>
      <c r="AD71" s="393">
        <v>12.409534727008571</v>
      </c>
      <c r="AE71" s="427"/>
      <c r="AF71" s="393">
        <v>17.1251410655554</v>
      </c>
      <c r="AG71" s="427"/>
      <c r="AH71" s="393">
        <v>4.2299976654580682</v>
      </c>
      <c r="AI71" s="427"/>
      <c r="AJ71" s="393">
        <v>5.4823684039320772</v>
      </c>
      <c r="AK71" s="427"/>
      <c r="AL71" s="393">
        <v>5.0450075786609272</v>
      </c>
      <c r="AM71" s="427"/>
      <c r="AN71" s="393">
        <v>6.086297816831979</v>
      </c>
      <c r="AO71" s="427"/>
      <c r="AP71" s="393">
        <v>5.6602098398495775</v>
      </c>
      <c r="AQ71" s="427"/>
      <c r="AR71" s="393">
        <v>28.169891214701376</v>
      </c>
      <c r="AS71" s="427"/>
      <c r="AT71" s="393">
        <v>39.167917726446937</v>
      </c>
      <c r="AU71" s="427"/>
      <c r="AV71" s="393">
        <v>17.08188875825568</v>
      </c>
      <c r="AW71" s="427"/>
      <c r="AX71" s="393">
        <v>15.037423178236265</v>
      </c>
      <c r="AY71" s="427"/>
      <c r="AZ71" s="393">
        <v>8.7307111389682817</v>
      </c>
      <c r="BA71" s="427"/>
      <c r="BB71" s="393">
        <v>14.50645855469417</v>
      </c>
      <c r="BC71" s="427"/>
      <c r="BD71" s="393">
        <v>13.403988901698238</v>
      </c>
      <c r="BE71" s="427"/>
      <c r="BF71" s="393">
        <v>12.166082785758627</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48.812415152504549</v>
      </c>
      <c r="G72" s="427"/>
      <c r="H72" s="392">
        <v>49.186819636856868</v>
      </c>
      <c r="I72" s="427"/>
      <c r="J72" s="392">
        <v>52.356970983275914</v>
      </c>
      <c r="K72" s="427"/>
      <c r="L72" s="392">
        <v>57.883828913925825</v>
      </c>
      <c r="M72" s="427"/>
      <c r="N72" s="392">
        <v>50.784170750346064</v>
      </c>
      <c r="O72" s="427"/>
      <c r="P72" s="392">
        <v>74.301943806414343</v>
      </c>
      <c r="Q72" s="427"/>
      <c r="R72" s="392">
        <v>66.068855012714138</v>
      </c>
      <c r="S72" s="427"/>
      <c r="T72" s="392">
        <v>51.521702426718775</v>
      </c>
      <c r="U72" s="427"/>
      <c r="V72" s="392">
        <v>42.747070910134227</v>
      </c>
      <c r="W72" s="427"/>
      <c r="X72" s="392">
        <v>37.068266294662131</v>
      </c>
      <c r="Y72" s="427"/>
      <c r="Z72" s="392">
        <v>34.6692379179824</v>
      </c>
      <c r="AA72" s="427"/>
      <c r="AB72" s="392">
        <v>29.524524092836504</v>
      </c>
      <c r="AC72" s="427"/>
      <c r="AD72" s="392">
        <v>28.66406292734198</v>
      </c>
      <c r="AE72" s="427"/>
      <c r="AF72" s="392">
        <v>42.208649998232374</v>
      </c>
      <c r="AG72" s="427"/>
      <c r="AH72" s="392">
        <v>29.547362214077328</v>
      </c>
      <c r="AI72" s="427"/>
      <c r="AJ72" s="392">
        <v>36.519092781566037</v>
      </c>
      <c r="AK72" s="427"/>
      <c r="AL72" s="392">
        <v>36.123052640158988</v>
      </c>
      <c r="AM72" s="427"/>
      <c r="AN72" s="392">
        <v>41.895584992037925</v>
      </c>
      <c r="AO72" s="427"/>
      <c r="AP72" s="392">
        <v>38.796007473358209</v>
      </c>
      <c r="AQ72" s="427"/>
      <c r="AR72" s="392">
        <v>38.781102643698809</v>
      </c>
      <c r="AS72" s="427"/>
      <c r="AT72" s="392">
        <v>56.479194086023739</v>
      </c>
      <c r="AU72" s="427"/>
      <c r="AV72" s="392">
        <v>46.583476737150974</v>
      </c>
      <c r="AW72" s="427"/>
      <c r="AX72" s="392">
        <v>51.974471651735286</v>
      </c>
      <c r="AY72" s="427"/>
      <c r="AZ72" s="392">
        <v>48.576540664308489</v>
      </c>
      <c r="BA72" s="427"/>
      <c r="BB72" s="392">
        <v>58.758279097917679</v>
      </c>
      <c r="BC72" s="427"/>
      <c r="BD72" s="392">
        <v>55.725278157552658</v>
      </c>
      <c r="BE72" s="427"/>
      <c r="BF72" s="392">
        <v>51.385978025476902</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5.0526898724526967</v>
      </c>
      <c r="G73" s="427"/>
      <c r="H73" s="393">
        <v>4.371384989839191</v>
      </c>
      <c r="I73" s="427"/>
      <c r="J73" s="393">
        <v>4.5399413645803062</v>
      </c>
      <c r="K73" s="427"/>
      <c r="L73" s="393">
        <v>4.6583116917746272</v>
      </c>
      <c r="M73" s="427"/>
      <c r="N73" s="393">
        <v>4.0400614269914277</v>
      </c>
      <c r="O73" s="427"/>
      <c r="P73" s="393">
        <v>5.3894142305282795</v>
      </c>
      <c r="Q73" s="427"/>
      <c r="R73" s="393">
        <v>5.2233332821168741</v>
      </c>
      <c r="S73" s="427"/>
      <c r="T73" s="393">
        <v>4.046044809260418</v>
      </c>
      <c r="U73" s="427"/>
      <c r="V73" s="393">
        <v>4.068110706823755</v>
      </c>
      <c r="W73" s="427"/>
      <c r="X73" s="393">
        <v>3.3556461165975779</v>
      </c>
      <c r="Y73" s="427"/>
      <c r="Z73" s="393">
        <v>3.5204897740492931</v>
      </c>
      <c r="AA73" s="427"/>
      <c r="AB73" s="393">
        <v>2.6892361722072118</v>
      </c>
      <c r="AC73" s="427"/>
      <c r="AD73" s="393">
        <v>2.4298045297384796</v>
      </c>
      <c r="AE73" s="427"/>
      <c r="AF73" s="393">
        <v>14.116183170199127</v>
      </c>
      <c r="AG73" s="427"/>
      <c r="AH73" s="393">
        <v>3.1501567320341652</v>
      </c>
      <c r="AI73" s="427"/>
      <c r="AJ73" s="393">
        <v>4.0395357680231623</v>
      </c>
      <c r="AK73" s="427"/>
      <c r="AL73" s="393">
        <v>3.0230774687501829</v>
      </c>
      <c r="AM73" s="427"/>
      <c r="AN73" s="393">
        <v>3.8205538980739919</v>
      </c>
      <c r="AO73" s="427"/>
      <c r="AP73" s="393">
        <v>6.0772701120002521</v>
      </c>
      <c r="AQ73" s="427"/>
      <c r="AR73" s="393">
        <v>4.5954209595251276</v>
      </c>
      <c r="AS73" s="427"/>
      <c r="AT73" s="393">
        <v>6.4970464114573092</v>
      </c>
      <c r="AU73" s="427"/>
      <c r="AV73" s="393">
        <v>7.8142665232148047</v>
      </c>
      <c r="AW73" s="427"/>
      <c r="AX73" s="393">
        <v>9.2036799189268752</v>
      </c>
      <c r="AY73" s="427"/>
      <c r="AZ73" s="393">
        <v>10.24071030147789</v>
      </c>
      <c r="BA73" s="427"/>
      <c r="BB73" s="393">
        <v>17.360781391137539</v>
      </c>
      <c r="BC73" s="427"/>
      <c r="BD73" s="393">
        <v>16.061850950014918</v>
      </c>
      <c r="BE73" s="427"/>
      <c r="BF73" s="393">
        <v>12.384418812060902</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4.3463532083575149</v>
      </c>
      <c r="G74" s="427"/>
      <c r="H74" s="393">
        <v>4.0034287554656851</v>
      </c>
      <c r="I74" s="427"/>
      <c r="J74" s="393">
        <v>4.0527571027430769</v>
      </c>
      <c r="K74" s="427"/>
      <c r="L74" s="393">
        <v>3.9636688464339986</v>
      </c>
      <c r="M74" s="427"/>
      <c r="N74" s="393">
        <v>3.95730590716681</v>
      </c>
      <c r="O74" s="427"/>
      <c r="P74" s="393">
        <v>4.6529307210742923</v>
      </c>
      <c r="Q74" s="427"/>
      <c r="R74" s="393">
        <v>3.7896824523111587</v>
      </c>
      <c r="S74" s="427"/>
      <c r="T74" s="393">
        <v>3.3480305541832656</v>
      </c>
      <c r="U74" s="427"/>
      <c r="V74" s="393">
        <v>3.3502693956940059</v>
      </c>
      <c r="W74" s="427"/>
      <c r="X74" s="393">
        <v>3.4913786998696699</v>
      </c>
      <c r="Y74" s="427"/>
      <c r="Z74" s="393">
        <v>3.7725740046590368</v>
      </c>
      <c r="AA74" s="427"/>
      <c r="AB74" s="393">
        <v>3.6548472764155164</v>
      </c>
      <c r="AC74" s="427"/>
      <c r="AD74" s="393">
        <v>4.6164599206594916</v>
      </c>
      <c r="AE74" s="427"/>
      <c r="AF74" s="393">
        <v>5.7570331239780934</v>
      </c>
      <c r="AG74" s="427"/>
      <c r="AH74" s="393">
        <v>4.6761783216146178</v>
      </c>
      <c r="AI74" s="427"/>
      <c r="AJ74" s="393">
        <v>6.2346265375015291</v>
      </c>
      <c r="AK74" s="427"/>
      <c r="AL74" s="393">
        <v>7.6205436009976442</v>
      </c>
      <c r="AM74" s="427"/>
      <c r="AN74" s="393">
        <v>8.7045070737091077</v>
      </c>
      <c r="AO74" s="427"/>
      <c r="AP74" s="393">
        <v>7.0804610867538731</v>
      </c>
      <c r="AQ74" s="427"/>
      <c r="AR74" s="393">
        <v>7.1041782244897176</v>
      </c>
      <c r="AS74" s="427"/>
      <c r="AT74" s="393">
        <v>8.6096899712219486</v>
      </c>
      <c r="AU74" s="427"/>
      <c r="AV74" s="393">
        <v>8.5169131644063487</v>
      </c>
      <c r="AW74" s="427"/>
      <c r="AX74" s="393">
        <v>7.501054709795377</v>
      </c>
      <c r="AY74" s="427"/>
      <c r="AZ74" s="393">
        <v>6.7819448880136228</v>
      </c>
      <c r="BA74" s="427"/>
      <c r="BB74" s="393">
        <v>6.7160493661134648</v>
      </c>
      <c r="BC74" s="427"/>
      <c r="BD74" s="393">
        <v>6.4994856015985052</v>
      </c>
      <c r="BE74" s="427"/>
      <c r="BF74" s="393">
        <v>5.9064157603320684</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3.973165676944221</v>
      </c>
      <c r="G75" s="427"/>
      <c r="H75" s="393">
        <v>3.3344368573651559</v>
      </c>
      <c r="I75" s="427"/>
      <c r="J75" s="393">
        <v>3.8863296881473781</v>
      </c>
      <c r="K75" s="427"/>
      <c r="L75" s="393">
        <v>4.5224248587276952</v>
      </c>
      <c r="M75" s="427"/>
      <c r="N75" s="393">
        <v>4.1547420498255327</v>
      </c>
      <c r="O75" s="427"/>
      <c r="P75" s="393">
        <v>3.6388997329462973</v>
      </c>
      <c r="Q75" s="427"/>
      <c r="R75" s="393">
        <v>3.2279303467972014</v>
      </c>
      <c r="S75" s="427"/>
      <c r="T75" s="393">
        <v>2.5585851170881906</v>
      </c>
      <c r="U75" s="427"/>
      <c r="V75" s="393">
        <v>2.4382527771878144</v>
      </c>
      <c r="W75" s="427"/>
      <c r="X75" s="393">
        <v>2.109335545298987</v>
      </c>
      <c r="Y75" s="427"/>
      <c r="Z75" s="393">
        <v>1.7686781298066456</v>
      </c>
      <c r="AA75" s="427"/>
      <c r="AB75" s="393">
        <v>1.2260607167224389</v>
      </c>
      <c r="AC75" s="427"/>
      <c r="AD75" s="393">
        <v>1.3524760037166217</v>
      </c>
      <c r="AE75" s="427"/>
      <c r="AF75" s="393">
        <v>1.2897872542859428</v>
      </c>
      <c r="AG75" s="427"/>
      <c r="AH75" s="393">
        <v>1.2550165155624244</v>
      </c>
      <c r="AI75" s="427"/>
      <c r="AJ75" s="393">
        <v>1.5183708819413468</v>
      </c>
      <c r="AK75" s="427"/>
      <c r="AL75" s="393">
        <v>1.627619873909786</v>
      </c>
      <c r="AM75" s="427"/>
      <c r="AN75" s="393">
        <v>1.7729126103962594</v>
      </c>
      <c r="AO75" s="427"/>
      <c r="AP75" s="393">
        <v>1.3990676147970278</v>
      </c>
      <c r="AQ75" s="427"/>
      <c r="AR75" s="393">
        <v>1.3640213885765784</v>
      </c>
      <c r="AS75" s="427"/>
      <c r="AT75" s="393">
        <v>1.8665575552095255</v>
      </c>
      <c r="AU75" s="427"/>
      <c r="AV75" s="393">
        <v>1.6394879616740088</v>
      </c>
      <c r="AW75" s="427"/>
      <c r="AX75" s="393">
        <v>2.0758847827673663</v>
      </c>
      <c r="AY75" s="427"/>
      <c r="AZ75" s="393">
        <v>1.7232947522191828</v>
      </c>
      <c r="BA75" s="427"/>
      <c r="BB75" s="393">
        <v>1.8872864683937915</v>
      </c>
      <c r="BC75" s="427"/>
      <c r="BD75" s="393">
        <v>1.3477818140056257</v>
      </c>
      <c r="BE75" s="427"/>
      <c r="BF75" s="393">
        <v>1.3595405858746563</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35.440206394750113</v>
      </c>
      <c r="G76" s="427"/>
      <c r="H76" s="393">
        <v>37.477569034186835</v>
      </c>
      <c r="I76" s="427"/>
      <c r="J76" s="393">
        <v>39.877942827805157</v>
      </c>
      <c r="K76" s="427"/>
      <c r="L76" s="393">
        <v>44.739423516989504</v>
      </c>
      <c r="M76" s="427"/>
      <c r="N76" s="393">
        <v>38.632061366362294</v>
      </c>
      <c r="O76" s="427"/>
      <c r="P76" s="393">
        <v>60.620699121865478</v>
      </c>
      <c r="Q76" s="427"/>
      <c r="R76" s="393">
        <v>53.827908931488899</v>
      </c>
      <c r="S76" s="427"/>
      <c r="T76" s="393">
        <v>41.5690419461869</v>
      </c>
      <c r="U76" s="427"/>
      <c r="V76" s="393">
        <v>32.890438030428655</v>
      </c>
      <c r="W76" s="427"/>
      <c r="X76" s="393">
        <v>28.111905932895898</v>
      </c>
      <c r="Y76" s="427"/>
      <c r="Z76" s="393">
        <v>25.607496009467422</v>
      </c>
      <c r="AA76" s="427"/>
      <c r="AB76" s="393">
        <v>21.954379927491338</v>
      </c>
      <c r="AC76" s="427"/>
      <c r="AD76" s="393">
        <v>20.265322473227389</v>
      </c>
      <c r="AE76" s="427"/>
      <c r="AF76" s="393">
        <v>21.045646449769215</v>
      </c>
      <c r="AG76" s="427"/>
      <c r="AH76" s="393">
        <v>20.46601064486612</v>
      </c>
      <c r="AI76" s="427"/>
      <c r="AJ76" s="393">
        <v>24.726559594099999</v>
      </c>
      <c r="AK76" s="427"/>
      <c r="AL76" s="393">
        <v>23.851811696501372</v>
      </c>
      <c r="AM76" s="427"/>
      <c r="AN76" s="393">
        <v>27.597611409858562</v>
      </c>
      <c r="AO76" s="427"/>
      <c r="AP76" s="393">
        <v>24.239208659807058</v>
      </c>
      <c r="AQ76" s="427"/>
      <c r="AR76" s="393">
        <v>25.717482071107383</v>
      </c>
      <c r="AS76" s="427"/>
      <c r="AT76" s="393">
        <v>39.505900148134955</v>
      </c>
      <c r="AU76" s="427"/>
      <c r="AV76" s="393">
        <v>28.612809087855815</v>
      </c>
      <c r="AW76" s="427"/>
      <c r="AX76" s="393">
        <v>33.193852240245661</v>
      </c>
      <c r="AY76" s="427"/>
      <c r="AZ76" s="393">
        <v>29.830590722597794</v>
      </c>
      <c r="BA76" s="427"/>
      <c r="BB76" s="393">
        <v>32.79416187227288</v>
      </c>
      <c r="BC76" s="427"/>
      <c r="BD76" s="393">
        <v>31.816159791933611</v>
      </c>
      <c r="BE76" s="427"/>
      <c r="BF76" s="393">
        <v>31.735602867209277</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143.73171661756038</v>
      </c>
      <c r="G77" s="427"/>
      <c r="H77" s="392">
        <v>138.11625811496336</v>
      </c>
      <c r="I77" s="427"/>
      <c r="J77" s="392">
        <v>143.65214496372485</v>
      </c>
      <c r="K77" s="427"/>
      <c r="L77" s="392">
        <v>139.15236826647291</v>
      </c>
      <c r="M77" s="427"/>
      <c r="N77" s="392">
        <v>137.03519032991707</v>
      </c>
      <c r="O77" s="427"/>
      <c r="P77" s="392">
        <v>152.09329775779568</v>
      </c>
      <c r="Q77" s="427"/>
      <c r="R77" s="392">
        <v>131.41365536037893</v>
      </c>
      <c r="S77" s="427"/>
      <c r="T77" s="392">
        <v>110.18118216747422</v>
      </c>
      <c r="U77" s="427"/>
      <c r="V77" s="392">
        <v>99.770061519839217</v>
      </c>
      <c r="W77" s="427"/>
      <c r="X77" s="392">
        <v>83.580924138745999</v>
      </c>
      <c r="Y77" s="427"/>
      <c r="Z77" s="392">
        <v>74.19630454684075</v>
      </c>
      <c r="AA77" s="427"/>
      <c r="AB77" s="392">
        <v>63.064718742201499</v>
      </c>
      <c r="AC77" s="427"/>
      <c r="AD77" s="392">
        <v>60.977084484063411</v>
      </c>
      <c r="AE77" s="427"/>
      <c r="AF77" s="392">
        <v>59.541355911281414</v>
      </c>
      <c r="AG77" s="427"/>
      <c r="AH77" s="392">
        <v>61.059762516236731</v>
      </c>
      <c r="AI77" s="427"/>
      <c r="AJ77" s="392">
        <v>80.979953263970032</v>
      </c>
      <c r="AK77" s="427"/>
      <c r="AL77" s="392">
        <v>74.317586174035029</v>
      </c>
      <c r="AM77" s="427"/>
      <c r="AN77" s="392">
        <v>77.514085696887989</v>
      </c>
      <c r="AO77" s="427"/>
      <c r="AP77" s="392">
        <v>51.41069707521703</v>
      </c>
      <c r="AQ77" s="427"/>
      <c r="AR77" s="392">
        <v>53.072831989238445</v>
      </c>
      <c r="AS77" s="427"/>
      <c r="AT77" s="392">
        <v>52.304431580582637</v>
      </c>
      <c r="AU77" s="427"/>
      <c r="AV77" s="392">
        <v>51.441536682237384</v>
      </c>
      <c r="AW77" s="427"/>
      <c r="AX77" s="392">
        <v>51.137904112844858</v>
      </c>
      <c r="AY77" s="427"/>
      <c r="AZ77" s="392">
        <v>47.411718114495883</v>
      </c>
      <c r="BA77" s="427"/>
      <c r="BB77" s="392">
        <v>50.867710468052913</v>
      </c>
      <c r="BC77" s="427"/>
      <c r="BD77" s="392">
        <v>50.126706986582562</v>
      </c>
      <c r="BE77" s="427"/>
      <c r="BF77" s="392">
        <v>48.420668727213311</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183.2128618952222</v>
      </c>
      <c r="G78" s="427"/>
      <c r="H78" s="392">
        <v>161.99765210230365</v>
      </c>
      <c r="I78" s="427"/>
      <c r="J78" s="392">
        <v>163.10870270639936</v>
      </c>
      <c r="K78" s="427"/>
      <c r="L78" s="392">
        <v>158.89713443121971</v>
      </c>
      <c r="M78" s="427"/>
      <c r="N78" s="392">
        <v>158.61046099956982</v>
      </c>
      <c r="O78" s="427"/>
      <c r="P78" s="392">
        <v>185.34788879315661</v>
      </c>
      <c r="Q78" s="427"/>
      <c r="R78" s="392">
        <v>154.15436159982838</v>
      </c>
      <c r="S78" s="427"/>
      <c r="T78" s="392">
        <v>126.82423324741448</v>
      </c>
      <c r="U78" s="427"/>
      <c r="V78" s="392">
        <v>111.99801465130869</v>
      </c>
      <c r="W78" s="427"/>
      <c r="X78" s="392">
        <v>89.079081546567949</v>
      </c>
      <c r="Y78" s="427"/>
      <c r="Z78" s="392">
        <v>67.038565193229701</v>
      </c>
      <c r="AA78" s="427"/>
      <c r="AB78" s="392">
        <v>55.785741127030583</v>
      </c>
      <c r="AC78" s="427"/>
      <c r="AD78" s="392">
        <v>54.080431327757751</v>
      </c>
      <c r="AE78" s="427"/>
      <c r="AF78" s="392">
        <v>54.779879108692974</v>
      </c>
      <c r="AG78" s="427"/>
      <c r="AH78" s="392">
        <v>53.51383689770006</v>
      </c>
      <c r="AI78" s="427"/>
      <c r="AJ78" s="392">
        <v>64.761792297450683</v>
      </c>
      <c r="AK78" s="427"/>
      <c r="AL78" s="392">
        <v>63.629160331238943</v>
      </c>
      <c r="AM78" s="427"/>
      <c r="AN78" s="392">
        <v>67.220840799322502</v>
      </c>
      <c r="AO78" s="427"/>
      <c r="AP78" s="392">
        <v>55.578165817062697</v>
      </c>
      <c r="AQ78" s="427"/>
      <c r="AR78" s="392">
        <v>57.044404957724545</v>
      </c>
      <c r="AS78" s="427"/>
      <c r="AT78" s="392">
        <v>55.986267885090996</v>
      </c>
      <c r="AU78" s="427"/>
      <c r="AV78" s="392">
        <v>54.853875230817906</v>
      </c>
      <c r="AW78" s="427"/>
      <c r="AX78" s="392">
        <v>54.494982187165121</v>
      </c>
      <c r="AY78" s="427"/>
      <c r="AZ78" s="392">
        <v>51.046077580453193</v>
      </c>
      <c r="BA78" s="427"/>
      <c r="BB78" s="392">
        <v>52.542574160697662</v>
      </c>
      <c r="BC78" s="427"/>
      <c r="BD78" s="392">
        <v>51.821654798465332</v>
      </c>
      <c r="BE78" s="427"/>
      <c r="BF78" s="392">
        <v>50.957526133449662</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133.3262001365421</v>
      </c>
      <c r="G79" s="427"/>
      <c r="H79" s="392">
        <v>130.62029185556833</v>
      </c>
      <c r="I79" s="427"/>
      <c r="J79" s="392">
        <v>127.83115212419904</v>
      </c>
      <c r="K79" s="427"/>
      <c r="L79" s="392">
        <v>124.3381971872591</v>
      </c>
      <c r="M79" s="427"/>
      <c r="N79" s="392">
        <v>124.85858094467368</v>
      </c>
      <c r="O79" s="427"/>
      <c r="P79" s="392">
        <v>147.05595382469949</v>
      </c>
      <c r="Q79" s="427"/>
      <c r="R79" s="392">
        <v>126.34142524109052</v>
      </c>
      <c r="S79" s="427"/>
      <c r="T79" s="392">
        <v>103.99880507200861</v>
      </c>
      <c r="U79" s="427"/>
      <c r="V79" s="392">
        <v>89.596026407301608</v>
      </c>
      <c r="W79" s="427"/>
      <c r="X79" s="392">
        <v>69.027849185462799</v>
      </c>
      <c r="Y79" s="427"/>
      <c r="Z79" s="392">
        <v>51.873183560559063</v>
      </c>
      <c r="AA79" s="427"/>
      <c r="AB79" s="392">
        <v>43.629919686700049</v>
      </c>
      <c r="AC79" s="427"/>
      <c r="AD79" s="392">
        <v>45.92222203188313</v>
      </c>
      <c r="AE79" s="427"/>
      <c r="AF79" s="392">
        <v>45.614061168351611</v>
      </c>
      <c r="AG79" s="427"/>
      <c r="AH79" s="392">
        <v>42.453428526675125</v>
      </c>
      <c r="AI79" s="427"/>
      <c r="AJ79" s="392">
        <v>52.626568856375457</v>
      </c>
      <c r="AK79" s="427"/>
      <c r="AL79" s="392">
        <v>50.717189249085948</v>
      </c>
      <c r="AM79" s="427"/>
      <c r="AN79" s="392">
        <v>54.040576218454014</v>
      </c>
      <c r="AO79" s="427"/>
      <c r="AP79" s="392">
        <v>42.940162682400427</v>
      </c>
      <c r="AQ79" s="427"/>
      <c r="AR79" s="392">
        <v>45.125361396092565</v>
      </c>
      <c r="AS79" s="427"/>
      <c r="AT79" s="392">
        <v>44.950338212482485</v>
      </c>
      <c r="AU79" s="427"/>
      <c r="AV79" s="392">
        <v>44.851196329718569</v>
      </c>
      <c r="AW79" s="427"/>
      <c r="AX79" s="392">
        <v>45.112350286509887</v>
      </c>
      <c r="AY79" s="427"/>
      <c r="AZ79" s="392">
        <v>41.604040257909361</v>
      </c>
      <c r="BA79" s="427"/>
      <c r="BB79" s="392">
        <v>43.232786047609714</v>
      </c>
      <c r="BC79" s="427"/>
      <c r="BD79" s="392">
        <v>42.976042302595552</v>
      </c>
      <c r="BE79" s="427"/>
      <c r="BF79" s="392">
        <v>42.674456151004264</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99.040672660200698</v>
      </c>
      <c r="G80" s="427"/>
      <c r="H80" s="393">
        <v>96.864094392272932</v>
      </c>
      <c r="I80" s="427"/>
      <c r="J80" s="393">
        <v>97.378164809523597</v>
      </c>
      <c r="K80" s="427"/>
      <c r="L80" s="393">
        <v>93.829773423930973</v>
      </c>
      <c r="M80" s="427"/>
      <c r="N80" s="393">
        <v>94.624921823338155</v>
      </c>
      <c r="O80" s="427"/>
      <c r="P80" s="393">
        <v>112.23635330109774</v>
      </c>
      <c r="Q80" s="427"/>
      <c r="R80" s="393">
        <v>95.2412199419974</v>
      </c>
      <c r="S80" s="427"/>
      <c r="T80" s="393">
        <v>78.813853069173263</v>
      </c>
      <c r="U80" s="427"/>
      <c r="V80" s="393">
        <v>69.033663555316068</v>
      </c>
      <c r="W80" s="427"/>
      <c r="X80" s="393">
        <v>53.135839992104053</v>
      </c>
      <c r="Y80" s="427"/>
      <c r="Z80" s="393">
        <v>39.71770811581446</v>
      </c>
      <c r="AA80" s="427"/>
      <c r="AB80" s="393">
        <v>32.672796867109277</v>
      </c>
      <c r="AC80" s="427"/>
      <c r="AD80" s="393">
        <v>34.823445465411773</v>
      </c>
      <c r="AE80" s="427"/>
      <c r="AF80" s="393">
        <v>35.570496517355281</v>
      </c>
      <c r="AG80" s="427"/>
      <c r="AH80" s="393">
        <v>33.580915195635676</v>
      </c>
      <c r="AI80" s="427"/>
      <c r="AJ80" s="393">
        <v>42.216712175448706</v>
      </c>
      <c r="AK80" s="427"/>
      <c r="AL80" s="393">
        <v>40.29074015711705</v>
      </c>
      <c r="AM80" s="427"/>
      <c r="AN80" s="393">
        <v>42.984475511641776</v>
      </c>
      <c r="AO80" s="427"/>
      <c r="AP80" s="393">
        <v>33.028247951882086</v>
      </c>
      <c r="AQ80" s="427"/>
      <c r="AR80" s="393">
        <v>34.758723090033442</v>
      </c>
      <c r="AS80" s="427"/>
      <c r="AT80" s="393">
        <v>34.546571774181288</v>
      </c>
      <c r="AU80" s="427"/>
      <c r="AV80" s="393">
        <v>34.373909339010979</v>
      </c>
      <c r="AW80" s="427"/>
      <c r="AX80" s="393">
        <v>34.506762228508286</v>
      </c>
      <c r="AY80" s="427"/>
      <c r="AZ80" s="393">
        <v>31.929492900661543</v>
      </c>
      <c r="BA80" s="427"/>
      <c r="BB80" s="393">
        <v>33.01495401482363</v>
      </c>
      <c r="BC80" s="427"/>
      <c r="BD80" s="393">
        <v>32.834309144731868</v>
      </c>
      <c r="BE80" s="427"/>
      <c r="BF80" s="393">
        <v>32.637951097303414</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34.2855274763414</v>
      </c>
      <c r="G81" s="427"/>
      <c r="H81" s="393">
        <v>33.756197463295379</v>
      </c>
      <c r="I81" s="427"/>
      <c r="J81" s="393">
        <v>30.452987314675433</v>
      </c>
      <c r="K81" s="427"/>
      <c r="L81" s="393">
        <v>30.508423763328128</v>
      </c>
      <c r="M81" s="427"/>
      <c r="N81" s="393">
        <v>30.233659121335521</v>
      </c>
      <c r="O81" s="427"/>
      <c r="P81" s="393">
        <v>34.819600523601736</v>
      </c>
      <c r="Q81" s="427"/>
      <c r="R81" s="393">
        <v>31.100205299093115</v>
      </c>
      <c r="S81" s="427"/>
      <c r="T81" s="393">
        <v>25.184952002835345</v>
      </c>
      <c r="U81" s="427"/>
      <c r="V81" s="393">
        <v>20.562362851985537</v>
      </c>
      <c r="W81" s="427"/>
      <c r="X81" s="393">
        <v>15.892009193358748</v>
      </c>
      <c r="Y81" s="427"/>
      <c r="Z81" s="393">
        <v>12.155475444744605</v>
      </c>
      <c r="AA81" s="427"/>
      <c r="AB81" s="393">
        <v>10.957122819590774</v>
      </c>
      <c r="AC81" s="427"/>
      <c r="AD81" s="393">
        <v>11.098776566471358</v>
      </c>
      <c r="AE81" s="427"/>
      <c r="AF81" s="393">
        <v>10.043564650996334</v>
      </c>
      <c r="AG81" s="427"/>
      <c r="AH81" s="393">
        <v>8.8725133310394515</v>
      </c>
      <c r="AI81" s="427"/>
      <c r="AJ81" s="393">
        <v>10.409856680926751</v>
      </c>
      <c r="AK81" s="427"/>
      <c r="AL81" s="393">
        <v>10.426449091968898</v>
      </c>
      <c r="AM81" s="427"/>
      <c r="AN81" s="393">
        <v>11.05610070681224</v>
      </c>
      <c r="AO81" s="427"/>
      <c r="AP81" s="393">
        <v>9.9119147305183439</v>
      </c>
      <c r="AQ81" s="427"/>
      <c r="AR81" s="393">
        <v>10.366638306059121</v>
      </c>
      <c r="AS81" s="427"/>
      <c r="AT81" s="393">
        <v>10.403766438301199</v>
      </c>
      <c r="AU81" s="427"/>
      <c r="AV81" s="393">
        <v>10.477286990707588</v>
      </c>
      <c r="AW81" s="427"/>
      <c r="AX81" s="393">
        <v>10.605588058001603</v>
      </c>
      <c r="AY81" s="427"/>
      <c r="AZ81" s="393">
        <v>9.6745473572478158</v>
      </c>
      <c r="BA81" s="427"/>
      <c r="BB81" s="393">
        <v>10.217832032786086</v>
      </c>
      <c r="BC81" s="427"/>
      <c r="BD81" s="393">
        <v>10.141733157863685</v>
      </c>
      <c r="BE81" s="427"/>
      <c r="BF81" s="393">
        <v>10.036505053700846</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34.228782774839601</v>
      </c>
      <c r="G82" s="427"/>
      <c r="H82" s="392">
        <v>28.029329439920382</v>
      </c>
      <c r="I82" s="427"/>
      <c r="J82" s="392">
        <v>28.327893515565659</v>
      </c>
      <c r="K82" s="427"/>
      <c r="L82" s="392">
        <v>26.212275509947176</v>
      </c>
      <c r="M82" s="427"/>
      <c r="N82" s="392">
        <v>26.423377350282166</v>
      </c>
      <c r="O82" s="427"/>
      <c r="P82" s="392">
        <v>28.286483817909264</v>
      </c>
      <c r="Q82" s="427"/>
      <c r="R82" s="392">
        <v>24.337633047668259</v>
      </c>
      <c r="S82" s="427"/>
      <c r="T82" s="392">
        <v>20.971003637917967</v>
      </c>
      <c r="U82" s="427"/>
      <c r="V82" s="392">
        <v>17.707296665497044</v>
      </c>
      <c r="W82" s="427"/>
      <c r="X82" s="392">
        <v>14.055146701643501</v>
      </c>
      <c r="Y82" s="427"/>
      <c r="Z82" s="392">
        <v>13.223332795338507</v>
      </c>
      <c r="AA82" s="427"/>
      <c r="AB82" s="392">
        <v>11.008038998443022</v>
      </c>
      <c r="AC82" s="427"/>
      <c r="AD82" s="392">
        <v>11.964537613679395</v>
      </c>
      <c r="AE82" s="427"/>
      <c r="AF82" s="392">
        <v>10.173578506193255</v>
      </c>
      <c r="AG82" s="427"/>
      <c r="AH82" s="392">
        <v>12.140306068881285</v>
      </c>
      <c r="AI82" s="427"/>
      <c r="AJ82" s="392">
        <v>16.378271482505252</v>
      </c>
      <c r="AK82" s="427"/>
      <c r="AL82" s="392">
        <v>16.119452853220167</v>
      </c>
      <c r="AM82" s="427"/>
      <c r="AN82" s="392">
        <v>17.754403463650441</v>
      </c>
      <c r="AO82" s="427"/>
      <c r="AP82" s="392">
        <v>9.4157016274779117</v>
      </c>
      <c r="AQ82" s="427"/>
      <c r="AR82" s="392">
        <v>10.276908006803412</v>
      </c>
      <c r="AS82" s="427"/>
      <c r="AT82" s="392">
        <v>10.520755829742168</v>
      </c>
      <c r="AU82" s="427"/>
      <c r="AV82" s="392">
        <v>10.522784504385285</v>
      </c>
      <c r="AW82" s="427"/>
      <c r="AX82" s="392">
        <v>10.726947887468246</v>
      </c>
      <c r="AY82" s="427"/>
      <c r="AZ82" s="392">
        <v>9.7850586247936473</v>
      </c>
      <c r="BA82" s="427"/>
      <c r="BB82" s="392">
        <v>9.8501368699989236</v>
      </c>
      <c r="BC82" s="427"/>
      <c r="BD82" s="392">
        <v>9.7572755994108853</v>
      </c>
      <c r="BE82" s="427"/>
      <c r="BF82" s="392">
        <v>9.2635123051379225</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24.316613427580823</v>
      </c>
      <c r="G83" s="427"/>
      <c r="H83" s="393">
        <v>19.079896941734848</v>
      </c>
      <c r="I83" s="427"/>
      <c r="J83" s="393">
        <v>19.360409169392025</v>
      </c>
      <c r="K83" s="427"/>
      <c r="L83" s="393">
        <v>18.128656780586208</v>
      </c>
      <c r="M83" s="427"/>
      <c r="N83" s="393">
        <v>17.697803007198683</v>
      </c>
      <c r="O83" s="427"/>
      <c r="P83" s="393">
        <v>18.683010967405121</v>
      </c>
      <c r="Q83" s="427"/>
      <c r="R83" s="393">
        <v>16.534380607142243</v>
      </c>
      <c r="S83" s="427"/>
      <c r="T83" s="393">
        <v>14.301426453297202</v>
      </c>
      <c r="U83" s="427"/>
      <c r="V83" s="393">
        <v>12.535684920210077</v>
      </c>
      <c r="W83" s="427"/>
      <c r="X83" s="393">
        <v>9.7018052847670013</v>
      </c>
      <c r="Y83" s="427"/>
      <c r="Z83" s="393">
        <v>9.4459947704688201</v>
      </c>
      <c r="AA83" s="427"/>
      <c r="AB83" s="393">
        <v>8.1278910418970955</v>
      </c>
      <c r="AC83" s="427"/>
      <c r="AD83" s="393">
        <v>9.1684205243438779</v>
      </c>
      <c r="AE83" s="427"/>
      <c r="AF83" s="393">
        <v>7.4995634127961699</v>
      </c>
      <c r="AG83" s="427"/>
      <c r="AH83" s="393">
        <v>9.5639242657554799</v>
      </c>
      <c r="AI83" s="427"/>
      <c r="AJ83" s="393">
        <v>13.208292008250778</v>
      </c>
      <c r="AK83" s="427"/>
      <c r="AL83" s="393">
        <v>12.692336617774037</v>
      </c>
      <c r="AM83" s="427"/>
      <c r="AN83" s="393">
        <v>13.843956865716935</v>
      </c>
      <c r="AO83" s="427"/>
      <c r="AP83" s="393">
        <v>6.2060545008455597</v>
      </c>
      <c r="AQ83" s="427"/>
      <c r="AR83" s="393">
        <v>6.8187966408930434</v>
      </c>
      <c r="AS83" s="427"/>
      <c r="AT83" s="393">
        <v>6.6940994288888103</v>
      </c>
      <c r="AU83" s="427"/>
      <c r="AV83" s="393">
        <v>6.5981950968709953</v>
      </c>
      <c r="AW83" s="427"/>
      <c r="AX83" s="393">
        <v>6.6829959937726739</v>
      </c>
      <c r="AY83" s="427"/>
      <c r="AZ83" s="393">
        <v>6.1534867503532169</v>
      </c>
      <c r="BA83" s="427"/>
      <c r="BB83" s="393">
        <v>6.349225673877295</v>
      </c>
      <c r="BC83" s="427"/>
      <c r="BD83" s="393">
        <v>6.2364407138126294</v>
      </c>
      <c r="BE83" s="427"/>
      <c r="BF83" s="393">
        <v>5.975060196502449</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9.9121693472587751</v>
      </c>
      <c r="G84" s="427"/>
      <c r="H84" s="393">
        <v>8.9494324981855335</v>
      </c>
      <c r="I84" s="427"/>
      <c r="J84" s="393">
        <v>8.9674843461736344</v>
      </c>
      <c r="K84" s="427"/>
      <c r="L84" s="393">
        <v>8.0836187293609676</v>
      </c>
      <c r="M84" s="427"/>
      <c r="N84" s="393">
        <v>8.7255743430834833</v>
      </c>
      <c r="O84" s="427"/>
      <c r="P84" s="393">
        <v>9.6034728505041453</v>
      </c>
      <c r="Q84" s="427"/>
      <c r="R84" s="393">
        <v>7.8032524405260153</v>
      </c>
      <c r="S84" s="427"/>
      <c r="T84" s="393">
        <v>6.6695771846207652</v>
      </c>
      <c r="U84" s="427"/>
      <c r="V84" s="393">
        <v>5.1716117452869668</v>
      </c>
      <c r="W84" s="427"/>
      <c r="X84" s="393">
        <v>4.3533414168765008</v>
      </c>
      <c r="Y84" s="427"/>
      <c r="Z84" s="393">
        <v>3.7773380248696879</v>
      </c>
      <c r="AA84" s="427"/>
      <c r="AB84" s="393">
        <v>2.880147956545926</v>
      </c>
      <c r="AC84" s="427"/>
      <c r="AD84" s="393">
        <v>2.7961170893355169</v>
      </c>
      <c r="AE84" s="427"/>
      <c r="AF84" s="393">
        <v>2.6740150933970854</v>
      </c>
      <c r="AG84" s="427"/>
      <c r="AH84" s="393">
        <v>2.5763818031258054</v>
      </c>
      <c r="AI84" s="427"/>
      <c r="AJ84" s="393">
        <v>3.1699794742544736</v>
      </c>
      <c r="AK84" s="427"/>
      <c r="AL84" s="393">
        <v>3.4271162354461295</v>
      </c>
      <c r="AM84" s="427"/>
      <c r="AN84" s="393">
        <v>3.910446597933507</v>
      </c>
      <c r="AO84" s="427"/>
      <c r="AP84" s="393">
        <v>3.2096471266323512</v>
      </c>
      <c r="AQ84" s="427"/>
      <c r="AR84" s="393">
        <v>3.4581113659103684</v>
      </c>
      <c r="AS84" s="427"/>
      <c r="AT84" s="393">
        <v>3.826656400853357</v>
      </c>
      <c r="AU84" s="427"/>
      <c r="AV84" s="393">
        <v>3.9245894075142904</v>
      </c>
      <c r="AW84" s="427"/>
      <c r="AX84" s="393">
        <v>4.0439518936955725</v>
      </c>
      <c r="AY84" s="427"/>
      <c r="AZ84" s="393">
        <v>3.6315718744404308</v>
      </c>
      <c r="BA84" s="427"/>
      <c r="BB84" s="393">
        <v>3.5009111961216286</v>
      </c>
      <c r="BC84" s="427"/>
      <c r="BD84" s="393">
        <v>3.5208348855982559</v>
      </c>
      <c r="BE84" s="427"/>
      <c r="BF84" s="393">
        <v>3.2884521086354725</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22.89067094903886</v>
      </c>
      <c r="G85" s="427"/>
      <c r="H85" s="392">
        <v>24.172648553218004</v>
      </c>
      <c r="I85" s="427"/>
      <c r="J85" s="392">
        <v>25.485745168374859</v>
      </c>
      <c r="K85" s="427"/>
      <c r="L85" s="392">
        <v>24.791211212238402</v>
      </c>
      <c r="M85" s="427"/>
      <c r="N85" s="392">
        <v>25.00348771926658</v>
      </c>
      <c r="O85" s="427"/>
      <c r="P85" s="392">
        <v>27.917280753618549</v>
      </c>
      <c r="Q85" s="427"/>
      <c r="R85" s="392">
        <v>25.589028907989729</v>
      </c>
      <c r="S85" s="427"/>
      <c r="T85" s="392">
        <v>21.945713502781622</v>
      </c>
      <c r="U85" s="427"/>
      <c r="V85" s="392">
        <v>18.76798897053558</v>
      </c>
      <c r="W85" s="427"/>
      <c r="X85" s="392">
        <v>19.069868944782449</v>
      </c>
      <c r="Y85" s="427"/>
      <c r="Z85" s="392">
        <v>15.443094642638226</v>
      </c>
      <c r="AA85" s="427"/>
      <c r="AB85" s="392">
        <v>12.483666449431068</v>
      </c>
      <c r="AC85" s="427"/>
      <c r="AD85" s="392">
        <v>11.843554597333632</v>
      </c>
      <c r="AE85" s="427"/>
      <c r="AF85" s="392">
        <v>11.40436423426307</v>
      </c>
      <c r="AG85" s="427"/>
      <c r="AH85" s="392">
        <v>11.075559014268704</v>
      </c>
      <c r="AI85" s="427"/>
      <c r="AJ85" s="392">
        <v>14.345821565656458</v>
      </c>
      <c r="AK85" s="427"/>
      <c r="AL85" s="392">
        <v>13.535427220681417</v>
      </c>
      <c r="AM85" s="427"/>
      <c r="AN85" s="392">
        <v>14.591589539132178</v>
      </c>
      <c r="AO85" s="427"/>
      <c r="AP85" s="392">
        <v>12.5602006742334</v>
      </c>
      <c r="AQ85" s="427"/>
      <c r="AR85" s="392">
        <v>11.889663381700982</v>
      </c>
      <c r="AS85" s="427"/>
      <c r="AT85" s="392">
        <v>12.417695904740338</v>
      </c>
      <c r="AU85" s="427"/>
      <c r="AV85" s="392">
        <v>13.251438049639688</v>
      </c>
      <c r="AW85" s="427"/>
      <c r="AX85" s="392">
        <v>13.490267951576426</v>
      </c>
      <c r="AY85" s="427"/>
      <c r="AZ85" s="392">
        <v>13.035288059211419</v>
      </c>
      <c r="BA85" s="427"/>
      <c r="BB85" s="392">
        <v>10.451167837257147</v>
      </c>
      <c r="BC85" s="427"/>
      <c r="BD85" s="392">
        <v>10.721617774308246</v>
      </c>
      <c r="BE85" s="427"/>
      <c r="BF85" s="392">
        <v>13.132318697368468</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8.2039271980519572</v>
      </c>
      <c r="G86" s="427"/>
      <c r="H86" s="393">
        <v>8.7267534515475518</v>
      </c>
      <c r="I86" s="427"/>
      <c r="J86" s="393">
        <v>10.097520958054808</v>
      </c>
      <c r="K86" s="427"/>
      <c r="L86" s="393">
        <v>9.9486341696222507</v>
      </c>
      <c r="M86" s="427"/>
      <c r="N86" s="393">
        <v>10.785855538638984</v>
      </c>
      <c r="O86" s="427"/>
      <c r="P86" s="393">
        <v>11.996668428010663</v>
      </c>
      <c r="Q86" s="427"/>
      <c r="R86" s="393">
        <v>11.808680939421313</v>
      </c>
      <c r="S86" s="427"/>
      <c r="T86" s="393">
        <v>9.4271272092992628</v>
      </c>
      <c r="U86" s="427"/>
      <c r="V86" s="393">
        <v>7.4189263318387102</v>
      </c>
      <c r="W86" s="427"/>
      <c r="X86" s="393">
        <v>8.8294945372553748</v>
      </c>
      <c r="Y86" s="427"/>
      <c r="Z86" s="393">
        <v>6.7055178017520589</v>
      </c>
      <c r="AA86" s="427"/>
      <c r="AB86" s="393">
        <v>5.3089380435148854</v>
      </c>
      <c r="AC86" s="427"/>
      <c r="AD86" s="393">
        <v>4.6403013306899492</v>
      </c>
      <c r="AE86" s="427"/>
      <c r="AF86" s="393">
        <v>3.7960015484734968</v>
      </c>
      <c r="AG86" s="427"/>
      <c r="AH86" s="393">
        <v>3.6494997531726048</v>
      </c>
      <c r="AI86" s="427"/>
      <c r="AJ86" s="393">
        <v>4.5632388221878477</v>
      </c>
      <c r="AK86" s="427"/>
      <c r="AL86" s="393">
        <v>4.4302354818404579</v>
      </c>
      <c r="AM86" s="427"/>
      <c r="AN86" s="393">
        <v>4.5925051319013894</v>
      </c>
      <c r="AO86" s="427"/>
      <c r="AP86" s="393">
        <v>4.1136883268782336</v>
      </c>
      <c r="AQ86" s="427"/>
      <c r="AR86" s="393">
        <v>4.2589621909283197</v>
      </c>
      <c r="AS86" s="427"/>
      <c r="AT86" s="393">
        <v>4.3465268579935472</v>
      </c>
      <c r="AU86" s="427"/>
      <c r="AV86" s="393">
        <v>4.8417339752629349</v>
      </c>
      <c r="AW86" s="427"/>
      <c r="AX86" s="393">
        <v>5.1168746361619775</v>
      </c>
      <c r="AY86" s="427"/>
      <c r="AZ86" s="393">
        <v>4.8438016242058524</v>
      </c>
      <c r="BA86" s="427"/>
      <c r="BB86" s="393">
        <v>5.1984462379846921</v>
      </c>
      <c r="BC86" s="427"/>
      <c r="BD86" s="393">
        <v>5.1415385305926371</v>
      </c>
      <c r="BE86" s="427"/>
      <c r="BF86" s="393">
        <v>4.9248291322127562</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3.8071141726338307</v>
      </c>
      <c r="G87" s="427"/>
      <c r="H87" s="393">
        <v>3.9008622435298577</v>
      </c>
      <c r="I87" s="427"/>
      <c r="J87" s="393">
        <v>3.5762729211859359</v>
      </c>
      <c r="K87" s="427"/>
      <c r="L87" s="393">
        <v>3.6132122526695469</v>
      </c>
      <c r="M87" s="427"/>
      <c r="N87" s="393">
        <v>3.4678532110645151</v>
      </c>
      <c r="O87" s="427"/>
      <c r="P87" s="393">
        <v>4.9370628445029912</v>
      </c>
      <c r="Q87" s="427"/>
      <c r="R87" s="393">
        <v>4.3989492285462344</v>
      </c>
      <c r="S87" s="427"/>
      <c r="T87" s="393">
        <v>4.1653693361926392</v>
      </c>
      <c r="U87" s="427"/>
      <c r="V87" s="393">
        <v>3.8654116660450901</v>
      </c>
      <c r="W87" s="427"/>
      <c r="X87" s="393">
        <v>3.3059751359918139</v>
      </c>
      <c r="Y87" s="427"/>
      <c r="Z87" s="393">
        <v>3.0773626735526372</v>
      </c>
      <c r="AA87" s="427"/>
      <c r="AB87" s="393">
        <v>2.5781811256639866</v>
      </c>
      <c r="AC87" s="427"/>
      <c r="AD87" s="393">
        <v>2.8016423594945237</v>
      </c>
      <c r="AE87" s="427"/>
      <c r="AF87" s="393">
        <v>2.5412496425424766</v>
      </c>
      <c r="AG87" s="427"/>
      <c r="AH87" s="393">
        <v>1.7955280513066418</v>
      </c>
      <c r="AI87" s="427"/>
      <c r="AJ87" s="393">
        <v>1.9929467211907033</v>
      </c>
      <c r="AK87" s="427"/>
      <c r="AL87" s="393">
        <v>1.7882963422830052</v>
      </c>
      <c r="AM87" s="427"/>
      <c r="AN87" s="393">
        <v>1.946064530382027</v>
      </c>
      <c r="AO87" s="427"/>
      <c r="AP87" s="393">
        <v>1.4317274462721155</v>
      </c>
      <c r="AQ87" s="427"/>
      <c r="AR87" s="393">
        <v>1.3874067467079763</v>
      </c>
      <c r="AS87" s="427"/>
      <c r="AT87" s="393">
        <v>1.465515629428745</v>
      </c>
      <c r="AU87" s="427"/>
      <c r="AV87" s="393">
        <v>1.7029436077234568</v>
      </c>
      <c r="AW87" s="427"/>
      <c r="AX87" s="393">
        <v>1.5388280196521393</v>
      </c>
      <c r="AY87" s="427"/>
      <c r="AZ87" s="393">
        <v>1.6015754869814025</v>
      </c>
      <c r="BA87" s="427"/>
      <c r="BB87" s="393">
        <v>1.0508754971435961</v>
      </c>
      <c r="BC87" s="427"/>
      <c r="BD87" s="393">
        <v>1.0749250571044839</v>
      </c>
      <c r="BE87" s="427"/>
      <c r="BF87" s="393">
        <v>1.3853664046977485</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10.879629578353072</v>
      </c>
      <c r="G88" s="427"/>
      <c r="H88" s="393">
        <v>11.545032858140594</v>
      </c>
      <c r="I88" s="427"/>
      <c r="J88" s="393">
        <v>11.811951289134115</v>
      </c>
      <c r="K88" s="427"/>
      <c r="L88" s="393">
        <v>11.229364789946606</v>
      </c>
      <c r="M88" s="427"/>
      <c r="N88" s="393">
        <v>10.749778969563083</v>
      </c>
      <c r="O88" s="427"/>
      <c r="P88" s="393">
        <v>10.983549481104893</v>
      </c>
      <c r="Q88" s="427"/>
      <c r="R88" s="393">
        <v>9.3813987400221794</v>
      </c>
      <c r="S88" s="427"/>
      <c r="T88" s="393">
        <v>8.3532169572897192</v>
      </c>
      <c r="U88" s="427"/>
      <c r="V88" s="393">
        <v>7.4836509726517795</v>
      </c>
      <c r="W88" s="427"/>
      <c r="X88" s="393">
        <v>6.9343992715352609</v>
      </c>
      <c r="Y88" s="427"/>
      <c r="Z88" s="393">
        <v>5.6602141673335291</v>
      </c>
      <c r="AA88" s="427"/>
      <c r="AB88" s="393">
        <v>4.5965472802521958</v>
      </c>
      <c r="AC88" s="427"/>
      <c r="AD88" s="393">
        <v>4.4016109071491583</v>
      </c>
      <c r="AE88" s="427"/>
      <c r="AF88" s="393">
        <v>5.0671130432470965</v>
      </c>
      <c r="AG88" s="427"/>
      <c r="AH88" s="393">
        <v>5.6305312097894573</v>
      </c>
      <c r="AI88" s="427"/>
      <c r="AJ88" s="393">
        <v>7.7896360222779064</v>
      </c>
      <c r="AK88" s="427"/>
      <c r="AL88" s="393">
        <v>7.3168953965579533</v>
      </c>
      <c r="AM88" s="427"/>
      <c r="AN88" s="393">
        <v>8.0530198768487615</v>
      </c>
      <c r="AO88" s="427"/>
      <c r="AP88" s="393">
        <v>7.0147849010830505</v>
      </c>
      <c r="AQ88" s="427"/>
      <c r="AR88" s="393">
        <v>6.243294444064686</v>
      </c>
      <c r="AS88" s="427"/>
      <c r="AT88" s="393">
        <v>6.6056534173180443</v>
      </c>
      <c r="AU88" s="427"/>
      <c r="AV88" s="393">
        <v>6.7067604666532956</v>
      </c>
      <c r="AW88" s="427"/>
      <c r="AX88" s="393">
        <v>6.8345652957623093</v>
      </c>
      <c r="AY88" s="427"/>
      <c r="AZ88" s="393">
        <v>6.5899109480241647</v>
      </c>
      <c r="BA88" s="427"/>
      <c r="BB88" s="393">
        <v>4.2018461021288589</v>
      </c>
      <c r="BC88" s="427"/>
      <c r="BD88" s="393">
        <v>4.505154186611124</v>
      </c>
      <c r="BE88" s="427"/>
      <c r="BF88" s="393">
        <v>6.8221231604579646</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0.55630153318744968</v>
      </c>
      <c r="G89" s="427"/>
      <c r="H89" s="392">
        <v>0.54034314119682092</v>
      </c>
      <c r="I89" s="427"/>
      <c r="J89" s="392">
        <v>0.53135092562760255</v>
      </c>
      <c r="K89" s="427"/>
      <c r="L89" s="392">
        <v>0.48841761558978153</v>
      </c>
      <c r="M89" s="427"/>
      <c r="N89" s="392">
        <v>0.45719597395791306</v>
      </c>
      <c r="O89" s="427"/>
      <c r="P89" s="392">
        <v>0.42777012535353076</v>
      </c>
      <c r="Q89" s="427"/>
      <c r="R89" s="392">
        <v>0.4387596036876929</v>
      </c>
      <c r="S89" s="427"/>
      <c r="T89" s="392">
        <v>0.36290555478927466</v>
      </c>
      <c r="U89" s="427"/>
      <c r="V89" s="392">
        <v>0.41679507649640102</v>
      </c>
      <c r="W89" s="427"/>
      <c r="X89" s="392">
        <v>0.43028400480029227</v>
      </c>
      <c r="Y89" s="427"/>
      <c r="Z89" s="392">
        <v>0.4416846933529438</v>
      </c>
      <c r="AA89" s="427"/>
      <c r="AB89" s="392">
        <v>0.41587621874476799</v>
      </c>
      <c r="AC89" s="427"/>
      <c r="AD89" s="392">
        <v>0.41455418319916904</v>
      </c>
      <c r="AE89" s="427"/>
      <c r="AF89" s="392">
        <v>0.43718143509139201</v>
      </c>
      <c r="AG89" s="427"/>
      <c r="AH89" s="392">
        <v>0.40503560616938883</v>
      </c>
      <c r="AI89" s="427"/>
      <c r="AJ89" s="392">
        <v>0.40904500025235563</v>
      </c>
      <c r="AK89" s="427"/>
      <c r="AL89" s="392">
        <v>0.41174430784495025</v>
      </c>
      <c r="AM89" s="427"/>
      <c r="AN89" s="392">
        <v>0.41089490686442426</v>
      </c>
      <c r="AO89" s="427"/>
      <c r="AP89" s="392">
        <v>0.35978914038236032</v>
      </c>
      <c r="AQ89" s="427"/>
      <c r="AR89" s="392">
        <v>0.44444491555598498</v>
      </c>
      <c r="AS89" s="427"/>
      <c r="AT89" s="392">
        <v>0.40034743546206997</v>
      </c>
      <c r="AU89" s="427"/>
      <c r="AV89" s="392">
        <v>0.37957250186009789</v>
      </c>
      <c r="AW89" s="427"/>
      <c r="AX89" s="392">
        <v>0.34645667455383594</v>
      </c>
      <c r="AY89" s="427"/>
      <c r="AZ89" s="392">
        <v>1.1853017292409356</v>
      </c>
      <c r="BA89" s="427"/>
      <c r="BB89" s="392">
        <v>1.2298593665415534</v>
      </c>
      <c r="BC89" s="427"/>
      <c r="BD89" s="392">
        <v>1.2160688382875895</v>
      </c>
      <c r="BE89" s="427"/>
      <c r="BF89" s="392">
        <v>1.0246352808925341</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1.6352529336646326E-2</v>
      </c>
      <c r="AQ90" s="427"/>
      <c r="AR90" s="392">
        <v>1.84743254749146E-2</v>
      </c>
      <c r="AS90" s="427"/>
      <c r="AT90" s="392">
        <v>2.7130159826811408E-2</v>
      </c>
      <c r="AU90" s="427"/>
      <c r="AV90" s="392">
        <v>2.8344384292001465E-2</v>
      </c>
      <c r="AW90" s="427"/>
      <c r="AX90" s="392">
        <v>2.3817782383194607E-2</v>
      </c>
      <c r="AY90" s="427"/>
      <c r="AZ90" s="392">
        <v>2.7386748178731192E-2</v>
      </c>
      <c r="BA90" s="427"/>
      <c r="BB90" s="392">
        <v>2.7027228029372082E-2</v>
      </c>
      <c r="BC90" s="427"/>
      <c r="BD90" s="392">
        <v>2.5410434967986104E-2</v>
      </c>
      <c r="BE90" s="427"/>
      <c r="BF90" s="392">
        <v>2.236198680905626E-2</v>
      </c>
      <c r="BG90" s="427"/>
      <c r="BH90" s="370" t="s">
        <v>700</v>
      </c>
      <c r="BI90" s="373"/>
      <c r="CJ90" s="310"/>
      <c r="CK90" s="303"/>
      <c r="CL90" s="310"/>
      <c r="CM90" s="304" t="s">
        <v>326</v>
      </c>
      <c r="CN90" s="303" t="s">
        <v>946</v>
      </c>
      <c r="CO90" s="310"/>
      <c r="CP90" s="310"/>
      <c r="CQ90" s="310"/>
      <c r="CR90" s="310"/>
      <c r="CS90" s="310"/>
      <c r="CT90" s="310"/>
    </row>
    <row r="91" spans="1:98" ht="45" customHeight="1">
      <c r="A91" s="152"/>
      <c r="B91" s="582" t="s">
        <v>334</v>
      </c>
      <c r="C91" s="591"/>
      <c r="D91" s="591"/>
      <c r="E91" s="592"/>
      <c r="F91" s="380">
        <v>34834.482541523423</v>
      </c>
      <c r="G91" s="426"/>
      <c r="H91" s="381">
        <v>31058.007499746727</v>
      </c>
      <c r="I91" s="426"/>
      <c r="J91" s="381">
        <v>24605.289375325043</v>
      </c>
      <c r="K91" s="426"/>
      <c r="L91" s="381">
        <v>25503.730015452526</v>
      </c>
      <c r="M91" s="426"/>
      <c r="N91" s="381">
        <v>23315.740579749261</v>
      </c>
      <c r="O91" s="426"/>
      <c r="P91" s="381">
        <v>25011.939726626661</v>
      </c>
      <c r="Q91" s="426"/>
      <c r="R91" s="381">
        <v>24113.467024298716</v>
      </c>
      <c r="S91" s="426"/>
      <c r="T91" s="416">
        <v>16842.354591622308</v>
      </c>
      <c r="U91" s="426" t="s">
        <v>359</v>
      </c>
      <c r="V91" s="381">
        <v>18193.072349806556</v>
      </c>
      <c r="W91" s="426"/>
      <c r="X91" s="381">
        <v>18205.183687677832</v>
      </c>
      <c r="Y91" s="426"/>
      <c r="Z91" s="381">
        <v>22703.287436962339</v>
      </c>
      <c r="AA91" s="426"/>
      <c r="AB91" s="381">
        <v>22298.288357651607</v>
      </c>
      <c r="AC91" s="426"/>
      <c r="AD91" s="381">
        <v>22661.167500642365</v>
      </c>
      <c r="AE91" s="426"/>
      <c r="AF91" s="381">
        <v>20301.098554116514</v>
      </c>
      <c r="AG91" s="426"/>
      <c r="AH91" s="381">
        <v>18558.130255702592</v>
      </c>
      <c r="AI91" s="426"/>
      <c r="AJ91" s="381">
        <v>21551.645400079877</v>
      </c>
      <c r="AK91" s="426"/>
      <c r="AL91" s="381">
        <v>20037.507250865568</v>
      </c>
      <c r="AM91" s="426"/>
      <c r="AN91" s="381">
        <v>21758.652116535057</v>
      </c>
      <c r="AO91" s="426"/>
      <c r="AP91" s="381">
        <v>20470.58490713402</v>
      </c>
      <c r="AQ91" s="426"/>
      <c r="AR91" s="416">
        <v>12826.087314068687</v>
      </c>
      <c r="AS91" s="426" t="s">
        <v>365</v>
      </c>
      <c r="AT91" s="416">
        <v>17036.625862931323</v>
      </c>
      <c r="AU91" s="426" t="s">
        <v>365</v>
      </c>
      <c r="AV91" s="381">
        <v>17645.914146479034</v>
      </c>
      <c r="AW91" s="426"/>
      <c r="AX91" s="381">
        <v>18183.96689486815</v>
      </c>
      <c r="AY91" s="426"/>
      <c r="AZ91" s="381">
        <v>14312.406500086074</v>
      </c>
      <c r="BA91" s="426"/>
      <c r="BB91" s="381">
        <v>14980.097162528537</v>
      </c>
      <c r="BC91" s="426"/>
      <c r="BD91" s="381">
        <v>14765.220359055791</v>
      </c>
      <c r="BE91" s="426"/>
      <c r="BF91" s="381">
        <v>15863.907263093213</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524.43835774255979</v>
      </c>
      <c r="G92" s="427"/>
      <c r="H92" s="397">
        <v>515.50813629943855</v>
      </c>
      <c r="I92" s="427"/>
      <c r="J92" s="397">
        <v>503.01880797999956</v>
      </c>
      <c r="K92" s="427"/>
      <c r="L92" s="397">
        <v>515.69328408924673</v>
      </c>
      <c r="M92" s="427"/>
      <c r="N92" s="397">
        <v>490.5766847345522</v>
      </c>
      <c r="O92" s="427"/>
      <c r="P92" s="397">
        <v>348.10050144567583</v>
      </c>
      <c r="Q92" s="427"/>
      <c r="R92" s="397">
        <v>383.37271482410216</v>
      </c>
      <c r="S92" s="427"/>
      <c r="T92" s="397">
        <v>429.79529962550617</v>
      </c>
      <c r="U92" s="427"/>
      <c r="V92" s="397">
        <v>413.30836191821351</v>
      </c>
      <c r="W92" s="427"/>
      <c r="X92" s="397">
        <v>439.78369498922279</v>
      </c>
      <c r="Y92" s="427"/>
      <c r="Z92" s="397">
        <v>542.76655476771771</v>
      </c>
      <c r="AA92" s="427"/>
      <c r="AB92" s="397">
        <v>408.30397554090689</v>
      </c>
      <c r="AC92" s="427"/>
      <c r="AD92" s="397">
        <v>488.06887229334876</v>
      </c>
      <c r="AE92" s="427"/>
      <c r="AF92" s="397">
        <v>451.19055204121116</v>
      </c>
      <c r="AG92" s="427"/>
      <c r="AH92" s="397">
        <v>418.47611427978325</v>
      </c>
      <c r="AI92" s="427"/>
      <c r="AJ92" s="397">
        <v>753.66445693546859</v>
      </c>
      <c r="AK92" s="427"/>
      <c r="AL92" s="397">
        <v>606.31213910547388</v>
      </c>
      <c r="AM92" s="427"/>
      <c r="AN92" s="397">
        <v>652.6034744201736</v>
      </c>
      <c r="AO92" s="427"/>
      <c r="AP92" s="397">
        <v>868.77911335178305</v>
      </c>
      <c r="AQ92" s="427"/>
      <c r="AR92" s="397">
        <v>851.79762703498204</v>
      </c>
      <c r="AS92" s="427"/>
      <c r="AT92" s="397">
        <v>851.57999818941767</v>
      </c>
      <c r="AU92" s="427"/>
      <c r="AV92" s="397">
        <v>745.38728504959522</v>
      </c>
      <c r="AW92" s="427"/>
      <c r="AX92" s="397">
        <v>774.61873820326082</v>
      </c>
      <c r="AY92" s="427"/>
      <c r="AZ92" s="397">
        <v>693.06884224054477</v>
      </c>
      <c r="BA92" s="427"/>
      <c r="BB92" s="397">
        <v>649.91993715953231</v>
      </c>
      <c r="BC92" s="427"/>
      <c r="BD92" s="397">
        <v>651.94979925870587</v>
      </c>
      <c r="BE92" s="427"/>
      <c r="BF92" s="397">
        <v>612.0673887436086</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34180.742318328324</v>
      </c>
      <c r="G93" s="427"/>
      <c r="H93" s="397">
        <v>30391.121607629248</v>
      </c>
      <c r="I93" s="427"/>
      <c r="J93" s="397">
        <v>23937.890028539965</v>
      </c>
      <c r="K93" s="427"/>
      <c r="L93" s="397">
        <v>24834.655526995499</v>
      </c>
      <c r="M93" s="427"/>
      <c r="N93" s="397">
        <v>22653.88911378161</v>
      </c>
      <c r="O93" s="427"/>
      <c r="P93" s="397">
        <v>24520.578448136566</v>
      </c>
      <c r="Q93" s="427"/>
      <c r="R93" s="397">
        <v>23549.676153265016</v>
      </c>
      <c r="S93" s="427"/>
      <c r="T93" s="417">
        <v>16254.507935846903</v>
      </c>
      <c r="U93" s="427" t="s">
        <v>359</v>
      </c>
      <c r="V93" s="397">
        <v>17635.550904472901</v>
      </c>
      <c r="W93" s="427"/>
      <c r="X93" s="397">
        <v>17584.758192349687</v>
      </c>
      <c r="Y93" s="427"/>
      <c r="Z93" s="397">
        <v>21984.407319638554</v>
      </c>
      <c r="AA93" s="427"/>
      <c r="AB93" s="397">
        <v>21718.43167201558</v>
      </c>
      <c r="AC93" s="427"/>
      <c r="AD93" s="397">
        <v>21982.097269148264</v>
      </c>
      <c r="AE93" s="427"/>
      <c r="AF93" s="397">
        <v>19639.463292113644</v>
      </c>
      <c r="AG93" s="427"/>
      <c r="AH93" s="397">
        <v>17991.66706204728</v>
      </c>
      <c r="AI93" s="427"/>
      <c r="AJ93" s="397">
        <v>20557.543954200606</v>
      </c>
      <c r="AK93" s="427"/>
      <c r="AL93" s="397">
        <v>19193.979052287334</v>
      </c>
      <c r="AM93" s="427"/>
      <c r="AN93" s="397">
        <v>20862.753581774723</v>
      </c>
      <c r="AO93" s="427"/>
      <c r="AP93" s="397">
        <v>19389.993279130478</v>
      </c>
      <c r="AQ93" s="427"/>
      <c r="AR93" s="417">
        <v>11748.917284400344</v>
      </c>
      <c r="AS93" s="427" t="s">
        <v>365</v>
      </c>
      <c r="AT93" s="417">
        <v>15956.180466350886</v>
      </c>
      <c r="AU93" s="427" t="s">
        <v>365</v>
      </c>
      <c r="AV93" s="397">
        <v>16672.454089429641</v>
      </c>
      <c r="AW93" s="427"/>
      <c r="AX93" s="397">
        <v>17164.566309350888</v>
      </c>
      <c r="AY93" s="427"/>
      <c r="AZ93" s="397">
        <v>13380.377568543709</v>
      </c>
      <c r="BA93" s="427"/>
      <c r="BB93" s="397">
        <v>14075.075777981045</v>
      </c>
      <c r="BC93" s="427"/>
      <c r="BD93" s="397">
        <v>13899.412671968224</v>
      </c>
      <c r="BE93" s="427"/>
      <c r="BF93" s="397">
        <v>15002.159259245685</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129.30186545254</v>
      </c>
      <c r="G94" s="429"/>
      <c r="H94" s="385">
        <v>151.37775581803999</v>
      </c>
      <c r="I94" s="429"/>
      <c r="J94" s="385">
        <v>164.38053880507999</v>
      </c>
      <c r="K94" s="429"/>
      <c r="L94" s="385">
        <v>153.38120436777999</v>
      </c>
      <c r="M94" s="429"/>
      <c r="N94" s="385">
        <v>171.27478123310001</v>
      </c>
      <c r="O94" s="429"/>
      <c r="P94" s="385">
        <v>143.26077704441997</v>
      </c>
      <c r="Q94" s="429"/>
      <c r="R94" s="385">
        <v>180.41815620959997</v>
      </c>
      <c r="S94" s="429"/>
      <c r="T94" s="385">
        <v>158.05135614989999</v>
      </c>
      <c r="U94" s="429"/>
      <c r="V94" s="385">
        <v>144.21308341544</v>
      </c>
      <c r="W94" s="429"/>
      <c r="X94" s="385">
        <v>180.64180033892237</v>
      </c>
      <c r="Y94" s="429"/>
      <c r="Z94" s="385">
        <v>176.11356255606589</v>
      </c>
      <c r="AA94" s="429"/>
      <c r="AB94" s="385">
        <v>171.55271009512001</v>
      </c>
      <c r="AC94" s="429"/>
      <c r="AD94" s="385">
        <v>191.00135920075266</v>
      </c>
      <c r="AE94" s="429"/>
      <c r="AF94" s="385">
        <v>210.44470996165893</v>
      </c>
      <c r="AG94" s="429"/>
      <c r="AH94" s="385">
        <v>147.98707937552734</v>
      </c>
      <c r="AI94" s="429"/>
      <c r="AJ94" s="385">
        <v>240.43698894380231</v>
      </c>
      <c r="AK94" s="429"/>
      <c r="AL94" s="385">
        <v>237.21605947276001</v>
      </c>
      <c r="AM94" s="429"/>
      <c r="AN94" s="385">
        <v>243.29506034016001</v>
      </c>
      <c r="AO94" s="429"/>
      <c r="AP94" s="385">
        <v>211.81251465175998</v>
      </c>
      <c r="AQ94" s="429"/>
      <c r="AR94" s="385">
        <v>225.37240263336002</v>
      </c>
      <c r="AS94" s="429"/>
      <c r="AT94" s="385">
        <v>228.86539839102002</v>
      </c>
      <c r="AU94" s="429"/>
      <c r="AV94" s="385">
        <v>228.07277199980001</v>
      </c>
      <c r="AW94" s="429"/>
      <c r="AX94" s="385">
        <v>244.781847314</v>
      </c>
      <c r="AY94" s="429"/>
      <c r="AZ94" s="385">
        <v>238.96008930181998</v>
      </c>
      <c r="BA94" s="429"/>
      <c r="BB94" s="385">
        <v>255.10144738795987</v>
      </c>
      <c r="BC94" s="429"/>
      <c r="BD94" s="385">
        <v>213.85788782886002</v>
      </c>
      <c r="BE94" s="429"/>
      <c r="BF94" s="385">
        <v>249.68061510392002</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50884.223137971785</v>
      </c>
      <c r="G95" s="427"/>
      <c r="H95" s="397">
        <v>47146.236804967855</v>
      </c>
      <c r="I95" s="427"/>
      <c r="J95" s="397">
        <v>40652.523806870624</v>
      </c>
      <c r="K95" s="427"/>
      <c r="L95" s="397">
        <v>41796.187593387898</v>
      </c>
      <c r="M95" s="427"/>
      <c r="N95" s="397">
        <v>39501.165969346286</v>
      </c>
      <c r="O95" s="427"/>
      <c r="P95" s="397">
        <v>43507.736613382593</v>
      </c>
      <c r="Q95" s="427"/>
      <c r="R95" s="397">
        <v>42695.02815581004</v>
      </c>
      <c r="S95" s="427"/>
      <c r="T95" s="397">
        <v>32287.156001155854</v>
      </c>
      <c r="U95" s="427"/>
      <c r="V95" s="397">
        <v>31907.509804048474</v>
      </c>
      <c r="W95" s="427"/>
      <c r="X95" s="397">
        <v>29511.139911361097</v>
      </c>
      <c r="Y95" s="427"/>
      <c r="Z95" s="397">
        <v>35609.939117802438</v>
      </c>
      <c r="AA95" s="427"/>
      <c r="AB95" s="397">
        <v>32275.219629969248</v>
      </c>
      <c r="AC95" s="427"/>
      <c r="AD95" s="397">
        <v>28067.492374961017</v>
      </c>
      <c r="AE95" s="427"/>
      <c r="AF95" s="397">
        <v>25372.625121617162</v>
      </c>
      <c r="AG95" s="427"/>
      <c r="AH95" s="397">
        <v>23175.480277435043</v>
      </c>
      <c r="AI95" s="427"/>
      <c r="AJ95" s="397">
        <v>26006.473372950761</v>
      </c>
      <c r="AK95" s="427"/>
      <c r="AL95" s="397">
        <v>24010.713264762606</v>
      </c>
      <c r="AM95" s="427"/>
      <c r="AN95" s="397">
        <v>25633.685368777227</v>
      </c>
      <c r="AO95" s="427"/>
      <c r="AP95" s="397">
        <v>23669.264064864154</v>
      </c>
      <c r="AQ95" s="427"/>
      <c r="AR95" s="397">
        <v>15819.747550030335</v>
      </c>
      <c r="AS95" s="427"/>
      <c r="AT95" s="397">
        <v>20355.952919681295</v>
      </c>
      <c r="AU95" s="427"/>
      <c r="AV95" s="397">
        <v>20489.020896371483</v>
      </c>
      <c r="AW95" s="427"/>
      <c r="AX95" s="397">
        <v>20989.212622088526</v>
      </c>
      <c r="AY95" s="427"/>
      <c r="AZ95" s="397">
        <v>16981.601349823308</v>
      </c>
      <c r="BA95" s="427"/>
      <c r="BB95" s="397">
        <v>17584.100102014647</v>
      </c>
      <c r="BC95" s="427"/>
      <c r="BD95" s="397">
        <v>17134.179795577158</v>
      </c>
      <c r="BE95" s="427"/>
      <c r="BF95" s="397">
        <v>18394.947757431637</v>
      </c>
      <c r="BG95" s="427"/>
      <c r="BH95" s="400"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8" t="s">
        <v>700</v>
      </c>
      <c r="AY96" s="427"/>
      <c r="AZ96" s="398" t="s">
        <v>700</v>
      </c>
      <c r="BA96" s="427"/>
      <c r="BB96" s="398" t="s">
        <v>700</v>
      </c>
      <c r="BC96" s="427"/>
      <c r="BD96" s="398" t="s">
        <v>700</v>
      </c>
      <c r="BE96" s="427"/>
      <c r="BF96" s="398"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371" t="s">
        <v>700</v>
      </c>
      <c r="G97" s="427"/>
      <c r="H97" s="393" t="s">
        <v>700</v>
      </c>
      <c r="I97" s="427"/>
      <c r="J97" s="393" t="s">
        <v>700</v>
      </c>
      <c r="K97" s="427"/>
      <c r="L97" s="393" t="s">
        <v>700</v>
      </c>
      <c r="M97" s="427"/>
      <c r="N97" s="393" t="s">
        <v>700</v>
      </c>
      <c r="O97" s="427"/>
      <c r="P97" s="393" t="s">
        <v>700</v>
      </c>
      <c r="Q97" s="427"/>
      <c r="R97" s="393" t="s">
        <v>700</v>
      </c>
      <c r="S97" s="427"/>
      <c r="T97" s="393" t="s">
        <v>700</v>
      </c>
      <c r="U97" s="427"/>
      <c r="V97" s="393" t="s">
        <v>700</v>
      </c>
      <c r="W97" s="427"/>
      <c r="X97" s="393" t="s">
        <v>700</v>
      </c>
      <c r="Y97" s="427"/>
      <c r="Z97" s="393" t="s">
        <v>700</v>
      </c>
      <c r="AA97" s="427"/>
      <c r="AB97" s="393" t="s">
        <v>700</v>
      </c>
      <c r="AC97" s="427"/>
      <c r="AD97" s="393" t="s">
        <v>700</v>
      </c>
      <c r="AE97" s="427"/>
      <c r="AF97" s="393" t="s">
        <v>700</v>
      </c>
      <c r="AG97" s="427"/>
      <c r="AH97" s="393" t="s">
        <v>700</v>
      </c>
      <c r="AI97" s="427"/>
      <c r="AJ97" s="393" t="s">
        <v>700</v>
      </c>
      <c r="AK97" s="427"/>
      <c r="AL97" s="393" t="s">
        <v>700</v>
      </c>
      <c r="AM97" s="427"/>
      <c r="AN97" s="393" t="s">
        <v>700</v>
      </c>
      <c r="AO97" s="427"/>
      <c r="AP97" s="393" t="s">
        <v>700</v>
      </c>
      <c r="AQ97" s="427"/>
      <c r="AR97" s="393" t="s">
        <v>700</v>
      </c>
      <c r="AS97" s="427"/>
      <c r="AT97" s="393" t="s">
        <v>700</v>
      </c>
      <c r="AU97" s="427"/>
      <c r="AV97" s="393" t="s">
        <v>700</v>
      </c>
      <c r="AW97" s="427"/>
      <c r="AX97" s="399" t="s">
        <v>700</v>
      </c>
      <c r="AY97" s="427"/>
      <c r="AZ97" s="399" t="s">
        <v>700</v>
      </c>
      <c r="BA97" s="427"/>
      <c r="BB97" s="399" t="s">
        <v>700</v>
      </c>
      <c r="BC97" s="427"/>
      <c r="BD97" s="399" t="s">
        <v>700</v>
      </c>
      <c r="BE97" s="427"/>
      <c r="BF97" s="399" t="s">
        <v>700</v>
      </c>
      <c r="BG97" s="427"/>
      <c r="BH97" s="372" t="s">
        <v>700</v>
      </c>
      <c r="BI97" s="373"/>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9" t="s">
        <v>700</v>
      </c>
      <c r="AY98" s="427"/>
      <c r="AZ98" s="399" t="s">
        <v>700</v>
      </c>
      <c r="BA98" s="427"/>
      <c r="BB98" s="399" t="s">
        <v>700</v>
      </c>
      <c r="BC98" s="427"/>
      <c r="BD98" s="399" t="s">
        <v>700</v>
      </c>
      <c r="BE98" s="427"/>
      <c r="BF98" s="399"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371" t="s">
        <v>700</v>
      </c>
      <c r="G99" s="427"/>
      <c r="H99" s="393" t="s">
        <v>700</v>
      </c>
      <c r="I99" s="427"/>
      <c r="J99" s="393" t="s">
        <v>700</v>
      </c>
      <c r="K99" s="427"/>
      <c r="L99" s="393" t="s">
        <v>700</v>
      </c>
      <c r="M99" s="427"/>
      <c r="N99" s="393" t="s">
        <v>700</v>
      </c>
      <c r="O99" s="427"/>
      <c r="P99" s="393" t="s">
        <v>700</v>
      </c>
      <c r="Q99" s="427"/>
      <c r="R99" s="393" t="s">
        <v>700</v>
      </c>
      <c r="S99" s="427"/>
      <c r="T99" s="393" t="s">
        <v>700</v>
      </c>
      <c r="U99" s="427"/>
      <c r="V99" s="393" t="s">
        <v>700</v>
      </c>
      <c r="W99" s="427"/>
      <c r="X99" s="393" t="s">
        <v>700</v>
      </c>
      <c r="Y99" s="427"/>
      <c r="Z99" s="393" t="s">
        <v>700</v>
      </c>
      <c r="AA99" s="427"/>
      <c r="AB99" s="393" t="s">
        <v>700</v>
      </c>
      <c r="AC99" s="427"/>
      <c r="AD99" s="393" t="s">
        <v>700</v>
      </c>
      <c r="AE99" s="427"/>
      <c r="AF99" s="393" t="s">
        <v>700</v>
      </c>
      <c r="AG99" s="427"/>
      <c r="AH99" s="393" t="s">
        <v>700</v>
      </c>
      <c r="AI99" s="427"/>
      <c r="AJ99" s="393" t="s">
        <v>700</v>
      </c>
      <c r="AK99" s="427"/>
      <c r="AL99" s="393" t="s">
        <v>700</v>
      </c>
      <c r="AM99" s="427"/>
      <c r="AN99" s="393" t="s">
        <v>700</v>
      </c>
      <c r="AO99" s="427"/>
      <c r="AP99" s="393" t="s">
        <v>700</v>
      </c>
      <c r="AQ99" s="427"/>
      <c r="AR99" s="393" t="s">
        <v>700</v>
      </c>
      <c r="AS99" s="427"/>
      <c r="AT99" s="393" t="s">
        <v>700</v>
      </c>
      <c r="AU99" s="427"/>
      <c r="AV99" s="393">
        <v>10.090861199999999</v>
      </c>
      <c r="AW99" s="427"/>
      <c r="AX99" s="393">
        <v>9.9419753999999987</v>
      </c>
      <c r="AY99" s="427"/>
      <c r="AZ99" s="393">
        <v>5.8513223999999999</v>
      </c>
      <c r="BA99" s="427"/>
      <c r="BB99" s="393">
        <v>8.5070831999999985</v>
      </c>
      <c r="BC99" s="427"/>
      <c r="BD99" s="393">
        <v>7.9988999999999999</v>
      </c>
      <c r="BE99" s="427"/>
      <c r="BF99" s="393">
        <v>9.1690199999999979</v>
      </c>
      <c r="BG99" s="427"/>
      <c r="BH99" s="372" t="s">
        <v>700</v>
      </c>
      <c r="BI99" s="373"/>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371">
        <v>0.14045059077212624</v>
      </c>
      <c r="G100" s="427"/>
      <c r="H100" s="393">
        <v>0.1578191067482185</v>
      </c>
      <c r="I100" s="427"/>
      <c r="J100" s="393">
        <v>0.14003877954916658</v>
      </c>
      <c r="K100" s="427"/>
      <c r="L100" s="393">
        <v>0.12608555794208864</v>
      </c>
      <c r="M100" s="427"/>
      <c r="N100" s="393">
        <v>0.13160740187310493</v>
      </c>
      <c r="O100" s="427"/>
      <c r="P100" s="393">
        <v>0.15270012958443152</v>
      </c>
      <c r="Q100" s="427"/>
      <c r="R100" s="393">
        <v>0.15373615765829202</v>
      </c>
      <c r="S100" s="427"/>
      <c r="T100" s="393">
        <v>0.16396837944307668</v>
      </c>
      <c r="U100" s="427"/>
      <c r="V100" s="393">
        <v>0.17764397924410907</v>
      </c>
      <c r="W100" s="427"/>
      <c r="X100" s="393">
        <v>0.17336533346722263</v>
      </c>
      <c r="Y100" s="427"/>
      <c r="Z100" s="418">
        <v>0.32583295322661204</v>
      </c>
      <c r="AA100" s="427" t="s">
        <v>1284</v>
      </c>
      <c r="AB100" s="393">
        <v>0.3481422132772265</v>
      </c>
      <c r="AC100" s="427"/>
      <c r="AD100" s="393">
        <v>0.27915075663530037</v>
      </c>
      <c r="AE100" s="427"/>
      <c r="AF100" s="393">
        <v>0.38780052864518505</v>
      </c>
      <c r="AG100" s="427"/>
      <c r="AH100" s="393">
        <v>0.28888995528926942</v>
      </c>
      <c r="AI100" s="427"/>
      <c r="AJ100" s="393">
        <v>0.22696928944890288</v>
      </c>
      <c r="AK100" s="427"/>
      <c r="AL100" s="393">
        <v>0.25367916641053206</v>
      </c>
      <c r="AM100" s="427"/>
      <c r="AN100" s="393">
        <v>0.22207818590553047</v>
      </c>
      <c r="AO100" s="427"/>
      <c r="AP100" s="393">
        <v>0.22531548786970276</v>
      </c>
      <c r="AQ100" s="427"/>
      <c r="AR100" s="393">
        <v>0.22570851839387382</v>
      </c>
      <c r="AS100" s="427"/>
      <c r="AT100" s="393">
        <v>0.2843419957014639</v>
      </c>
      <c r="AU100" s="427"/>
      <c r="AV100" s="393">
        <v>0.28832164777572727</v>
      </c>
      <c r="AW100" s="427"/>
      <c r="AX100" s="393">
        <v>0.26845601854358986</v>
      </c>
      <c r="AY100" s="427"/>
      <c r="AZ100" s="393">
        <v>0.32066480238062545</v>
      </c>
      <c r="BA100" s="427"/>
      <c r="BB100" s="393">
        <v>0.32180711262346473</v>
      </c>
      <c r="BC100" s="427"/>
      <c r="BD100" s="418">
        <v>0.13650044070769318</v>
      </c>
      <c r="BE100" s="427" t="s">
        <v>572</v>
      </c>
      <c r="BF100" s="393">
        <v>0.11501616449999996</v>
      </c>
      <c r="BG100" s="427"/>
      <c r="BH100" s="372" t="s">
        <v>700</v>
      </c>
      <c r="BI100" s="373"/>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8" t="s">
        <v>700</v>
      </c>
      <c r="AY101" s="427"/>
      <c r="AZ101" s="398" t="s">
        <v>700</v>
      </c>
      <c r="BA101" s="427"/>
      <c r="BB101" s="398" t="s">
        <v>700</v>
      </c>
      <c r="BC101" s="427"/>
      <c r="BD101" s="398" t="s">
        <v>700</v>
      </c>
      <c r="BE101" s="427"/>
      <c r="BF101" s="398"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9" t="s">
        <v>700</v>
      </c>
      <c r="AY102" s="427"/>
      <c r="AZ102" s="399" t="s">
        <v>700</v>
      </c>
      <c r="BA102" s="427"/>
      <c r="BB102" s="399" t="s">
        <v>700</v>
      </c>
      <c r="BC102" s="427"/>
      <c r="BD102" s="399" t="s">
        <v>700</v>
      </c>
      <c r="BE102" s="427"/>
      <c r="BF102" s="399"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371">
        <v>70.844254146127398</v>
      </c>
      <c r="G103" s="427"/>
      <c r="H103" s="393">
        <v>60.356106947308376</v>
      </c>
      <c r="I103" s="427"/>
      <c r="J103" s="393">
        <v>35.963141893778442</v>
      </c>
      <c r="K103" s="427"/>
      <c r="L103" s="393">
        <v>50.25671391231873</v>
      </c>
      <c r="M103" s="427"/>
      <c r="N103" s="418">
        <v>10.617683084615733</v>
      </c>
      <c r="O103" s="427" t="s">
        <v>565</v>
      </c>
      <c r="P103" s="418">
        <v>3.0167175255719516E-2</v>
      </c>
      <c r="Q103" s="427" t="s">
        <v>567</v>
      </c>
      <c r="R103" s="418">
        <v>32.825913453375428</v>
      </c>
      <c r="S103" s="427" t="s">
        <v>565</v>
      </c>
      <c r="T103" s="393">
        <v>35.419299798484779</v>
      </c>
      <c r="U103" s="427"/>
      <c r="V103" s="393">
        <v>26.831342859245186</v>
      </c>
      <c r="W103" s="427"/>
      <c r="X103" s="418">
        <v>10.466989397701209</v>
      </c>
      <c r="Y103" s="427" t="s">
        <v>565</v>
      </c>
      <c r="Z103" s="418">
        <v>0.87722274931363664</v>
      </c>
      <c r="AA103" s="427" t="s">
        <v>567</v>
      </c>
      <c r="AB103" s="418">
        <v>37.552080443464234</v>
      </c>
      <c r="AC103" s="427" t="s">
        <v>565</v>
      </c>
      <c r="AD103" s="393">
        <v>40.151456392084199</v>
      </c>
      <c r="AE103" s="427"/>
      <c r="AF103" s="393">
        <v>42.868421299199994</v>
      </c>
      <c r="AG103" s="427"/>
      <c r="AH103" s="393">
        <v>39.279217897103479</v>
      </c>
      <c r="AI103" s="427"/>
      <c r="AJ103" s="393">
        <v>41.374424036371295</v>
      </c>
      <c r="AK103" s="427"/>
      <c r="AL103" s="393">
        <v>36.716804060160001</v>
      </c>
      <c r="AM103" s="427"/>
      <c r="AN103" s="418">
        <v>12.801295001599998</v>
      </c>
      <c r="AO103" s="427" t="s">
        <v>565</v>
      </c>
      <c r="AP103" s="418">
        <v>20.161291754239997</v>
      </c>
      <c r="AQ103" s="427" t="s">
        <v>565</v>
      </c>
      <c r="AR103" s="393">
        <v>23.438715908607993</v>
      </c>
      <c r="AS103" s="427"/>
      <c r="AT103" s="418">
        <v>35.276557283907721</v>
      </c>
      <c r="AU103" s="427" t="s">
        <v>565</v>
      </c>
      <c r="AV103" s="418">
        <v>6.1287010399999993</v>
      </c>
      <c r="AW103" s="427" t="s">
        <v>565</v>
      </c>
      <c r="AX103" s="393">
        <v>6.0434782799999986</v>
      </c>
      <c r="AY103" s="427"/>
      <c r="AZ103" s="393">
        <v>6.0434782799999986</v>
      </c>
      <c r="BA103" s="427"/>
      <c r="BB103" s="393">
        <v>5.3965430399999992</v>
      </c>
      <c r="BC103" s="427"/>
      <c r="BD103" s="393">
        <v>6.7296599999999982</v>
      </c>
      <c r="BE103" s="427"/>
      <c r="BF103" s="393">
        <v>7.2882599999999984</v>
      </c>
      <c r="BG103" s="427"/>
      <c r="BH103" s="372" t="s">
        <v>700</v>
      </c>
      <c r="BI103" s="373"/>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371">
        <v>0.20901091450486464</v>
      </c>
      <c r="G104" s="427"/>
      <c r="H104" s="393">
        <v>0.22792453819593386</v>
      </c>
      <c r="I104" s="427"/>
      <c r="J104" s="393">
        <v>0.20248467631977771</v>
      </c>
      <c r="K104" s="427"/>
      <c r="L104" s="393">
        <v>0.17952707231216161</v>
      </c>
      <c r="M104" s="427"/>
      <c r="N104" s="393">
        <v>0.19149708550870698</v>
      </c>
      <c r="O104" s="427"/>
      <c r="P104" s="393">
        <v>0.23939510727821023</v>
      </c>
      <c r="Q104" s="427"/>
      <c r="R104" s="393">
        <v>0.24905474659528107</v>
      </c>
      <c r="S104" s="427"/>
      <c r="T104" s="393">
        <v>0.26886438920198402</v>
      </c>
      <c r="U104" s="427"/>
      <c r="V104" s="393">
        <v>0.26303886001142363</v>
      </c>
      <c r="W104" s="427"/>
      <c r="X104" s="393">
        <v>0.19781817150237127</v>
      </c>
      <c r="Y104" s="427"/>
      <c r="Z104" s="393">
        <v>0.12609540411671977</v>
      </c>
      <c r="AA104" s="427"/>
      <c r="AB104" s="393">
        <v>0.13561086867361738</v>
      </c>
      <c r="AC104" s="427"/>
      <c r="AD104" s="393">
        <v>0.18475019019550101</v>
      </c>
      <c r="AE104" s="427"/>
      <c r="AF104" s="393">
        <v>0.20740967190567261</v>
      </c>
      <c r="AG104" s="427"/>
      <c r="AH104" s="393">
        <v>0.18117075182603651</v>
      </c>
      <c r="AI104" s="427"/>
      <c r="AJ104" s="393">
        <v>0.1352494282975612</v>
      </c>
      <c r="AK104" s="427"/>
      <c r="AL104" s="393">
        <v>0.11503018088223831</v>
      </c>
      <c r="AM104" s="427"/>
      <c r="AN104" s="393">
        <v>0.11989405839194971</v>
      </c>
      <c r="AO104" s="427"/>
      <c r="AP104" s="393">
        <v>0.13397786123048971</v>
      </c>
      <c r="AQ104" s="427"/>
      <c r="AR104" s="393">
        <v>0.12234066985752456</v>
      </c>
      <c r="AS104" s="427"/>
      <c r="AT104" s="393">
        <v>0.14366899920153087</v>
      </c>
      <c r="AU104" s="427"/>
      <c r="AV104" s="393">
        <v>0.130998171169109</v>
      </c>
      <c r="AW104" s="427"/>
      <c r="AX104" s="393">
        <v>9.3033026536982366E-2</v>
      </c>
      <c r="AY104" s="427"/>
      <c r="AZ104" s="418">
        <v>4.5882739068963285E-2</v>
      </c>
      <c r="BA104" s="427" t="s">
        <v>350</v>
      </c>
      <c r="BB104" s="393">
        <v>4.2986367132529901E-2</v>
      </c>
      <c r="BC104" s="427"/>
      <c r="BD104" s="393">
        <v>3.4691310935522496E-2</v>
      </c>
      <c r="BE104" s="427"/>
      <c r="BF104" s="418">
        <v>9.9499434999999973E-3</v>
      </c>
      <c r="BG104" s="427" t="s">
        <v>350</v>
      </c>
      <c r="BH104" s="372" t="s">
        <v>700</v>
      </c>
      <c r="BI104" s="373"/>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146.10342372031599</v>
      </c>
      <c r="G105" s="427"/>
      <c r="H105" s="397">
        <v>147.61712742842718</v>
      </c>
      <c r="I105" s="427"/>
      <c r="J105" s="397">
        <v>149.01366832589071</v>
      </c>
      <c r="K105" s="427"/>
      <c r="L105" s="397">
        <v>150.42296624201612</v>
      </c>
      <c r="M105" s="427"/>
      <c r="N105" s="397">
        <v>133.21965133955914</v>
      </c>
      <c r="O105" s="427"/>
      <c r="P105" s="397">
        <v>139.08247043195195</v>
      </c>
      <c r="Q105" s="427"/>
      <c r="R105" s="397">
        <v>132.19835385883985</v>
      </c>
      <c r="S105" s="427"/>
      <c r="T105" s="397">
        <v>136.01736126479065</v>
      </c>
      <c r="U105" s="427"/>
      <c r="V105" s="397">
        <v>146.3959465974801</v>
      </c>
      <c r="W105" s="427"/>
      <c r="X105" s="397">
        <v>146.03571444489177</v>
      </c>
      <c r="Y105" s="427"/>
      <c r="Z105" s="397">
        <v>152.16688984409228</v>
      </c>
      <c r="AA105" s="427"/>
      <c r="AB105" s="397">
        <v>167.79776404425141</v>
      </c>
      <c r="AC105" s="427"/>
      <c r="AD105" s="397">
        <v>178.53764252211693</v>
      </c>
      <c r="AE105" s="427"/>
      <c r="AF105" s="397">
        <v>179.75953842881387</v>
      </c>
      <c r="AG105" s="427"/>
      <c r="AH105" s="397">
        <v>175.96060651764179</v>
      </c>
      <c r="AI105" s="427"/>
      <c r="AJ105" s="397">
        <v>179.2438442981601</v>
      </c>
      <c r="AK105" s="427"/>
      <c r="AL105" s="397">
        <v>198.24860722137771</v>
      </c>
      <c r="AM105" s="427"/>
      <c r="AN105" s="397">
        <v>193.41925061968541</v>
      </c>
      <c r="AO105" s="427"/>
      <c r="AP105" s="397">
        <v>184.78609162622786</v>
      </c>
      <c r="AQ105" s="427"/>
      <c r="AR105" s="397">
        <v>161.73679172797605</v>
      </c>
      <c r="AS105" s="427"/>
      <c r="AT105" s="397">
        <v>188.51859665233513</v>
      </c>
      <c r="AU105" s="427"/>
      <c r="AV105" s="397">
        <v>228.20747615924395</v>
      </c>
      <c r="AW105" s="427"/>
      <c r="AX105" s="397">
        <v>236.75197139514074</v>
      </c>
      <c r="AY105" s="427"/>
      <c r="AZ105" s="397">
        <v>203.99171067460509</v>
      </c>
      <c r="BA105" s="427"/>
      <c r="BB105" s="397">
        <v>194.53737437541844</v>
      </c>
      <c r="BC105" s="427"/>
      <c r="BD105" s="397">
        <v>203.96871146901955</v>
      </c>
      <c r="BE105" s="427"/>
      <c r="BF105" s="397">
        <v>215.95733721499991</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623</v>
      </c>
      <c r="E106" s="594"/>
      <c r="F106" s="369">
        <v>51101.239376161961</v>
      </c>
      <c r="G106" s="427"/>
      <c r="H106" s="392">
        <v>47354.280144775039</v>
      </c>
      <c r="I106" s="427"/>
      <c r="J106" s="392">
        <v>40837.563062987057</v>
      </c>
      <c r="K106" s="427"/>
      <c r="L106" s="392">
        <v>41996.920715056607</v>
      </c>
      <c r="M106" s="427"/>
      <c r="N106" s="392">
        <v>39645.063193454102</v>
      </c>
      <c r="O106" s="427"/>
      <c r="P106" s="392">
        <v>43646.935945967496</v>
      </c>
      <c r="Q106" s="427"/>
      <c r="R106" s="392">
        <v>42860.147741711204</v>
      </c>
      <c r="S106" s="427"/>
      <c r="T106" s="392">
        <v>32458.697558228891</v>
      </c>
      <c r="U106" s="427"/>
      <c r="V106" s="392">
        <v>32080.822488385969</v>
      </c>
      <c r="W106" s="427"/>
      <c r="X106" s="392">
        <v>29667.667068041734</v>
      </c>
      <c r="Y106" s="427"/>
      <c r="Z106" s="392">
        <v>35762.783492846735</v>
      </c>
      <c r="AA106" s="427"/>
      <c r="AB106" s="392">
        <v>32480.356943112354</v>
      </c>
      <c r="AC106" s="427"/>
      <c r="AD106" s="392">
        <v>28286.087073308776</v>
      </c>
      <c r="AE106" s="427"/>
      <c r="AF106" s="392">
        <v>25595.07269048844</v>
      </c>
      <c r="AG106" s="427"/>
      <c r="AH106" s="392">
        <v>23390.612382646323</v>
      </c>
      <c r="AI106" s="427"/>
      <c r="AJ106" s="392">
        <v>26226.999921424143</v>
      </c>
      <c r="AK106" s="427"/>
      <c r="AL106" s="392">
        <v>24245.540027058614</v>
      </c>
      <c r="AM106" s="427"/>
      <c r="AN106" s="392">
        <v>25839.803730270996</v>
      </c>
      <c r="AO106" s="427"/>
      <c r="AP106" s="392">
        <v>23874.120110617991</v>
      </c>
      <c r="AQ106" s="427"/>
      <c r="AR106" s="392">
        <v>16004.819689818383</v>
      </c>
      <c r="AS106" s="427"/>
      <c r="AT106" s="392">
        <v>20579.607400621037</v>
      </c>
      <c r="AU106" s="427"/>
      <c r="AV106" s="392">
        <v>20713.108888894119</v>
      </c>
      <c r="AW106" s="427"/>
      <c r="AX106" s="392">
        <v>21221.890673371661</v>
      </c>
      <c r="AY106" s="427"/>
      <c r="AZ106" s="392">
        <v>17185.510434314601</v>
      </c>
      <c r="BA106" s="427"/>
      <c r="BB106" s="392">
        <v>17775.248115484574</v>
      </c>
      <c r="BC106" s="427"/>
      <c r="BD106" s="392">
        <v>17336.777457916403</v>
      </c>
      <c r="BE106" s="427"/>
      <c r="BF106" s="392">
        <v>18608.919268425638</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D26:E26"/>
    <mergeCell ref="D27:E27"/>
    <mergeCell ref="D28:E28"/>
    <mergeCell ref="D29:E29"/>
    <mergeCell ref="D30:E30"/>
    <mergeCell ref="D31:E31"/>
    <mergeCell ref="D20:E20"/>
    <mergeCell ref="D21:E21"/>
    <mergeCell ref="D22:E22"/>
    <mergeCell ref="D23:E23"/>
    <mergeCell ref="D24:E24"/>
    <mergeCell ref="D25:E25"/>
    <mergeCell ref="D38:E38"/>
    <mergeCell ref="D39:E39"/>
    <mergeCell ref="D40:E40"/>
    <mergeCell ref="D41:E41"/>
    <mergeCell ref="D42:E42"/>
    <mergeCell ref="D43:E43"/>
    <mergeCell ref="D32:E32"/>
    <mergeCell ref="D33:E33"/>
    <mergeCell ref="D34:E34"/>
    <mergeCell ref="D35:E35"/>
    <mergeCell ref="D36:E36"/>
    <mergeCell ref="D37:E37"/>
    <mergeCell ref="D50:E50"/>
    <mergeCell ref="D51:E51"/>
    <mergeCell ref="D52:E52"/>
    <mergeCell ref="D53:E53"/>
    <mergeCell ref="D54:E54"/>
    <mergeCell ref="D55:E55"/>
    <mergeCell ref="D44:E44"/>
    <mergeCell ref="D45:E45"/>
    <mergeCell ref="D46:E46"/>
    <mergeCell ref="D47:E47"/>
    <mergeCell ref="D48:E48"/>
    <mergeCell ref="D49:E49"/>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s>
  <dataValidations count="198">
    <dataValidation allowBlank="1" showErrorMessage="1" sqref="E1"/>
    <dataValidation type="textLength" allowBlank="1" showInputMessage="1" showErrorMessage="1" prompt="Please select your country in worksheet &quot;Intro&quot; (for all pollutant sheets)" sqref="D1">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101: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101: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101: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101: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101: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101: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101: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101: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101: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101: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101: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101: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101: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101: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101: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101: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101: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101: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101: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101: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101: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101: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101: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101: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101: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101: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101: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7">
      <formula1>OR(ISNUMBER(F97),F97=":")</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99">
      <formula1>OR(ISNUMBER(F99),F99=":")</formula1>
    </dataValidation>
    <dataValidation type="custom" allowBlank="1" showInputMessage="1" showErrorMessage="1" errorTitle="Wrong data input" error="Data entry is limited to numbers._x000d__x000a_: symbol can be used for not available data." sqref="F100">
      <formula1>OR(ISNUMBER(F100),F100=":")</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7">
      <formula1>OR(ISNUMBER(H97),H97=":")</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99">
      <formula1>OR(ISNUMBER(H99),H99=":")</formula1>
    </dataValidation>
    <dataValidation type="custom" allowBlank="1" showInputMessage="1" showErrorMessage="1" errorTitle="Wrong data input" error="Data entry is limited to numbers._x000d__x000a_: symbol can be used for not available data." sqref="H100">
      <formula1>OR(ISNUMBER(H100),H100=":")</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7">
      <formula1>OR(ISNUMBER(J97),J97=":")</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99">
      <formula1>OR(ISNUMBER(J99),J99=":")</formula1>
    </dataValidation>
    <dataValidation type="custom" allowBlank="1" showInputMessage="1" showErrorMessage="1" errorTitle="Wrong data input" error="Data entry is limited to numbers._x000d__x000a_: symbol can be used for not available data." sqref="J100">
      <formula1>OR(ISNUMBER(J100),J100=":")</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7">
      <formula1>OR(ISNUMBER(L97),L97=":")</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99">
      <formula1>OR(ISNUMBER(L99),L99=":")</formula1>
    </dataValidation>
    <dataValidation type="custom" allowBlank="1" showInputMessage="1" showErrorMessage="1" errorTitle="Wrong data input" error="Data entry is limited to numbers._x000d__x000a_: symbol can be used for not available data." sqref="L100">
      <formula1>OR(ISNUMBER(L100),L100=":")</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7">
      <formula1>OR(ISNUMBER(N97),N97=":")</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99">
      <formula1>OR(ISNUMBER(N99),N99=":")</formula1>
    </dataValidation>
    <dataValidation type="custom" allowBlank="1" showInputMessage="1" showErrorMessage="1" errorTitle="Wrong data input" error="Data entry is limited to numbers._x000d__x000a_: symbol can be used for not available data." sqref="N100">
      <formula1>OR(ISNUMBER(N100),N100=":")</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7">
      <formula1>OR(ISNUMBER(P97),P97=":")</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99">
      <formula1>OR(ISNUMBER(P99),P99=":")</formula1>
    </dataValidation>
    <dataValidation type="custom" allowBlank="1" showInputMessage="1" showErrorMessage="1" errorTitle="Wrong data input" error="Data entry is limited to numbers._x000d__x000a_: symbol can be used for not available data." sqref="P100">
      <formula1>OR(ISNUMBER(P100),P100=":")</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7">
      <formula1>OR(ISNUMBER(R97),R97=":")</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99">
      <formula1>OR(ISNUMBER(R99),R99=":")</formula1>
    </dataValidation>
    <dataValidation type="custom" allowBlank="1" showInputMessage="1" showErrorMessage="1" errorTitle="Wrong data input" error="Data entry is limited to numbers._x000d__x000a_: symbol can be used for not available data." sqref="R100">
      <formula1>OR(ISNUMBER(R100),R100=":")</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7">
      <formula1>OR(ISNUMBER(T97),T97=":")</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99">
      <formula1>OR(ISNUMBER(T99),T99=":")</formula1>
    </dataValidation>
    <dataValidation type="custom" allowBlank="1" showInputMessage="1" showErrorMessage="1" errorTitle="Wrong data input" error="Data entry is limited to numbers._x000d__x000a_: symbol can be used for not available data." sqref="T100">
      <formula1>OR(ISNUMBER(T100),T100=":")</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7">
      <formula1>OR(ISNUMBER(V97),V97=":")</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99">
      <formula1>OR(ISNUMBER(V99),V99=":")</formula1>
    </dataValidation>
    <dataValidation type="custom" allowBlank="1" showInputMessage="1" showErrorMessage="1" errorTitle="Wrong data input" error="Data entry is limited to numbers._x000d__x000a_: symbol can be used for not available data." sqref="V100">
      <formula1>OR(ISNUMBER(V100),V100=":")</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7">
      <formula1>OR(ISNUMBER(X97),X97=":")</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99">
      <formula1>OR(ISNUMBER(X99),X99=":")</formula1>
    </dataValidation>
    <dataValidation type="custom" allowBlank="1" showInputMessage="1" showErrorMessage="1" errorTitle="Wrong data input" error="Data entry is limited to numbers._x000d__x000a_: symbol can be used for not available data." sqref="X100">
      <formula1>OR(ISNUMBER(X100),X100=":")</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7">
      <formula1>OR(ISNUMBER(Z97),Z97=":")</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99">
      <formula1>OR(ISNUMBER(Z99),Z99=":")</formula1>
    </dataValidation>
    <dataValidation type="custom" allowBlank="1" showInputMessage="1" showErrorMessage="1" errorTitle="Wrong data input" error="Data entry is limited to numbers._x000d__x000a_: symbol can be used for not available data." sqref="Z100">
      <formula1>OR(ISNUMBER(Z100),Z100=":")</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7">
      <formula1>OR(ISNUMBER(AB97),AB97=":")</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99">
      <formula1>OR(ISNUMBER(AB99),AB99=":")</formula1>
    </dataValidation>
    <dataValidation type="custom" allowBlank="1" showInputMessage="1" showErrorMessage="1" errorTitle="Wrong data input" error="Data entry is limited to numbers._x000d__x000a_: symbol can be used for not available data." sqref="AB100">
      <formula1>OR(ISNUMBER(AB100),AB100=":")</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7">
      <formula1>OR(ISNUMBER(AD97),AD97=":")</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99">
      <formula1>OR(ISNUMBER(AD99),AD99=":")</formula1>
    </dataValidation>
    <dataValidation type="custom" allowBlank="1" showInputMessage="1" showErrorMessage="1" errorTitle="Wrong data input" error="Data entry is limited to numbers._x000d__x000a_: symbol can be used for not available data." sqref="AD100">
      <formula1>OR(ISNUMBER(AD100),AD100=":")</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7">
      <formula1>OR(ISNUMBER(AF97),AF97=":")</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99">
      <formula1>OR(ISNUMBER(AF99),AF99=":")</formula1>
    </dataValidation>
    <dataValidation type="custom" allowBlank="1" showInputMessage="1" showErrorMessage="1" errorTitle="Wrong data input" error="Data entry is limited to numbers._x000d__x000a_: symbol can be used for not available data." sqref="AF100">
      <formula1>OR(ISNUMBER(AF100),AF100=":")</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7">
      <formula1>OR(ISNUMBER(AH97),AH97=":")</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99">
      <formula1>OR(ISNUMBER(AH99),AH99=":")</formula1>
    </dataValidation>
    <dataValidation type="custom" allowBlank="1" showInputMessage="1" showErrorMessage="1" errorTitle="Wrong data input" error="Data entry is limited to numbers._x000d__x000a_: symbol can be used for not available data." sqref="AH100">
      <formula1>OR(ISNUMBER(AH100),AH100=":")</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7">
      <formula1>OR(ISNUMBER(AJ97),AJ97=":")</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99">
      <formula1>OR(ISNUMBER(AJ99),AJ99=":")</formula1>
    </dataValidation>
    <dataValidation type="custom" allowBlank="1" showInputMessage="1" showErrorMessage="1" errorTitle="Wrong data input" error="Data entry is limited to numbers._x000d__x000a_: symbol can be used for not available data." sqref="AJ100">
      <formula1>OR(ISNUMBER(AJ100),AJ100=":")</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7">
      <formula1>OR(ISNUMBER(AL97),AL97=":")</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99">
      <formula1>OR(ISNUMBER(AL99),AL99=":")</formula1>
    </dataValidation>
    <dataValidation type="custom" allowBlank="1" showInputMessage="1" showErrorMessage="1" errorTitle="Wrong data input" error="Data entry is limited to numbers._x000d__x000a_: symbol can be used for not available data." sqref="AL100">
      <formula1>OR(ISNUMBER(AL100),AL100=":")</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7">
      <formula1>OR(ISNUMBER(AN97),AN97=":")</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99">
      <formula1>OR(ISNUMBER(AN99),AN99=":")</formula1>
    </dataValidation>
    <dataValidation type="custom" allowBlank="1" showInputMessage="1" showErrorMessage="1" errorTitle="Wrong data input" error="Data entry is limited to numbers._x000d__x000a_: symbol can be used for not available data." sqref="AN100">
      <formula1>OR(ISNUMBER(AN100),AN100=":")</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7">
      <formula1>OR(ISNUMBER(AP97),AP97=":")</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99">
      <formula1>OR(ISNUMBER(AP99),AP99=":")</formula1>
    </dataValidation>
    <dataValidation type="custom" allowBlank="1" showInputMessage="1" showErrorMessage="1" errorTitle="Wrong data input" error="Data entry is limited to numbers._x000d__x000a_: symbol can be used for not available data." sqref="AP100">
      <formula1>OR(ISNUMBER(AP100),AP100=":")</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7">
      <formula1>OR(ISNUMBER(AR97),AR97=":")</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99">
      <formula1>OR(ISNUMBER(AR99),AR99=":")</formula1>
    </dataValidation>
    <dataValidation type="custom" allowBlank="1" showInputMessage="1" showErrorMessage="1" errorTitle="Wrong data input" error="Data entry is limited to numbers._x000d__x000a_: symbol can be used for not available data." sqref="AR100">
      <formula1>OR(ISNUMBER(AR100),AR100=":")</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7">
      <formula1>OR(ISNUMBER(AT97),AT97=":")</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99">
      <formula1>OR(ISNUMBER(AT99),AT99=":")</formula1>
    </dataValidation>
    <dataValidation type="custom" allowBlank="1" showInputMessage="1" showErrorMessage="1" errorTitle="Wrong data input" error="Data entry is limited to numbers._x000d__x000a_: symbol can be used for not available data." sqref="AT100">
      <formula1>OR(ISNUMBER(AT100),AT100=":")</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7">
      <formula1>OR(ISNUMBER(AV97),AV97=":")</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99">
      <formula1>OR(ISNUMBER(AV99),AV99=":")</formula1>
    </dataValidation>
    <dataValidation type="custom" allowBlank="1" showInputMessage="1" showErrorMessage="1" errorTitle="Wrong data input" error="Data entry is limited to numbers._x000d__x000a_: symbol can be used for not available data." sqref="AV100">
      <formula1>OR(ISNUMBER(AV100),AV100=":")</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7">
      <formula1>OR(ISNUMBER(AX97),AX97=":")</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99">
      <formula1>OR(ISNUMBER(AX99),AX99=":")</formula1>
    </dataValidation>
    <dataValidation type="custom" allowBlank="1" showInputMessage="1" showErrorMessage="1" errorTitle="Wrong data input" error="Data entry is limited to numbers._x000d__x000a_: symbol can be used for not available data." sqref="AX100">
      <formula1>OR(ISNUMBER(AX100),AX100=":")</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7">
      <formula1>OR(ISNUMBER(AZ97),AZ97=":")</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99">
      <formula1>OR(ISNUMBER(AZ99),AZ99=":")</formula1>
    </dataValidation>
    <dataValidation type="custom" allowBlank="1" showInputMessage="1" showErrorMessage="1" errorTitle="Wrong data input" error="Data entry is limited to numbers._x000d__x000a_: symbol can be used for not available data." sqref="AZ100">
      <formula1>OR(ISNUMBER(AZ100),AZ100=":")</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7">
      <formula1>OR(ISNUMBER(BB97),BB97=":")</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99">
      <formula1>OR(ISNUMBER(BB99),BB99=":")</formula1>
    </dataValidation>
    <dataValidation type="custom" allowBlank="1" showInputMessage="1" showErrorMessage="1" errorTitle="Wrong data input" error="Data entry is limited to numbers._x000d__x000a_: symbol can be used for not available data." sqref="BB100">
      <formula1>OR(ISNUMBER(BB100),BB100=":")</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7">
      <formula1>OR(ISNUMBER(BD97),BD97=":")</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99">
      <formula1>OR(ISNUMBER(BD99),BD99=":")</formula1>
    </dataValidation>
    <dataValidation type="custom" allowBlank="1" showInputMessage="1" showErrorMessage="1" errorTitle="Wrong data input" error="Data entry is limited to numbers._x000d__x000a_: symbol can be used for not available data." sqref="BD100">
      <formula1>OR(ISNUMBER(BD100),BD100=":")</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7">
      <formula1>OR(ISNUMBER(BF97),BF97=":")</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99">
      <formula1>OR(ISNUMBER(BF99),BF99=":")</formula1>
    </dataValidation>
    <dataValidation type="custom" allowBlank="1" showInputMessage="1" showErrorMessage="1" errorTitle="Wrong data input" error="Data entry is limited to numbers._x000d__x000a_: symbol can be used for not available data." sqref="BF100">
      <formula1>OR(ISNUMBER(BF100),BF100=":")</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7">
      <formula1>OR(ISNUMBER(BH97),BH97=":")</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99">
      <formula1>OR(ISNUMBER(BH99),BH99=":")</formula1>
    </dataValidation>
    <dataValidation type="custom" allowBlank="1" showInputMessage="1" showErrorMessage="1" errorTitle="Wrong data input" error="Data entry is limited to numbers._x000d__x000a_: symbol can be used for not available data." sqref="BH100">
      <formula1>OR(ISNUMBER(BH100),BH100=":")</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30465"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30466"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30467"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30468"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A1:Q119"/>
  <sheetViews>
    <sheetView showGridLines="0" showRuler="0" topLeftCell="A61" zoomScaleNormal="100" workbookViewId="0">
      <selection activeCell="B74" sqref="B74:N74"/>
    </sheetView>
  </sheetViews>
  <sheetFormatPr defaultRowHeight="13.2"/>
  <cols>
    <col min="1" max="1" width="7.5546875" customWidth="1"/>
    <col min="15" max="15" width="9.33203125" customWidth="1"/>
    <col min="16" max="16" width="12.332031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c r="A4" s="140"/>
      <c r="B4" s="140"/>
      <c r="C4" s="140"/>
      <c r="D4" s="140"/>
      <c r="E4" s="140"/>
      <c r="F4" s="140"/>
      <c r="G4" s="140"/>
      <c r="H4" s="140"/>
      <c r="I4" s="140"/>
      <c r="J4" s="140"/>
      <c r="K4" s="140"/>
      <c r="L4" s="140"/>
      <c r="M4" s="140"/>
      <c r="N4" s="140"/>
      <c r="O4" s="140"/>
      <c r="P4" s="140"/>
    </row>
    <row r="5" spans="1:16" ht="33.75" customHeight="1">
      <c r="A5" s="140"/>
      <c r="B5" s="474" t="s">
        <v>915</v>
      </c>
      <c r="C5" s="475"/>
      <c r="D5" s="475"/>
      <c r="E5" s="475"/>
      <c r="F5" s="475"/>
      <c r="G5" s="475"/>
      <c r="H5" s="475"/>
      <c r="I5" s="475"/>
      <c r="J5" s="475"/>
      <c r="K5" s="475"/>
      <c r="L5" s="475"/>
      <c r="M5" s="475"/>
      <c r="N5" s="475"/>
      <c r="O5" s="140"/>
      <c r="P5" s="140"/>
    </row>
    <row r="6" spans="1:16" ht="28.2" customHeight="1">
      <c r="A6" s="140"/>
      <c r="B6" s="140"/>
      <c r="C6" s="140"/>
      <c r="D6" s="140"/>
      <c r="E6" s="140"/>
      <c r="F6" s="140"/>
      <c r="G6" s="140"/>
      <c r="H6" s="140"/>
      <c r="I6" s="140"/>
      <c r="J6" s="140"/>
      <c r="K6" s="140"/>
      <c r="L6" s="140"/>
      <c r="M6" s="140"/>
      <c r="N6" s="140"/>
      <c r="O6" s="140"/>
      <c r="P6" s="140"/>
    </row>
    <row r="7" spans="1:16">
      <c r="A7" s="140"/>
      <c r="B7" s="476" t="s">
        <v>587</v>
      </c>
      <c r="C7" s="476"/>
      <c r="D7" s="476"/>
      <c r="E7" s="476"/>
      <c r="F7" s="476"/>
      <c r="G7" s="476"/>
      <c r="H7" s="476"/>
      <c r="I7" s="476"/>
      <c r="J7" s="476"/>
      <c r="K7" s="476"/>
      <c r="L7" s="476"/>
      <c r="M7" s="476"/>
      <c r="N7" s="476"/>
      <c r="O7" s="140"/>
      <c r="P7" s="140"/>
    </row>
    <row r="8" spans="1:16">
      <c r="A8" s="140"/>
      <c r="B8" s="477"/>
      <c r="C8" s="477"/>
      <c r="D8" s="477"/>
      <c r="E8" s="477"/>
      <c r="F8" s="477"/>
      <c r="G8" s="477"/>
      <c r="H8" s="477"/>
      <c r="I8" s="477"/>
      <c r="J8" s="477"/>
      <c r="K8" s="477"/>
      <c r="L8" s="477"/>
      <c r="M8" s="477"/>
      <c r="N8" s="477"/>
      <c r="O8" s="140"/>
      <c r="P8" s="140"/>
    </row>
    <row r="9" spans="1:16" ht="20.7" customHeight="1">
      <c r="A9" s="140"/>
      <c r="B9" s="465" t="s">
        <v>588</v>
      </c>
      <c r="C9" s="465"/>
      <c r="D9" s="465"/>
      <c r="E9" s="465"/>
      <c r="F9" s="465"/>
      <c r="G9" s="465"/>
      <c r="H9" s="465"/>
      <c r="I9" s="465"/>
      <c r="J9" s="465"/>
      <c r="K9" s="465"/>
      <c r="L9" s="465"/>
      <c r="M9" s="465"/>
      <c r="N9" s="465"/>
      <c r="O9" s="140"/>
      <c r="P9" s="140"/>
    </row>
    <row r="10" spans="1:16" ht="13.2" customHeight="1">
      <c r="A10" s="140"/>
      <c r="B10" s="464" t="s">
        <v>1103</v>
      </c>
      <c r="C10" s="464"/>
      <c r="D10" s="464"/>
      <c r="E10" s="464"/>
      <c r="F10" s="464"/>
      <c r="G10" s="464"/>
      <c r="H10" s="464"/>
      <c r="I10" s="464"/>
      <c r="J10" s="464"/>
      <c r="K10" s="464"/>
      <c r="L10" s="464"/>
      <c r="M10" s="464"/>
      <c r="N10" s="464"/>
      <c r="O10" s="140"/>
      <c r="P10" s="140"/>
    </row>
    <row r="11" spans="1:16" ht="13.2" customHeight="1">
      <c r="A11" s="140"/>
      <c r="B11" s="463" t="s">
        <v>626</v>
      </c>
      <c r="C11" s="463"/>
      <c r="D11" s="463"/>
      <c r="E11" s="463"/>
      <c r="F11" s="463"/>
      <c r="G11" s="463"/>
      <c r="H11" s="478" t="s">
        <v>627</v>
      </c>
      <c r="I11" s="465"/>
      <c r="J11" s="465"/>
      <c r="K11" s="465"/>
      <c r="L11" s="465"/>
      <c r="M11" s="465"/>
      <c r="N11" s="149"/>
      <c r="O11" s="140"/>
      <c r="P11" s="140"/>
    </row>
    <row r="12" spans="1:16" ht="13.2" customHeight="1">
      <c r="A12" s="140"/>
      <c r="B12" s="463" t="s">
        <v>1104</v>
      </c>
      <c r="C12" s="463"/>
      <c r="D12" s="463"/>
      <c r="E12" s="463"/>
      <c r="F12" s="463"/>
      <c r="G12" s="463"/>
      <c r="H12" s="463"/>
      <c r="I12" s="463"/>
      <c r="J12" s="463"/>
      <c r="K12" s="463"/>
      <c r="L12" s="463"/>
      <c r="M12" s="463"/>
      <c r="N12" s="463"/>
      <c r="O12" s="140"/>
      <c r="P12" s="140"/>
    </row>
    <row r="13" spans="1:16" ht="13.2" customHeight="1">
      <c r="A13" s="140"/>
      <c r="B13" s="234"/>
      <c r="C13" s="234"/>
      <c r="D13" s="234"/>
      <c r="E13" s="234"/>
      <c r="F13" s="234"/>
      <c r="G13" s="234"/>
      <c r="H13" s="235"/>
      <c r="I13" s="233"/>
      <c r="J13" s="233"/>
      <c r="K13" s="233"/>
      <c r="L13" s="233"/>
      <c r="M13" s="233"/>
      <c r="N13" s="149"/>
      <c r="O13" s="140"/>
      <c r="P13" s="140"/>
    </row>
    <row r="14" spans="1:16" ht="13.2" customHeight="1">
      <c r="A14" s="140"/>
      <c r="B14" s="255" t="s">
        <v>906</v>
      </c>
      <c r="C14" s="234"/>
      <c r="D14" s="234"/>
      <c r="E14" s="234"/>
      <c r="F14" s="234"/>
      <c r="G14" s="234"/>
      <c r="H14" s="235"/>
      <c r="I14" s="233"/>
      <c r="J14" s="233"/>
      <c r="K14" s="233"/>
      <c r="L14" s="233"/>
      <c r="M14" s="233"/>
      <c r="N14" s="149"/>
      <c r="O14" s="140"/>
      <c r="P14" s="140"/>
    </row>
    <row r="15" spans="1:16" ht="13.2" customHeight="1">
      <c r="A15" s="140"/>
      <c r="B15" s="479" t="s">
        <v>1082</v>
      </c>
      <c r="C15" s="479"/>
      <c r="D15" s="479"/>
      <c r="E15" s="479"/>
      <c r="F15" s="479"/>
      <c r="G15" s="479"/>
      <c r="H15" s="479"/>
      <c r="I15" s="479"/>
      <c r="J15" s="479"/>
      <c r="K15" s="479"/>
      <c r="L15" s="479"/>
      <c r="M15" s="479"/>
      <c r="N15" s="479"/>
      <c r="O15" s="140"/>
      <c r="P15" s="140"/>
    </row>
    <row r="16" spans="1:16" ht="13.2" customHeight="1">
      <c r="A16" s="140"/>
      <c r="B16" s="473" t="s">
        <v>1083</v>
      </c>
      <c r="C16" s="473"/>
      <c r="D16" s="473"/>
      <c r="E16" s="473"/>
      <c r="F16" s="473"/>
      <c r="G16" s="473"/>
      <c r="H16" s="473"/>
      <c r="I16" s="473"/>
      <c r="J16" s="473"/>
      <c r="K16" s="473"/>
      <c r="L16" s="473"/>
      <c r="M16" s="473"/>
      <c r="N16" s="473"/>
      <c r="O16" s="140"/>
      <c r="P16" s="140"/>
    </row>
    <row r="17" spans="1:16" ht="24.6" customHeight="1">
      <c r="A17" s="140"/>
      <c r="B17" s="472" t="s">
        <v>1107</v>
      </c>
      <c r="C17" s="473"/>
      <c r="D17" s="473"/>
      <c r="E17" s="473"/>
      <c r="F17" s="473"/>
      <c r="G17" s="473"/>
      <c r="H17" s="473"/>
      <c r="I17" s="473"/>
      <c r="J17" s="473"/>
      <c r="K17" s="473"/>
      <c r="L17" s="473"/>
      <c r="M17" s="473"/>
      <c r="N17" s="473"/>
      <c r="O17" s="140"/>
      <c r="P17" s="140"/>
    </row>
    <row r="18" spans="1:16" ht="23.7" customHeight="1">
      <c r="A18" s="140"/>
      <c r="B18" s="149"/>
      <c r="C18" s="149"/>
      <c r="D18" s="149"/>
      <c r="E18" s="149"/>
      <c r="F18" s="149"/>
      <c r="G18" s="149"/>
      <c r="H18" s="149"/>
      <c r="I18" s="149"/>
      <c r="J18" s="149"/>
      <c r="K18" s="149"/>
      <c r="L18" s="149"/>
      <c r="M18" s="149"/>
      <c r="N18" s="149"/>
      <c r="O18" s="140"/>
      <c r="P18" s="140"/>
    </row>
    <row r="19" spans="1:16">
      <c r="A19" s="140"/>
      <c r="B19" s="471" t="s">
        <v>589</v>
      </c>
      <c r="C19" s="471"/>
      <c r="D19" s="471"/>
      <c r="E19" s="471"/>
      <c r="F19" s="471"/>
      <c r="G19" s="471"/>
      <c r="H19" s="471"/>
      <c r="I19" s="471"/>
      <c r="J19" s="471"/>
      <c r="K19" s="471"/>
      <c r="L19" s="471"/>
      <c r="M19" s="471"/>
      <c r="N19" s="471"/>
      <c r="O19" s="140"/>
      <c r="P19" s="140"/>
    </row>
    <row r="20" spans="1:16" ht="7.2" customHeight="1">
      <c r="A20" s="140"/>
      <c r="B20" s="464"/>
      <c r="C20" s="464"/>
      <c r="D20" s="464"/>
      <c r="E20" s="464"/>
      <c r="F20" s="464"/>
      <c r="G20" s="464"/>
      <c r="H20" s="464"/>
      <c r="I20" s="464"/>
      <c r="J20" s="464"/>
      <c r="K20" s="464"/>
      <c r="L20" s="464"/>
      <c r="M20" s="464"/>
      <c r="N20" s="464"/>
      <c r="O20" s="140"/>
      <c r="P20" s="140"/>
    </row>
    <row r="21" spans="1:16" ht="27" customHeight="1">
      <c r="A21" s="257"/>
      <c r="B21" s="140"/>
      <c r="C21" s="465" t="s">
        <v>907</v>
      </c>
      <c r="D21" s="465"/>
      <c r="E21" s="465"/>
      <c r="F21" s="465"/>
      <c r="G21" s="465"/>
      <c r="H21" s="465"/>
      <c r="I21" s="465"/>
      <c r="J21" s="465"/>
      <c r="K21" s="465"/>
      <c r="L21" s="465"/>
      <c r="M21" s="465"/>
      <c r="N21" s="465"/>
      <c r="O21" s="140"/>
      <c r="P21" s="140"/>
    </row>
    <row r="22" spans="1:16" ht="4.2" customHeight="1">
      <c r="A22" s="140"/>
      <c r="B22" s="464"/>
      <c r="C22" s="464"/>
      <c r="D22" s="464"/>
      <c r="E22" s="464"/>
      <c r="F22" s="464"/>
      <c r="G22" s="464"/>
      <c r="H22" s="464"/>
      <c r="I22" s="464"/>
      <c r="J22" s="464"/>
      <c r="K22" s="464"/>
      <c r="L22" s="464"/>
      <c r="M22" s="464"/>
      <c r="N22" s="464"/>
      <c r="O22" s="140"/>
      <c r="P22" s="140"/>
    </row>
    <row r="23" spans="1:16" ht="32.25" customHeight="1">
      <c r="A23" s="140"/>
      <c r="B23" s="140"/>
      <c r="C23" s="465" t="s">
        <v>1081</v>
      </c>
      <c r="D23" s="465"/>
      <c r="E23" s="465"/>
      <c r="F23" s="465"/>
      <c r="G23" s="465"/>
      <c r="H23" s="465"/>
      <c r="I23" s="465"/>
      <c r="J23" s="465"/>
      <c r="K23" s="465"/>
      <c r="L23" s="465"/>
      <c r="M23" s="465"/>
      <c r="N23" s="465"/>
      <c r="O23" s="140"/>
      <c r="P23" s="140"/>
    </row>
    <row r="24" spans="1:16" ht="1.5" hidden="1" customHeight="1">
      <c r="A24" s="140"/>
      <c r="B24" s="464"/>
      <c r="C24" s="464"/>
      <c r="D24" s="464"/>
      <c r="E24" s="464"/>
      <c r="F24" s="464"/>
      <c r="G24" s="464"/>
      <c r="H24" s="464"/>
      <c r="I24" s="464"/>
      <c r="J24" s="464"/>
      <c r="K24" s="464"/>
      <c r="L24" s="464"/>
      <c r="M24" s="464"/>
      <c r="N24" s="464"/>
      <c r="O24" s="140"/>
      <c r="P24" s="140"/>
    </row>
    <row r="25" spans="1:16" ht="39" customHeight="1">
      <c r="A25" s="140"/>
      <c r="B25" s="140"/>
      <c r="C25" s="465" t="s">
        <v>1108</v>
      </c>
      <c r="D25" s="465"/>
      <c r="E25" s="465"/>
      <c r="F25" s="465"/>
      <c r="G25" s="465"/>
      <c r="H25" s="465"/>
      <c r="I25" s="465"/>
      <c r="J25" s="465"/>
      <c r="K25" s="465"/>
      <c r="L25" s="465"/>
      <c r="M25" s="465"/>
      <c r="N25" s="465"/>
      <c r="O25" s="140"/>
      <c r="P25" s="140"/>
    </row>
    <row r="26" spans="1:16" ht="9.75" customHeight="1">
      <c r="A26" s="140"/>
      <c r="B26" s="464"/>
      <c r="C26" s="464"/>
      <c r="D26" s="464"/>
      <c r="E26" s="464"/>
      <c r="F26" s="464"/>
      <c r="G26" s="464"/>
      <c r="H26" s="464"/>
      <c r="I26" s="464"/>
      <c r="J26" s="464"/>
      <c r="K26" s="464"/>
      <c r="L26" s="464"/>
      <c r="M26" s="464"/>
      <c r="N26" s="464"/>
      <c r="O26" s="140"/>
      <c r="P26" s="140"/>
    </row>
    <row r="27" spans="1:16">
      <c r="A27" s="140"/>
      <c r="B27" s="471" t="s">
        <v>590</v>
      </c>
      <c r="C27" s="471"/>
      <c r="D27" s="471"/>
      <c r="E27" s="471"/>
      <c r="F27" s="471"/>
      <c r="G27" s="471"/>
      <c r="H27" s="471"/>
      <c r="I27" s="471"/>
      <c r="J27" s="471"/>
      <c r="K27" s="471"/>
      <c r="L27" s="471"/>
      <c r="M27" s="471"/>
      <c r="N27" s="471"/>
      <c r="O27" s="140"/>
      <c r="P27" s="140"/>
    </row>
    <row r="28" spans="1:16" ht="7.2" customHeight="1">
      <c r="A28" s="140"/>
      <c r="B28" s="464"/>
      <c r="C28" s="464"/>
      <c r="D28" s="464"/>
      <c r="E28" s="464"/>
      <c r="F28" s="464"/>
      <c r="G28" s="464"/>
      <c r="H28" s="464"/>
      <c r="I28" s="464"/>
      <c r="J28" s="464"/>
      <c r="K28" s="464"/>
      <c r="L28" s="464"/>
      <c r="M28" s="464"/>
      <c r="N28" s="464"/>
      <c r="O28" s="140"/>
      <c r="P28" s="140"/>
    </row>
    <row r="29" spans="1:16" ht="13.2" customHeight="1">
      <c r="A29" s="140"/>
      <c r="B29" s="140"/>
      <c r="C29" s="465" t="s">
        <v>825</v>
      </c>
      <c r="D29" s="465"/>
      <c r="E29" s="465"/>
      <c r="F29" s="465"/>
      <c r="G29" s="465"/>
      <c r="H29" s="465"/>
      <c r="I29" s="465"/>
      <c r="J29" s="465"/>
      <c r="K29" s="465"/>
      <c r="L29" s="465"/>
      <c r="M29" s="465"/>
      <c r="N29" s="465"/>
      <c r="O29" s="140"/>
      <c r="P29" s="140"/>
    </row>
    <row r="30" spans="1:16" ht="4.2" customHeight="1">
      <c r="A30" s="140"/>
      <c r="B30" s="464"/>
      <c r="C30" s="464"/>
      <c r="D30" s="464"/>
      <c r="E30" s="464"/>
      <c r="F30" s="464"/>
      <c r="G30" s="464"/>
      <c r="H30" s="464"/>
      <c r="I30" s="464"/>
      <c r="J30" s="464"/>
      <c r="K30" s="464"/>
      <c r="L30" s="464"/>
      <c r="M30" s="464"/>
      <c r="N30" s="464"/>
      <c r="O30" s="140"/>
      <c r="P30" s="140"/>
    </row>
    <row r="31" spans="1:16">
      <c r="A31" s="140"/>
      <c r="B31" s="140"/>
      <c r="C31" s="465" t="s">
        <v>591</v>
      </c>
      <c r="D31" s="465"/>
      <c r="E31" s="465"/>
      <c r="F31" s="465"/>
      <c r="G31" s="465"/>
      <c r="H31" s="465"/>
      <c r="I31" s="465"/>
      <c r="J31" s="465"/>
      <c r="K31" s="465"/>
      <c r="L31" s="465"/>
      <c r="M31" s="465"/>
      <c r="N31" s="465"/>
      <c r="O31" s="140"/>
      <c r="P31" s="140"/>
    </row>
    <row r="32" spans="1:16" ht="4.2" customHeight="1">
      <c r="A32" s="140"/>
      <c r="B32" s="464"/>
      <c r="C32" s="464"/>
      <c r="D32" s="464"/>
      <c r="E32" s="464"/>
      <c r="F32" s="464"/>
      <c r="G32" s="464"/>
      <c r="H32" s="464"/>
      <c r="I32" s="464"/>
      <c r="J32" s="464"/>
      <c r="K32" s="464"/>
      <c r="L32" s="464"/>
      <c r="M32" s="464"/>
      <c r="N32" s="464"/>
      <c r="O32" s="140"/>
      <c r="P32" s="140"/>
    </row>
    <row r="33" spans="1:17" ht="24.6" customHeight="1">
      <c r="A33" s="140"/>
      <c r="B33" s="140"/>
      <c r="C33" s="465" t="s">
        <v>592</v>
      </c>
      <c r="D33" s="465"/>
      <c r="E33" s="465"/>
      <c r="F33" s="465"/>
      <c r="G33" s="465"/>
      <c r="H33" s="465"/>
      <c r="I33" s="465"/>
      <c r="J33" s="465"/>
      <c r="K33" s="465"/>
      <c r="L33" s="465"/>
      <c r="M33" s="465"/>
      <c r="N33" s="465"/>
      <c r="O33" s="140"/>
      <c r="P33" s="140"/>
    </row>
    <row r="34" spans="1:17" ht="4.2" customHeight="1">
      <c r="A34" s="140"/>
      <c r="B34" s="464"/>
      <c r="C34" s="464"/>
      <c r="D34" s="464"/>
      <c r="E34" s="464"/>
      <c r="F34" s="464"/>
      <c r="G34" s="464"/>
      <c r="H34" s="464"/>
      <c r="I34" s="464"/>
      <c r="J34" s="464"/>
      <c r="K34" s="464"/>
      <c r="L34" s="464"/>
      <c r="M34" s="464"/>
      <c r="N34" s="464"/>
      <c r="O34" s="140"/>
      <c r="P34" s="140"/>
    </row>
    <row r="35" spans="1:17">
      <c r="A35" s="140"/>
      <c r="B35" s="140"/>
      <c r="C35" s="465" t="s">
        <v>593</v>
      </c>
      <c r="D35" s="465"/>
      <c r="E35" s="465"/>
      <c r="F35" s="465"/>
      <c r="G35" s="465"/>
      <c r="H35" s="465"/>
      <c r="I35" s="465"/>
      <c r="J35" s="465"/>
      <c r="K35" s="465"/>
      <c r="L35" s="465"/>
      <c r="M35" s="465"/>
      <c r="N35" s="465"/>
      <c r="O35" s="140"/>
      <c r="P35" s="140"/>
    </row>
    <row r="36" spans="1:17" ht="4.2" customHeight="1">
      <c r="A36" s="140"/>
      <c r="B36" s="464"/>
      <c r="C36" s="464"/>
      <c r="D36" s="464"/>
      <c r="E36" s="464"/>
      <c r="F36" s="464"/>
      <c r="G36" s="464"/>
      <c r="H36" s="464"/>
      <c r="I36" s="464"/>
      <c r="J36" s="464"/>
      <c r="K36" s="464"/>
      <c r="L36" s="464"/>
      <c r="M36" s="464"/>
      <c r="N36" s="464"/>
      <c r="O36" s="140"/>
      <c r="P36" s="140"/>
    </row>
    <row r="37" spans="1:17" ht="24.75" customHeight="1">
      <c r="A37" s="140"/>
      <c r="B37" s="140"/>
      <c r="C37" s="465" t="s">
        <v>594</v>
      </c>
      <c r="D37" s="465"/>
      <c r="E37" s="465"/>
      <c r="F37" s="465"/>
      <c r="G37" s="465"/>
      <c r="H37" s="465"/>
      <c r="I37" s="465"/>
      <c r="J37" s="465"/>
      <c r="K37" s="465"/>
      <c r="L37" s="465"/>
      <c r="M37" s="465"/>
      <c r="N37" s="465"/>
      <c r="O37" s="140"/>
      <c r="P37" s="140"/>
    </row>
    <row r="38" spans="1:17" ht="3.75" hidden="1" customHeight="1">
      <c r="A38" s="140"/>
      <c r="B38" s="464"/>
      <c r="C38" s="464"/>
      <c r="D38" s="464"/>
      <c r="E38" s="464"/>
      <c r="F38" s="464"/>
      <c r="G38" s="464"/>
      <c r="H38" s="464"/>
      <c r="I38" s="464"/>
      <c r="J38" s="464"/>
      <c r="K38" s="464"/>
      <c r="L38" s="464"/>
      <c r="M38" s="464"/>
      <c r="N38" s="464"/>
      <c r="O38" s="140"/>
      <c r="P38" s="140"/>
    </row>
    <row r="39" spans="1:17" ht="13.5" customHeight="1">
      <c r="A39" s="140"/>
      <c r="B39" s="149"/>
      <c r="C39" s="463" t="s">
        <v>916</v>
      </c>
      <c r="D39" s="465"/>
      <c r="E39" s="465"/>
      <c r="F39" s="465"/>
      <c r="G39" s="465"/>
      <c r="H39" s="465"/>
      <c r="I39" s="465"/>
      <c r="J39" s="465"/>
      <c r="K39" s="465"/>
      <c r="L39" s="465"/>
      <c r="M39" s="465"/>
      <c r="N39" s="465"/>
      <c r="O39" s="140"/>
      <c r="P39" s="140"/>
    </row>
    <row r="40" spans="1:17">
      <c r="A40" s="140"/>
      <c r="B40" s="140"/>
      <c r="C40" s="465" t="s">
        <v>917</v>
      </c>
      <c r="D40" s="465"/>
      <c r="E40" s="465"/>
      <c r="F40" s="465"/>
      <c r="G40" s="465"/>
      <c r="H40" s="465"/>
      <c r="I40" s="465"/>
      <c r="J40" s="465"/>
      <c r="K40" s="465"/>
      <c r="L40" s="465"/>
      <c r="M40" s="465"/>
      <c r="N40" s="465"/>
      <c r="O40" s="140"/>
      <c r="P40" s="140"/>
      <c r="Q40" s="291"/>
    </row>
    <row r="41" spans="1:17">
      <c r="A41" s="140"/>
      <c r="B41" s="464"/>
      <c r="C41" s="464"/>
      <c r="D41" s="464"/>
      <c r="E41" s="464"/>
      <c r="F41" s="464"/>
      <c r="G41" s="464"/>
      <c r="H41" s="464"/>
      <c r="I41" s="464"/>
      <c r="J41" s="464"/>
      <c r="K41" s="464"/>
      <c r="L41" s="464"/>
      <c r="M41" s="464"/>
      <c r="N41" s="464"/>
      <c r="O41" s="140"/>
      <c r="P41" s="140"/>
    </row>
    <row r="42" spans="1:17" ht="18" hidden="1" customHeight="1">
      <c r="A42" s="140"/>
      <c r="B42" s="464"/>
      <c r="C42" s="464"/>
      <c r="D42" s="464"/>
      <c r="E42" s="464"/>
      <c r="F42" s="464"/>
      <c r="G42" s="464"/>
      <c r="H42" s="464"/>
      <c r="I42" s="464"/>
      <c r="J42" s="464"/>
      <c r="K42" s="464"/>
      <c r="L42" s="464"/>
      <c r="M42" s="464"/>
      <c r="N42" s="464"/>
      <c r="O42" s="140"/>
      <c r="P42" s="140"/>
    </row>
    <row r="43" spans="1:17">
      <c r="A43" s="140"/>
      <c r="B43" s="471" t="s">
        <v>596</v>
      </c>
      <c r="C43" s="471"/>
      <c r="D43" s="471"/>
      <c r="E43" s="471"/>
      <c r="F43" s="471"/>
      <c r="G43" s="471"/>
      <c r="H43" s="471"/>
      <c r="I43" s="471"/>
      <c r="J43" s="471"/>
      <c r="K43" s="471"/>
      <c r="L43" s="471"/>
      <c r="M43" s="471"/>
      <c r="N43" s="471"/>
      <c r="O43" s="140"/>
      <c r="P43" s="140"/>
    </row>
    <row r="44" spans="1:17" ht="17.25" customHeight="1">
      <c r="A44" s="140"/>
      <c r="B44" s="464"/>
      <c r="C44" s="464"/>
      <c r="D44" s="464"/>
      <c r="E44" s="464"/>
      <c r="F44" s="464"/>
      <c r="G44" s="464"/>
      <c r="H44" s="464"/>
      <c r="I44" s="464"/>
      <c r="J44" s="464"/>
      <c r="K44" s="464"/>
      <c r="L44" s="464"/>
      <c r="M44" s="464"/>
      <c r="N44" s="464"/>
      <c r="O44" s="140"/>
      <c r="P44" s="140"/>
    </row>
    <row r="45" spans="1:17" ht="25.2" customHeight="1">
      <c r="A45" s="140"/>
      <c r="B45" s="464" t="s">
        <v>595</v>
      </c>
      <c r="C45" s="464"/>
      <c r="D45" s="464"/>
      <c r="E45" s="464"/>
      <c r="F45" s="464"/>
      <c r="G45" s="464"/>
      <c r="H45" s="464"/>
      <c r="I45" s="464"/>
      <c r="J45" s="464"/>
      <c r="K45" s="464"/>
      <c r="L45" s="464"/>
      <c r="M45" s="464"/>
      <c r="N45" s="464"/>
      <c r="O45" s="140"/>
      <c r="P45" s="140"/>
    </row>
    <row r="46" spans="1:17" ht="4.95" customHeight="1">
      <c r="A46" s="140"/>
      <c r="B46" s="464"/>
      <c r="C46" s="464"/>
      <c r="D46" s="464"/>
      <c r="E46" s="464"/>
      <c r="F46" s="464"/>
      <c r="G46" s="464"/>
      <c r="H46" s="464"/>
      <c r="I46" s="464"/>
      <c r="J46" s="464"/>
      <c r="K46" s="464"/>
      <c r="L46" s="464"/>
      <c r="M46" s="464"/>
      <c r="N46" s="464"/>
      <c r="O46" s="140"/>
      <c r="P46" s="140"/>
    </row>
    <row r="47" spans="1:17" ht="31.2" customHeight="1">
      <c r="A47" s="140"/>
      <c r="B47" s="464" t="s">
        <v>909</v>
      </c>
      <c r="C47" s="464"/>
      <c r="D47" s="464"/>
      <c r="E47" s="464"/>
      <c r="F47" s="464"/>
      <c r="G47" s="464"/>
      <c r="H47" s="464"/>
      <c r="I47" s="464"/>
      <c r="J47" s="464"/>
      <c r="K47" s="464"/>
      <c r="L47" s="464"/>
      <c r="M47" s="464"/>
      <c r="N47" s="464"/>
      <c r="O47" s="140"/>
      <c r="P47" s="140"/>
    </row>
    <row r="48" spans="1:17">
      <c r="A48" s="140"/>
      <c r="B48" s="464"/>
      <c r="C48" s="464"/>
      <c r="D48" s="464"/>
      <c r="E48" s="464"/>
      <c r="F48" s="464"/>
      <c r="G48" s="464"/>
      <c r="H48" s="464"/>
      <c r="I48" s="464"/>
      <c r="J48" s="464"/>
      <c r="K48" s="464"/>
      <c r="L48" s="464"/>
      <c r="M48" s="464"/>
      <c r="N48" s="464"/>
      <c r="O48" s="140"/>
      <c r="P48" s="140"/>
    </row>
    <row r="49" spans="1:16">
      <c r="A49" s="140"/>
      <c r="B49" s="471" t="s">
        <v>597</v>
      </c>
      <c r="C49" s="471"/>
      <c r="D49" s="471"/>
      <c r="E49" s="471"/>
      <c r="F49" s="471"/>
      <c r="G49" s="471"/>
      <c r="H49" s="471"/>
      <c r="I49" s="471"/>
      <c r="J49" s="471"/>
      <c r="K49" s="471"/>
      <c r="L49" s="471"/>
      <c r="M49" s="471"/>
      <c r="N49" s="471"/>
      <c r="O49" s="140"/>
      <c r="P49" s="140"/>
    </row>
    <row r="50" spans="1:16" ht="7.2" customHeight="1">
      <c r="A50" s="140"/>
      <c r="B50" s="464"/>
      <c r="C50" s="464"/>
      <c r="D50" s="464"/>
      <c r="E50" s="464"/>
      <c r="F50" s="464"/>
      <c r="G50" s="464"/>
      <c r="H50" s="464"/>
      <c r="I50" s="464"/>
      <c r="J50" s="464"/>
      <c r="K50" s="464"/>
      <c r="L50" s="464"/>
      <c r="M50" s="464"/>
      <c r="N50" s="464"/>
      <c r="O50" s="140"/>
      <c r="P50" s="140"/>
    </row>
    <row r="51" spans="1:16" ht="29.7" customHeight="1">
      <c r="A51" s="140"/>
      <c r="B51" s="464" t="s">
        <v>598</v>
      </c>
      <c r="C51" s="464"/>
      <c r="D51" s="464"/>
      <c r="E51" s="464"/>
      <c r="F51" s="464"/>
      <c r="G51" s="464"/>
      <c r="H51" s="464"/>
      <c r="I51" s="464"/>
      <c r="J51" s="464"/>
      <c r="K51" s="464"/>
      <c r="L51" s="464"/>
      <c r="M51" s="464"/>
      <c r="N51" s="464"/>
      <c r="O51" s="140"/>
      <c r="P51" s="140"/>
    </row>
    <row r="52" spans="1:16" ht="4.2" customHeight="1">
      <c r="A52" s="140"/>
      <c r="B52" s="464"/>
      <c r="C52" s="464"/>
      <c r="D52" s="464"/>
      <c r="E52" s="464"/>
      <c r="F52" s="464"/>
      <c r="G52" s="464"/>
      <c r="H52" s="464"/>
      <c r="I52" s="464"/>
      <c r="J52" s="464"/>
      <c r="K52" s="464"/>
      <c r="L52" s="464"/>
      <c r="M52" s="464"/>
      <c r="N52" s="464"/>
      <c r="O52" s="140"/>
      <c r="P52" s="140"/>
    </row>
    <row r="53" spans="1:16">
      <c r="A53" s="140"/>
      <c r="B53" s="464" t="s">
        <v>599</v>
      </c>
      <c r="C53" s="464"/>
      <c r="D53" s="464"/>
      <c r="E53" s="464"/>
      <c r="F53" s="464"/>
      <c r="G53" s="464"/>
      <c r="H53" s="464"/>
      <c r="I53" s="464"/>
      <c r="J53" s="464"/>
      <c r="K53" s="464"/>
      <c r="L53" s="464"/>
      <c r="M53" s="464"/>
      <c r="N53" s="464"/>
      <c r="O53" s="140"/>
      <c r="P53" s="140"/>
    </row>
    <row r="54" spans="1:16" ht="1.2" customHeight="1">
      <c r="A54" s="140"/>
      <c r="B54" s="149"/>
      <c r="C54" s="149"/>
      <c r="D54" s="149"/>
      <c r="E54" s="149"/>
      <c r="F54" s="149"/>
      <c r="G54" s="149"/>
      <c r="H54" s="149"/>
      <c r="I54" s="149"/>
      <c r="J54" s="149"/>
      <c r="K54" s="149"/>
      <c r="L54" s="149"/>
      <c r="M54" s="149"/>
      <c r="N54" s="149"/>
      <c r="O54" s="140"/>
      <c r="P54" s="140"/>
    </row>
    <row r="55" spans="1:16" ht="15" customHeight="1">
      <c r="A55" s="140"/>
      <c r="B55" s="464" t="s">
        <v>600</v>
      </c>
      <c r="C55" s="464"/>
      <c r="D55" s="464"/>
      <c r="E55" s="464"/>
      <c r="F55" s="464"/>
      <c r="G55" s="464"/>
      <c r="H55" s="464"/>
      <c r="I55" s="464"/>
      <c r="J55" s="464"/>
      <c r="K55" s="464"/>
      <c r="L55" s="464"/>
      <c r="M55" s="464"/>
      <c r="N55" s="464"/>
      <c r="O55" s="140"/>
      <c r="P55" s="140"/>
    </row>
    <row r="56" spans="1:16">
      <c r="A56" s="140"/>
      <c r="B56" s="464" t="s">
        <v>601</v>
      </c>
      <c r="C56" s="464"/>
      <c r="D56" s="464"/>
      <c r="E56" s="464"/>
      <c r="F56" s="464"/>
      <c r="G56" s="464"/>
      <c r="H56" s="464"/>
      <c r="I56" s="464"/>
      <c r="J56" s="464"/>
      <c r="K56" s="464"/>
      <c r="L56" s="464"/>
      <c r="M56" s="464"/>
      <c r="N56" s="464"/>
      <c r="O56" s="140"/>
      <c r="P56" s="140"/>
    </row>
    <row r="57" spans="1:16">
      <c r="A57" s="140"/>
      <c r="B57" s="464"/>
      <c r="C57" s="464"/>
      <c r="D57" s="464"/>
      <c r="E57" s="464"/>
      <c r="F57" s="464"/>
      <c r="G57" s="464"/>
      <c r="H57" s="464"/>
      <c r="I57" s="464"/>
      <c r="J57" s="464"/>
      <c r="K57" s="464"/>
      <c r="L57" s="464"/>
      <c r="M57" s="464"/>
      <c r="N57" s="464"/>
      <c r="O57" s="140"/>
      <c r="P57" s="140"/>
    </row>
    <row r="58" spans="1:16">
      <c r="A58" s="140"/>
      <c r="B58" s="471" t="s">
        <v>602</v>
      </c>
      <c r="C58" s="471"/>
      <c r="D58" s="471"/>
      <c r="E58" s="471"/>
      <c r="F58" s="471"/>
      <c r="G58" s="471"/>
      <c r="H58" s="471"/>
      <c r="I58" s="471"/>
      <c r="J58" s="471"/>
      <c r="K58" s="471"/>
      <c r="L58" s="471"/>
      <c r="M58" s="471"/>
      <c r="N58" s="471"/>
      <c r="O58" s="140"/>
      <c r="P58" s="140"/>
    </row>
    <row r="59" spans="1:16" ht="7.2" customHeight="1">
      <c r="A59" s="140"/>
      <c r="B59" s="464"/>
      <c r="C59" s="464"/>
      <c r="D59" s="464"/>
      <c r="E59" s="464"/>
      <c r="F59" s="464"/>
      <c r="G59" s="464"/>
      <c r="H59" s="464"/>
      <c r="I59" s="464"/>
      <c r="J59" s="464"/>
      <c r="K59" s="464"/>
      <c r="L59" s="464"/>
      <c r="M59" s="464"/>
      <c r="N59" s="464"/>
      <c r="O59" s="140"/>
      <c r="P59" s="140"/>
    </row>
    <row r="60" spans="1:16" ht="31.2" customHeight="1">
      <c r="A60" s="140"/>
      <c r="B60" s="464" t="s">
        <v>603</v>
      </c>
      <c r="C60" s="464"/>
      <c r="D60" s="464"/>
      <c r="E60" s="464"/>
      <c r="F60" s="464"/>
      <c r="G60" s="464"/>
      <c r="H60" s="464"/>
      <c r="I60" s="464"/>
      <c r="J60" s="464"/>
      <c r="K60" s="464"/>
      <c r="L60" s="464"/>
      <c r="M60" s="464"/>
      <c r="N60" s="464"/>
      <c r="O60" s="140"/>
      <c r="P60" s="140"/>
    </row>
    <row r="61" spans="1:16" ht="6.6" customHeight="1">
      <c r="A61" s="140"/>
      <c r="B61" s="464"/>
      <c r="C61" s="464"/>
      <c r="D61" s="464"/>
      <c r="E61" s="464"/>
      <c r="F61" s="464"/>
      <c r="G61" s="464"/>
      <c r="H61" s="464"/>
      <c r="I61" s="464"/>
      <c r="J61" s="464"/>
      <c r="K61" s="464"/>
      <c r="L61" s="464"/>
      <c r="M61" s="464"/>
      <c r="N61" s="464"/>
      <c r="O61" s="140"/>
      <c r="P61" s="140"/>
    </row>
    <row r="62" spans="1:16" ht="42.6" customHeight="1">
      <c r="A62" s="140"/>
      <c r="B62" s="471" t="s">
        <v>604</v>
      </c>
      <c r="C62" s="464"/>
      <c r="D62" s="464"/>
      <c r="E62" s="464"/>
      <c r="F62" s="464"/>
      <c r="G62" s="464"/>
      <c r="H62" s="464"/>
      <c r="I62" s="464"/>
      <c r="J62" s="464"/>
      <c r="K62" s="464"/>
      <c r="L62" s="464"/>
      <c r="M62" s="464"/>
      <c r="N62" s="464"/>
      <c r="O62" s="140"/>
      <c r="P62" s="140"/>
    </row>
    <row r="63" spans="1:16" ht="4.2" customHeight="1">
      <c r="A63" s="140"/>
      <c r="B63" s="464"/>
      <c r="C63" s="464"/>
      <c r="D63" s="464"/>
      <c r="E63" s="464"/>
      <c r="F63" s="464"/>
      <c r="G63" s="464"/>
      <c r="H63" s="464"/>
      <c r="I63" s="464"/>
      <c r="J63" s="464"/>
      <c r="K63" s="464"/>
      <c r="L63" s="464"/>
      <c r="M63" s="464"/>
      <c r="N63" s="464"/>
      <c r="O63" s="140"/>
      <c r="P63" s="140"/>
    </row>
    <row r="64" spans="1:16" ht="29.7" customHeight="1">
      <c r="A64" s="140"/>
      <c r="B64" s="464" t="s">
        <v>908</v>
      </c>
      <c r="C64" s="464"/>
      <c r="D64" s="464"/>
      <c r="E64" s="464"/>
      <c r="F64" s="464"/>
      <c r="G64" s="464"/>
      <c r="H64" s="464"/>
      <c r="I64" s="464"/>
      <c r="J64" s="464"/>
      <c r="K64" s="464"/>
      <c r="L64" s="464"/>
      <c r="M64" s="464"/>
      <c r="N64" s="464"/>
      <c r="O64" s="140"/>
      <c r="P64" s="140"/>
    </row>
    <row r="65" spans="1:17" ht="7.95" customHeight="1">
      <c r="A65" s="140"/>
      <c r="B65" s="464"/>
      <c r="C65" s="464"/>
      <c r="D65" s="464"/>
      <c r="E65" s="464"/>
      <c r="F65" s="464"/>
      <c r="G65" s="464"/>
      <c r="H65" s="464"/>
      <c r="I65" s="464"/>
      <c r="J65" s="464"/>
      <c r="K65" s="464"/>
      <c r="L65" s="464"/>
      <c r="M65" s="464"/>
      <c r="N65" s="464"/>
      <c r="O65" s="140"/>
      <c r="P65" s="140"/>
    </row>
    <row r="66" spans="1:17" ht="38.25" customHeight="1">
      <c r="A66" s="140"/>
      <c r="B66" s="464" t="s">
        <v>1121</v>
      </c>
      <c r="C66" s="464"/>
      <c r="D66" s="464"/>
      <c r="E66" s="464"/>
      <c r="F66" s="464"/>
      <c r="G66" s="464"/>
      <c r="H66" s="464"/>
      <c r="I66" s="464"/>
      <c r="J66" s="464"/>
      <c r="K66" s="464"/>
      <c r="L66" s="464"/>
      <c r="M66" s="464"/>
      <c r="N66" s="464"/>
      <c r="O66" s="140"/>
      <c r="P66" s="363" t="s">
        <v>1120</v>
      </c>
    </row>
    <row r="67" spans="1:17" ht="9" customHeight="1">
      <c r="A67" s="140"/>
      <c r="B67" s="464"/>
      <c r="C67" s="464"/>
      <c r="D67" s="464"/>
      <c r="E67" s="464"/>
      <c r="F67" s="464"/>
      <c r="G67" s="464"/>
      <c r="H67" s="464"/>
      <c r="I67" s="464"/>
      <c r="J67" s="464"/>
      <c r="K67" s="464"/>
      <c r="L67" s="464"/>
      <c r="M67" s="464"/>
      <c r="N67" s="464"/>
      <c r="O67" s="140"/>
      <c r="P67" s="140"/>
    </row>
    <row r="68" spans="1:17" ht="21.75" customHeight="1">
      <c r="A68" s="140"/>
      <c r="B68" s="465" t="s">
        <v>918</v>
      </c>
      <c r="C68" s="465"/>
      <c r="D68" s="465"/>
      <c r="E68" s="465"/>
      <c r="F68" s="465"/>
      <c r="G68" s="465"/>
      <c r="H68" s="465"/>
      <c r="I68" s="465"/>
      <c r="J68" s="465"/>
      <c r="K68" s="465"/>
      <c r="L68" s="480"/>
      <c r="M68" s="480"/>
      <c r="N68" s="149"/>
      <c r="O68" s="290"/>
      <c r="P68" s="364" t="s">
        <v>1122</v>
      </c>
      <c r="Q68" s="291"/>
    </row>
    <row r="69" spans="1:17" ht="9" customHeight="1">
      <c r="A69" s="140"/>
      <c r="B69" s="464"/>
      <c r="C69" s="464"/>
      <c r="D69" s="464"/>
      <c r="E69" s="464"/>
      <c r="F69" s="464"/>
      <c r="G69" s="464"/>
      <c r="H69" s="464"/>
      <c r="I69" s="464"/>
      <c r="J69" s="464"/>
      <c r="K69" s="464"/>
      <c r="L69" s="464"/>
      <c r="M69" s="464"/>
      <c r="N69" s="464"/>
      <c r="O69" s="140"/>
      <c r="P69" s="365"/>
      <c r="Q69" s="291"/>
    </row>
    <row r="70" spans="1:17" ht="26.25" customHeight="1">
      <c r="A70" s="140"/>
      <c r="B70" s="464" t="s">
        <v>616</v>
      </c>
      <c r="C70" s="464"/>
      <c r="D70" s="464"/>
      <c r="E70" s="464"/>
      <c r="F70" s="464"/>
      <c r="G70" s="464"/>
      <c r="H70" s="464"/>
      <c r="I70" s="464"/>
      <c r="J70" s="464"/>
      <c r="K70" s="464"/>
      <c r="L70" s="464"/>
      <c r="M70" s="464"/>
      <c r="N70" s="464"/>
      <c r="O70" s="87"/>
      <c r="P70" s="366" t="s">
        <v>1123</v>
      </c>
    </row>
    <row r="71" spans="1:17" ht="9" customHeight="1">
      <c r="A71" s="140"/>
      <c r="B71" s="464"/>
      <c r="C71" s="464"/>
      <c r="D71" s="464"/>
      <c r="E71" s="464"/>
      <c r="F71" s="464"/>
      <c r="G71" s="464"/>
      <c r="H71" s="464"/>
      <c r="I71" s="464"/>
      <c r="J71" s="464"/>
      <c r="K71" s="464"/>
      <c r="L71" s="464"/>
      <c r="M71" s="464"/>
      <c r="N71" s="464"/>
      <c r="O71" s="140"/>
      <c r="P71" s="365"/>
      <c r="Q71" s="291"/>
    </row>
    <row r="72" spans="1:17" ht="37.5" customHeight="1">
      <c r="A72" s="140"/>
      <c r="B72" s="465" t="s">
        <v>910</v>
      </c>
      <c r="C72" s="465"/>
      <c r="D72" s="465"/>
      <c r="E72" s="465"/>
      <c r="F72" s="465"/>
      <c r="G72" s="465"/>
      <c r="H72" s="465"/>
      <c r="I72" s="465"/>
      <c r="J72" s="465"/>
      <c r="K72" s="465"/>
      <c r="L72" s="465"/>
      <c r="M72" s="465"/>
      <c r="N72" s="233"/>
      <c r="O72" s="270"/>
      <c r="P72" s="364" t="s">
        <v>1124</v>
      </c>
    </row>
    <row r="73" spans="1:17" ht="9" customHeight="1">
      <c r="A73" s="140"/>
      <c r="B73" s="464"/>
      <c r="C73" s="464"/>
      <c r="D73" s="464"/>
      <c r="E73" s="464"/>
      <c r="F73" s="464"/>
      <c r="G73" s="464"/>
      <c r="H73" s="464"/>
      <c r="I73" s="464"/>
      <c r="J73" s="464"/>
      <c r="K73" s="464"/>
      <c r="L73" s="464"/>
      <c r="M73" s="464"/>
      <c r="N73" s="464"/>
      <c r="O73" s="140"/>
      <c r="P73" s="365"/>
    </row>
    <row r="74" spans="1:17" ht="40.200000000000003" customHeight="1">
      <c r="A74" s="140"/>
      <c r="B74" s="464" t="s">
        <v>978</v>
      </c>
      <c r="C74" s="464"/>
      <c r="D74" s="464"/>
      <c r="E74" s="464"/>
      <c r="F74" s="464"/>
      <c r="G74" s="464"/>
      <c r="H74" s="464"/>
      <c r="I74" s="464"/>
      <c r="J74" s="464"/>
      <c r="K74" s="464"/>
      <c r="L74" s="464"/>
      <c r="M74" s="464"/>
      <c r="N74" s="464"/>
      <c r="O74" s="256"/>
      <c r="P74" s="364" t="s">
        <v>1125</v>
      </c>
    </row>
    <row r="75" spans="1:17" ht="7.5" customHeight="1">
      <c r="A75" s="140"/>
      <c r="B75" s="149"/>
      <c r="C75" s="149"/>
      <c r="D75" s="149"/>
      <c r="E75" s="149"/>
      <c r="F75" s="149"/>
      <c r="G75" s="149"/>
      <c r="H75" s="149"/>
      <c r="I75" s="149"/>
      <c r="J75" s="149"/>
      <c r="K75" s="149"/>
      <c r="L75" s="149"/>
      <c r="M75" s="149"/>
      <c r="N75" s="149"/>
      <c r="O75" s="140"/>
      <c r="P75" s="365"/>
    </row>
    <row r="76" spans="1:17" ht="42.75" customHeight="1">
      <c r="A76" s="319"/>
      <c r="B76" s="467" t="s">
        <v>983</v>
      </c>
      <c r="C76" s="467"/>
      <c r="D76" s="467"/>
      <c r="E76" s="467"/>
      <c r="F76" s="467"/>
      <c r="G76" s="467"/>
      <c r="H76" s="467"/>
      <c r="I76" s="467"/>
      <c r="J76" s="467"/>
      <c r="K76" s="467"/>
      <c r="L76" s="467"/>
      <c r="M76" s="467"/>
      <c r="N76" s="467"/>
      <c r="O76" s="140"/>
      <c r="P76" s="366" t="s">
        <v>1134</v>
      </c>
    </row>
    <row r="77" spans="1:17" ht="10.5" customHeight="1">
      <c r="A77" s="140"/>
      <c r="B77" s="464"/>
      <c r="C77" s="464"/>
      <c r="D77" s="464"/>
      <c r="E77" s="464"/>
      <c r="F77" s="464"/>
      <c r="G77" s="464"/>
      <c r="H77" s="464"/>
      <c r="I77" s="464"/>
      <c r="J77" s="464"/>
      <c r="K77" s="464"/>
      <c r="L77" s="464"/>
      <c r="M77" s="464"/>
      <c r="N77" s="464"/>
      <c r="O77" s="140"/>
      <c r="P77" s="365"/>
    </row>
    <row r="78" spans="1:17" ht="16.95" customHeight="1">
      <c r="A78" s="140"/>
      <c r="B78" s="469" t="s">
        <v>1043</v>
      </c>
      <c r="C78" s="469"/>
      <c r="D78" s="469"/>
      <c r="E78" s="469"/>
      <c r="F78" s="469"/>
      <c r="G78" s="469"/>
      <c r="H78" s="469"/>
      <c r="I78" s="469"/>
      <c r="J78" s="469"/>
      <c r="K78" s="469"/>
      <c r="L78" s="469"/>
      <c r="M78" s="149"/>
      <c r="N78" s="149"/>
      <c r="O78" s="140"/>
      <c r="P78" s="365"/>
    </row>
    <row r="79" spans="1:17" ht="19.95" customHeight="1">
      <c r="A79" s="140"/>
      <c r="B79" s="149"/>
      <c r="C79" s="463" t="s">
        <v>1044</v>
      </c>
      <c r="D79" s="470"/>
      <c r="E79" s="470"/>
      <c r="F79" s="470"/>
      <c r="G79" s="470"/>
      <c r="H79" s="470"/>
      <c r="I79" s="470"/>
      <c r="J79" s="470"/>
      <c r="K79" s="470"/>
      <c r="L79" s="470"/>
      <c r="M79" s="149"/>
      <c r="N79" s="149"/>
      <c r="O79" s="140"/>
      <c r="P79" s="364" t="s">
        <v>1126</v>
      </c>
    </row>
    <row r="80" spans="1:17" ht="30.6" customHeight="1">
      <c r="A80" s="140"/>
      <c r="B80" s="149"/>
      <c r="C80" s="463" t="s">
        <v>1047</v>
      </c>
      <c r="D80" s="470"/>
      <c r="E80" s="470"/>
      <c r="F80" s="470"/>
      <c r="G80" s="470"/>
      <c r="H80" s="470"/>
      <c r="I80" s="470"/>
      <c r="J80" s="470"/>
      <c r="K80" s="470"/>
      <c r="L80" s="470"/>
      <c r="M80" s="149"/>
      <c r="N80" s="149"/>
      <c r="O80" s="140"/>
      <c r="P80" s="366" t="s">
        <v>1127</v>
      </c>
    </row>
    <row r="81" spans="1:16" ht="15" customHeight="1">
      <c r="A81" s="140"/>
      <c r="B81" s="469" t="s">
        <v>1045</v>
      </c>
      <c r="C81" s="469"/>
      <c r="D81" s="469"/>
      <c r="E81" s="469"/>
      <c r="F81" s="469"/>
      <c r="G81" s="469"/>
      <c r="H81" s="149"/>
      <c r="I81" s="149"/>
      <c r="J81" s="149"/>
      <c r="K81" s="149"/>
      <c r="L81" s="149"/>
      <c r="M81" s="149"/>
      <c r="N81" s="149"/>
      <c r="O81" s="361" t="s">
        <v>1046</v>
      </c>
      <c r="P81" s="365"/>
    </row>
    <row r="82" spans="1:16" ht="10.5" customHeight="1">
      <c r="A82" s="140"/>
      <c r="B82" s="149"/>
      <c r="C82" s="149"/>
      <c r="D82" s="149"/>
      <c r="E82" s="149"/>
      <c r="F82" s="149"/>
      <c r="G82" s="149"/>
      <c r="H82" s="149"/>
      <c r="I82" s="149"/>
      <c r="J82" s="149"/>
      <c r="K82" s="149"/>
      <c r="L82" s="149"/>
      <c r="M82" s="149"/>
      <c r="N82" s="149"/>
      <c r="O82" s="140"/>
      <c r="P82" s="365"/>
    </row>
    <row r="83" spans="1:16">
      <c r="A83" s="140"/>
      <c r="B83" s="464" t="s">
        <v>615</v>
      </c>
      <c r="C83" s="464"/>
      <c r="D83" s="464"/>
      <c r="E83" s="464"/>
      <c r="F83" s="464"/>
      <c r="G83" s="464"/>
      <c r="H83" s="464"/>
      <c r="I83" s="464"/>
      <c r="J83" s="464"/>
      <c r="K83" s="464"/>
      <c r="L83" s="464"/>
      <c r="M83" s="464"/>
      <c r="N83" s="464"/>
      <c r="O83" s="140"/>
      <c r="P83" s="365"/>
    </row>
    <row r="84" spans="1:16" ht="4.2" customHeight="1">
      <c r="A84" s="140"/>
      <c r="B84" s="464"/>
      <c r="C84" s="464"/>
      <c r="D84" s="464"/>
      <c r="E84" s="464"/>
      <c r="F84" s="464"/>
      <c r="G84" s="464"/>
      <c r="H84" s="464"/>
      <c r="I84" s="464"/>
      <c r="J84" s="464"/>
      <c r="K84" s="464"/>
      <c r="L84" s="464"/>
      <c r="M84" s="464"/>
      <c r="N84" s="464"/>
      <c r="O84" s="140"/>
      <c r="P84" s="365"/>
    </row>
    <row r="85" spans="1:16">
      <c r="A85" s="140"/>
      <c r="B85" s="140"/>
      <c r="C85" s="463" t="s">
        <v>605</v>
      </c>
      <c r="D85" s="465"/>
      <c r="E85" s="465"/>
      <c r="F85" s="465"/>
      <c r="G85" s="465"/>
      <c r="H85" s="465"/>
      <c r="I85" s="465"/>
      <c r="J85" s="465"/>
      <c r="K85" s="465"/>
      <c r="L85" s="465"/>
      <c r="M85" s="465"/>
      <c r="N85" s="465"/>
      <c r="O85" s="140"/>
      <c r="P85" s="364" t="s">
        <v>1128</v>
      </c>
    </row>
    <row r="86" spans="1:16" ht="4.2" customHeight="1">
      <c r="A86" s="140"/>
      <c r="B86" s="464"/>
      <c r="C86" s="464"/>
      <c r="D86" s="464"/>
      <c r="E86" s="464"/>
      <c r="F86" s="464"/>
      <c r="G86" s="464"/>
      <c r="H86" s="464"/>
      <c r="I86" s="464"/>
      <c r="J86" s="464"/>
      <c r="K86" s="464"/>
      <c r="L86" s="464"/>
      <c r="M86" s="464"/>
      <c r="N86" s="464"/>
      <c r="O86" s="140"/>
      <c r="P86" s="365"/>
    </row>
    <row r="87" spans="1:16">
      <c r="A87" s="140"/>
      <c r="B87" s="140"/>
      <c r="C87" s="463" t="s">
        <v>606</v>
      </c>
      <c r="D87" s="465"/>
      <c r="E87" s="465"/>
      <c r="F87" s="465"/>
      <c r="G87" s="465"/>
      <c r="H87" s="465"/>
      <c r="I87" s="465"/>
      <c r="J87" s="465"/>
      <c r="K87" s="465"/>
      <c r="L87" s="465"/>
      <c r="M87" s="465"/>
      <c r="N87" s="465"/>
      <c r="O87" s="140"/>
      <c r="P87" s="364" t="s">
        <v>1129</v>
      </c>
    </row>
    <row r="88" spans="1:16" ht="4.2" customHeight="1">
      <c r="A88" s="140"/>
      <c r="B88" s="464"/>
      <c r="C88" s="464"/>
      <c r="D88" s="464"/>
      <c r="E88" s="464"/>
      <c r="F88" s="464"/>
      <c r="G88" s="464"/>
      <c r="H88" s="464"/>
      <c r="I88" s="464"/>
      <c r="J88" s="464"/>
      <c r="K88" s="464"/>
      <c r="L88" s="464"/>
      <c r="M88" s="464"/>
      <c r="N88" s="464"/>
      <c r="O88" s="140"/>
      <c r="P88" s="365"/>
    </row>
    <row r="89" spans="1:16">
      <c r="A89" s="140"/>
      <c r="B89" s="140"/>
      <c r="C89" s="463" t="s">
        <v>607</v>
      </c>
      <c r="D89" s="465"/>
      <c r="E89" s="465"/>
      <c r="F89" s="465"/>
      <c r="G89" s="465"/>
      <c r="H89" s="465"/>
      <c r="I89" s="465"/>
      <c r="J89" s="465"/>
      <c r="K89" s="465"/>
      <c r="L89" s="465"/>
      <c r="M89" s="465"/>
      <c r="N89" s="465"/>
      <c r="O89" s="481"/>
      <c r="P89" s="364" t="s">
        <v>1130</v>
      </c>
    </row>
    <row r="90" spans="1:16" ht="4.2" customHeight="1">
      <c r="A90" s="140"/>
      <c r="B90" s="464"/>
      <c r="C90" s="464"/>
      <c r="D90" s="464"/>
      <c r="E90" s="464"/>
      <c r="F90" s="464"/>
      <c r="G90" s="464"/>
      <c r="H90" s="464"/>
      <c r="I90" s="464"/>
      <c r="J90" s="464"/>
      <c r="K90" s="464"/>
      <c r="L90" s="464"/>
      <c r="M90" s="464"/>
      <c r="N90" s="464"/>
      <c r="O90" s="482"/>
      <c r="P90" s="365"/>
    </row>
    <row r="91" spans="1:16" ht="13.2" customHeight="1">
      <c r="A91" s="140"/>
      <c r="B91" s="465" t="s">
        <v>617</v>
      </c>
      <c r="C91" s="465"/>
      <c r="D91" s="465"/>
      <c r="E91" s="465"/>
      <c r="F91" s="465"/>
      <c r="G91" s="465"/>
      <c r="H91" s="465"/>
      <c r="I91" s="149"/>
      <c r="J91" s="149"/>
      <c r="K91" s="149"/>
      <c r="L91" s="149"/>
      <c r="M91" s="149"/>
      <c r="N91" s="149"/>
      <c r="O91" s="483"/>
      <c r="P91" s="365"/>
    </row>
    <row r="92" spans="1:16" ht="10.95" customHeight="1">
      <c r="A92" s="140"/>
      <c r="B92" s="464"/>
      <c r="C92" s="464"/>
      <c r="D92" s="464"/>
      <c r="E92" s="464"/>
      <c r="F92" s="464"/>
      <c r="G92" s="464"/>
      <c r="H92" s="464"/>
      <c r="I92" s="464"/>
      <c r="J92" s="464"/>
      <c r="K92" s="464"/>
      <c r="L92" s="464"/>
      <c r="M92" s="464"/>
      <c r="N92" s="464"/>
      <c r="O92" s="140"/>
      <c r="P92" s="365"/>
    </row>
    <row r="93" spans="1:16" ht="27" customHeight="1">
      <c r="A93" s="140"/>
      <c r="B93" s="464" t="s">
        <v>911</v>
      </c>
      <c r="C93" s="464"/>
      <c r="D93" s="464"/>
      <c r="E93" s="464"/>
      <c r="F93" s="464"/>
      <c r="G93" s="464"/>
      <c r="H93" s="464"/>
      <c r="I93" s="464"/>
      <c r="J93" s="464"/>
      <c r="K93" s="464"/>
      <c r="L93" s="464"/>
      <c r="M93" s="464"/>
      <c r="N93" s="464"/>
      <c r="O93" s="140"/>
      <c r="P93" s="365"/>
    </row>
    <row r="94" spans="1:16" ht="3" customHeight="1">
      <c r="A94" s="140"/>
      <c r="B94" s="464"/>
      <c r="C94" s="464"/>
      <c r="D94" s="464"/>
      <c r="E94" s="464"/>
      <c r="F94" s="464"/>
      <c r="G94" s="464"/>
      <c r="H94" s="464"/>
      <c r="I94" s="464"/>
      <c r="J94" s="464"/>
      <c r="K94" s="464"/>
      <c r="L94" s="464"/>
      <c r="M94" s="464"/>
      <c r="N94" s="464"/>
      <c r="O94" s="140"/>
      <c r="P94" s="365"/>
    </row>
    <row r="95" spans="1:16" ht="24" customHeight="1">
      <c r="A95" s="140"/>
      <c r="B95" s="140"/>
      <c r="C95" s="463" t="s">
        <v>608</v>
      </c>
      <c r="D95" s="465"/>
      <c r="E95" s="465"/>
      <c r="F95" s="465"/>
      <c r="G95" s="465"/>
      <c r="H95" s="465"/>
      <c r="I95" s="465"/>
      <c r="J95" s="465"/>
      <c r="K95" s="465"/>
      <c r="L95" s="465"/>
      <c r="M95" s="465"/>
      <c r="N95" s="465"/>
      <c r="O95" s="140"/>
      <c r="P95" s="365"/>
    </row>
    <row r="96" spans="1:16" ht="4.95" customHeight="1">
      <c r="A96" s="140"/>
      <c r="B96" s="464"/>
      <c r="C96" s="464"/>
      <c r="D96" s="464"/>
      <c r="E96" s="464"/>
      <c r="F96" s="464"/>
      <c r="G96" s="464"/>
      <c r="H96" s="464"/>
      <c r="I96" s="464"/>
      <c r="J96" s="464"/>
      <c r="K96" s="464"/>
      <c r="L96" s="464"/>
      <c r="M96" s="464"/>
      <c r="N96" s="464"/>
      <c r="O96" s="140"/>
      <c r="P96" s="365"/>
    </row>
    <row r="97" spans="1:16" ht="26.7" customHeight="1">
      <c r="A97" s="140"/>
      <c r="B97" s="140"/>
      <c r="C97" s="463" t="s">
        <v>609</v>
      </c>
      <c r="D97" s="465"/>
      <c r="E97" s="465"/>
      <c r="F97" s="465"/>
      <c r="G97" s="465"/>
      <c r="H97" s="465"/>
      <c r="I97" s="465"/>
      <c r="J97" s="465"/>
      <c r="K97" s="465"/>
      <c r="L97" s="465"/>
      <c r="M97" s="465"/>
      <c r="N97" s="465"/>
      <c r="O97" s="140"/>
      <c r="P97" s="365"/>
    </row>
    <row r="98" spans="1:16" ht="4.95" customHeight="1">
      <c r="A98" s="140"/>
      <c r="B98" s="464"/>
      <c r="C98" s="464"/>
      <c r="D98" s="464"/>
      <c r="E98" s="464"/>
      <c r="F98" s="464"/>
      <c r="G98" s="464"/>
      <c r="H98" s="464"/>
      <c r="I98" s="464"/>
      <c r="J98" s="464"/>
      <c r="K98" s="464"/>
      <c r="L98" s="464"/>
      <c r="M98" s="464"/>
      <c r="N98" s="464"/>
      <c r="O98" s="140"/>
      <c r="P98" s="365"/>
    </row>
    <row r="99" spans="1:16">
      <c r="A99" s="140"/>
      <c r="B99" s="140"/>
      <c r="C99" s="463" t="s">
        <v>610</v>
      </c>
      <c r="D99" s="465"/>
      <c r="E99" s="465"/>
      <c r="F99" s="465"/>
      <c r="G99" s="465"/>
      <c r="H99" s="465"/>
      <c r="I99" s="465"/>
      <c r="J99" s="465"/>
      <c r="K99" s="465"/>
      <c r="L99" s="465"/>
      <c r="M99" s="465"/>
      <c r="N99" s="465"/>
      <c r="O99" s="140"/>
      <c r="P99" s="365"/>
    </row>
    <row r="100" spans="1:16" ht="4.95" customHeight="1">
      <c r="A100" s="140"/>
      <c r="B100" s="464"/>
      <c r="C100" s="464"/>
      <c r="D100" s="464"/>
      <c r="E100" s="464"/>
      <c r="F100" s="464"/>
      <c r="G100" s="464"/>
      <c r="H100" s="464"/>
      <c r="I100" s="464"/>
      <c r="J100" s="464"/>
      <c r="K100" s="464"/>
      <c r="L100" s="464"/>
      <c r="M100" s="464"/>
      <c r="N100" s="464"/>
      <c r="O100" s="140"/>
      <c r="P100" s="365"/>
    </row>
    <row r="101" spans="1:16" ht="31.95" customHeight="1">
      <c r="A101" s="140"/>
      <c r="B101" s="140"/>
      <c r="C101" s="463" t="s">
        <v>611</v>
      </c>
      <c r="D101" s="465"/>
      <c r="E101" s="465"/>
      <c r="F101" s="465"/>
      <c r="G101" s="465"/>
      <c r="H101" s="465"/>
      <c r="I101" s="465"/>
      <c r="J101" s="465"/>
      <c r="K101" s="465"/>
      <c r="L101" s="465"/>
      <c r="M101" s="465"/>
      <c r="N101" s="465"/>
      <c r="O101" s="140"/>
      <c r="P101" s="365"/>
    </row>
    <row r="102" spans="1:16" ht="4.95" customHeight="1">
      <c r="A102" s="140"/>
      <c r="B102" s="464"/>
      <c r="C102" s="464"/>
      <c r="D102" s="464"/>
      <c r="E102" s="464"/>
      <c r="F102" s="464"/>
      <c r="G102" s="464"/>
      <c r="H102" s="464"/>
      <c r="I102" s="464"/>
      <c r="J102" s="464"/>
      <c r="K102" s="464"/>
      <c r="L102" s="464"/>
      <c r="M102" s="464"/>
      <c r="N102" s="464"/>
      <c r="O102" s="140"/>
      <c r="P102" s="365"/>
    </row>
    <row r="103" spans="1:16" ht="25.95" customHeight="1">
      <c r="A103" s="140"/>
      <c r="B103" s="140"/>
      <c r="C103" s="463" t="s">
        <v>612</v>
      </c>
      <c r="D103" s="465"/>
      <c r="E103" s="465"/>
      <c r="F103" s="465"/>
      <c r="G103" s="465"/>
      <c r="H103" s="465"/>
      <c r="I103" s="465"/>
      <c r="J103" s="465"/>
      <c r="K103" s="465"/>
      <c r="L103" s="465"/>
      <c r="M103" s="465"/>
      <c r="N103" s="465"/>
      <c r="O103" s="140"/>
      <c r="P103" s="365"/>
    </row>
    <row r="104" spans="1:16" ht="4.95" customHeight="1">
      <c r="A104" s="140"/>
      <c r="B104" s="464"/>
      <c r="C104" s="464"/>
      <c r="D104" s="464"/>
      <c r="E104" s="464"/>
      <c r="F104" s="464"/>
      <c r="G104" s="464"/>
      <c r="H104" s="464"/>
      <c r="I104" s="464"/>
      <c r="J104" s="464"/>
      <c r="K104" s="464"/>
      <c r="L104" s="464"/>
      <c r="M104" s="464"/>
      <c r="N104" s="464"/>
      <c r="O104" s="140"/>
      <c r="P104" s="365"/>
    </row>
    <row r="105" spans="1:16" ht="26.7" customHeight="1">
      <c r="A105" s="140"/>
      <c r="B105" s="140"/>
      <c r="C105" s="463" t="s">
        <v>613</v>
      </c>
      <c r="D105" s="465"/>
      <c r="E105" s="465"/>
      <c r="F105" s="465"/>
      <c r="G105" s="465"/>
      <c r="H105" s="465"/>
      <c r="I105" s="465"/>
      <c r="J105" s="465"/>
      <c r="K105" s="465"/>
      <c r="L105" s="465"/>
      <c r="M105" s="465"/>
      <c r="N105" s="465"/>
      <c r="O105" s="140"/>
      <c r="P105" s="365"/>
    </row>
    <row r="106" spans="1:16" ht="4.95" customHeight="1">
      <c r="A106" s="140"/>
      <c r="B106" s="464"/>
      <c r="C106" s="464"/>
      <c r="D106" s="464"/>
      <c r="E106" s="464"/>
      <c r="F106" s="464"/>
      <c r="G106" s="464"/>
      <c r="H106" s="464"/>
      <c r="I106" s="464"/>
      <c r="J106" s="464"/>
      <c r="K106" s="464"/>
      <c r="L106" s="464"/>
      <c r="M106" s="464"/>
      <c r="N106" s="464"/>
      <c r="O106" s="140"/>
      <c r="P106" s="365"/>
    </row>
    <row r="107" spans="1:16" ht="28.5" customHeight="1">
      <c r="A107" s="140"/>
      <c r="B107" s="140"/>
      <c r="C107" s="463" t="s">
        <v>614</v>
      </c>
      <c r="D107" s="465"/>
      <c r="E107" s="465"/>
      <c r="F107" s="465"/>
      <c r="G107" s="465"/>
      <c r="H107" s="465"/>
      <c r="I107" s="465"/>
      <c r="J107" s="465"/>
      <c r="K107" s="465"/>
      <c r="L107" s="465"/>
      <c r="M107" s="465"/>
      <c r="N107" s="465"/>
      <c r="O107" s="140"/>
      <c r="P107" s="365"/>
    </row>
    <row r="108" spans="1:16" ht="9" customHeight="1">
      <c r="A108" s="140"/>
      <c r="B108" s="464"/>
      <c r="C108" s="464"/>
      <c r="D108" s="464"/>
      <c r="E108" s="464"/>
      <c r="F108" s="464"/>
      <c r="G108" s="464"/>
      <c r="H108" s="464"/>
      <c r="I108" s="464"/>
      <c r="J108" s="464"/>
      <c r="K108" s="464"/>
      <c r="L108" s="464"/>
      <c r="M108" s="464"/>
      <c r="N108" s="464"/>
      <c r="O108" s="140"/>
      <c r="P108" s="365"/>
    </row>
    <row r="109" spans="1:16" ht="27.75" customHeight="1">
      <c r="A109" s="140"/>
      <c r="B109" s="464" t="s">
        <v>912</v>
      </c>
      <c r="C109" s="480"/>
      <c r="D109" s="480"/>
      <c r="E109" s="480"/>
      <c r="F109" s="480"/>
      <c r="G109" s="480"/>
      <c r="H109" s="480"/>
      <c r="I109" s="480"/>
      <c r="J109" s="480"/>
      <c r="K109" s="480"/>
      <c r="L109" s="480"/>
      <c r="M109" s="480"/>
      <c r="N109" s="149"/>
      <c r="O109" s="140"/>
      <c r="P109" s="365"/>
    </row>
    <row r="110" spans="1:16" ht="12" customHeight="1">
      <c r="A110" s="140"/>
      <c r="B110" s="149"/>
      <c r="C110" s="149"/>
      <c r="D110" s="149"/>
      <c r="E110" s="149"/>
      <c r="F110" s="149"/>
      <c r="G110" s="149"/>
      <c r="H110" s="149"/>
      <c r="I110" s="149"/>
      <c r="J110" s="149"/>
      <c r="K110" s="149"/>
      <c r="L110" s="149"/>
      <c r="M110" s="149"/>
      <c r="N110" s="149"/>
      <c r="O110" s="140"/>
      <c r="P110" s="365"/>
    </row>
    <row r="111" spans="1:16" ht="18" customHeight="1">
      <c r="A111" s="140"/>
      <c r="B111" s="465" t="s">
        <v>913</v>
      </c>
      <c r="C111" s="465"/>
      <c r="D111" s="465"/>
      <c r="E111" s="465"/>
      <c r="F111" s="465"/>
      <c r="G111" s="465"/>
      <c r="H111" s="465"/>
      <c r="I111" s="465"/>
      <c r="J111" s="465"/>
      <c r="K111" s="149"/>
      <c r="L111" s="149"/>
      <c r="M111" s="149"/>
      <c r="N111" s="140"/>
      <c r="O111" s="289"/>
      <c r="P111" s="364" t="s">
        <v>1131</v>
      </c>
    </row>
    <row r="112" spans="1:16" ht="5.25" customHeight="1">
      <c r="A112" s="140"/>
      <c r="B112" s="233"/>
      <c r="C112" s="233"/>
      <c r="D112" s="233"/>
      <c r="E112" s="233"/>
      <c r="F112" s="233"/>
      <c r="G112" s="233"/>
      <c r="H112" s="233"/>
      <c r="I112" s="233"/>
      <c r="J112" s="233"/>
      <c r="K112" s="233"/>
      <c r="L112" s="149"/>
      <c r="M112" s="149"/>
      <c r="N112" s="140"/>
      <c r="O112" s="149"/>
      <c r="P112" s="365"/>
    </row>
    <row r="113" spans="1:17" ht="18.75" customHeight="1">
      <c r="A113" s="140"/>
      <c r="B113" s="465" t="s">
        <v>914</v>
      </c>
      <c r="C113" s="465"/>
      <c r="D113" s="465"/>
      <c r="E113" s="465"/>
      <c r="F113" s="465"/>
      <c r="G113" s="465"/>
      <c r="H113" s="465"/>
      <c r="I113" s="465"/>
      <c r="J113" s="465"/>
      <c r="K113" s="465"/>
      <c r="L113" s="465"/>
      <c r="M113" s="465"/>
      <c r="N113" s="140"/>
      <c r="O113" s="194"/>
      <c r="P113" s="364" t="s">
        <v>1132</v>
      </c>
    </row>
    <row r="114" spans="1:17" ht="8.25" customHeight="1">
      <c r="A114" s="140"/>
      <c r="B114" s="233"/>
      <c r="C114" s="233"/>
      <c r="D114" s="233"/>
      <c r="E114" s="233"/>
      <c r="F114" s="233"/>
      <c r="G114" s="233"/>
      <c r="H114" s="233"/>
      <c r="I114" s="233"/>
      <c r="J114" s="233"/>
      <c r="K114" s="233"/>
      <c r="L114" s="233"/>
      <c r="M114" s="149"/>
      <c r="N114" s="149"/>
      <c r="O114" s="140"/>
      <c r="P114" s="365"/>
    </row>
    <row r="115" spans="1:17">
      <c r="A115" s="140"/>
      <c r="B115" s="464" t="s">
        <v>618</v>
      </c>
      <c r="C115" s="464"/>
      <c r="D115" s="464"/>
      <c r="E115" s="464"/>
      <c r="F115" s="464"/>
      <c r="G115" s="464"/>
      <c r="H115" s="464"/>
      <c r="I115" s="464"/>
      <c r="J115" s="464"/>
      <c r="K115" s="464"/>
      <c r="L115" s="464"/>
      <c r="M115" s="464"/>
      <c r="N115" s="464"/>
      <c r="O115" s="140"/>
      <c r="P115" s="365"/>
      <c r="Q115" s="291"/>
    </row>
    <row r="116" spans="1:17">
      <c r="A116" s="140"/>
      <c r="B116" s="149"/>
      <c r="C116" s="149"/>
      <c r="D116" s="149"/>
      <c r="E116" s="149"/>
      <c r="F116" s="149"/>
      <c r="G116" s="149"/>
      <c r="H116" s="149"/>
      <c r="I116" s="149"/>
      <c r="J116" s="149"/>
      <c r="K116" s="149"/>
      <c r="L116" s="149"/>
      <c r="M116" s="149"/>
      <c r="N116" s="149"/>
      <c r="O116" s="140"/>
      <c r="P116" s="365"/>
      <c r="Q116" s="291"/>
    </row>
    <row r="117" spans="1:17" ht="45.75" customHeight="1">
      <c r="A117" s="319"/>
      <c r="B117" s="466" t="s">
        <v>1105</v>
      </c>
      <c r="C117" s="467"/>
      <c r="D117" s="467"/>
      <c r="E117" s="467"/>
      <c r="F117" s="467"/>
      <c r="G117" s="467"/>
      <c r="H117" s="467"/>
      <c r="I117" s="467"/>
      <c r="J117" s="467"/>
      <c r="K117" s="467"/>
      <c r="L117" s="467"/>
      <c r="M117" s="467"/>
      <c r="N117" s="468"/>
      <c r="O117" s="323"/>
      <c r="P117" s="364" t="s">
        <v>1133</v>
      </c>
    </row>
    <row r="118" spans="1:17">
      <c r="A118" s="140"/>
      <c r="B118" s="464"/>
      <c r="C118" s="464"/>
      <c r="D118" s="464"/>
      <c r="E118" s="464"/>
      <c r="F118" s="464"/>
      <c r="G118" s="464"/>
      <c r="H118" s="464"/>
      <c r="I118" s="464"/>
      <c r="J118" s="464"/>
      <c r="K118" s="464"/>
      <c r="L118" s="464"/>
      <c r="M118" s="464"/>
      <c r="N118" s="464"/>
      <c r="O118" s="140"/>
      <c r="P118" s="365"/>
    </row>
    <row r="119" spans="1:17">
      <c r="A119" s="140"/>
      <c r="B119" s="464"/>
      <c r="C119" s="464"/>
      <c r="D119" s="464"/>
      <c r="E119" s="464"/>
      <c r="F119" s="464"/>
      <c r="G119" s="464"/>
      <c r="H119" s="464"/>
      <c r="I119" s="464"/>
      <c r="J119" s="464"/>
      <c r="K119" s="464"/>
      <c r="L119" s="464"/>
      <c r="M119" s="464"/>
      <c r="N119" s="464"/>
      <c r="O119" s="140"/>
      <c r="P119" s="365"/>
    </row>
  </sheetData>
  <mergeCells count="106">
    <mergeCell ref="B68:M68"/>
    <mergeCell ref="C35:N35"/>
    <mergeCell ref="O89:O91"/>
    <mergeCell ref="B109:M109"/>
    <mergeCell ref="C37:N37"/>
    <mergeCell ref="B38:N38"/>
    <mergeCell ref="B41:N41"/>
    <mergeCell ref="C40:N40"/>
    <mergeCell ref="B48:N48"/>
    <mergeCell ref="B49:N49"/>
    <mergeCell ref="B42:N42"/>
    <mergeCell ref="B45:N45"/>
    <mergeCell ref="B46:N46"/>
    <mergeCell ref="B47:N47"/>
    <mergeCell ref="B43:N43"/>
    <mergeCell ref="B44:N44"/>
    <mergeCell ref="B50:N50"/>
    <mergeCell ref="B51:N51"/>
    <mergeCell ref="B52:N52"/>
    <mergeCell ref="B53:N53"/>
    <mergeCell ref="B55:N55"/>
    <mergeCell ref="B56:N56"/>
    <mergeCell ref="B57:N57"/>
    <mergeCell ref="B66:N66"/>
    <mergeCell ref="B67:N67"/>
    <mergeCell ref="B17:N17"/>
    <mergeCell ref="B19:N19"/>
    <mergeCell ref="B20:N20"/>
    <mergeCell ref="B5:N5"/>
    <mergeCell ref="B7:N7"/>
    <mergeCell ref="B8:N8"/>
    <mergeCell ref="B9:N9"/>
    <mergeCell ref="B10:N10"/>
    <mergeCell ref="B11:G11"/>
    <mergeCell ref="H11:M11"/>
    <mergeCell ref="B15:N15"/>
    <mergeCell ref="B16:N16"/>
    <mergeCell ref="C21:N21"/>
    <mergeCell ref="C23:N23"/>
    <mergeCell ref="C25:N25"/>
    <mergeCell ref="C29:N29"/>
    <mergeCell ref="C31:N31"/>
    <mergeCell ref="B27:N27"/>
    <mergeCell ref="B63:N63"/>
    <mergeCell ref="B64:N64"/>
    <mergeCell ref="B65:N65"/>
    <mergeCell ref="B58:N58"/>
    <mergeCell ref="B59:N59"/>
    <mergeCell ref="B60:N60"/>
    <mergeCell ref="B61:N61"/>
    <mergeCell ref="B62:N62"/>
    <mergeCell ref="B28:N28"/>
    <mergeCell ref="B30:N30"/>
    <mergeCell ref="B22:N22"/>
    <mergeCell ref="B24:N24"/>
    <mergeCell ref="B26:N26"/>
    <mergeCell ref="B32:N32"/>
    <mergeCell ref="B34:N34"/>
    <mergeCell ref="C39:N39"/>
    <mergeCell ref="B36:N36"/>
    <mergeCell ref="C33:N33"/>
    <mergeCell ref="B93:N93"/>
    <mergeCell ref="B94:N94"/>
    <mergeCell ref="B86:N86"/>
    <mergeCell ref="B88:N88"/>
    <mergeCell ref="C89:N89"/>
    <mergeCell ref="B91:H91"/>
    <mergeCell ref="B90:N90"/>
    <mergeCell ref="B70:N70"/>
    <mergeCell ref="B72:M72"/>
    <mergeCell ref="C85:N85"/>
    <mergeCell ref="C87:N87"/>
    <mergeCell ref="B73:N73"/>
    <mergeCell ref="B74:N74"/>
    <mergeCell ref="B77:N77"/>
    <mergeCell ref="B83:N83"/>
    <mergeCell ref="B84:N84"/>
    <mergeCell ref="B71:N71"/>
    <mergeCell ref="B78:L78"/>
    <mergeCell ref="C79:L79"/>
    <mergeCell ref="C80:L80"/>
    <mergeCell ref="B81:G81"/>
    <mergeCell ref="B12:N12"/>
    <mergeCell ref="B115:N115"/>
    <mergeCell ref="B118:N118"/>
    <mergeCell ref="B119:N119"/>
    <mergeCell ref="B106:N106"/>
    <mergeCell ref="B108:N108"/>
    <mergeCell ref="B96:N96"/>
    <mergeCell ref="B98:N98"/>
    <mergeCell ref="C95:N95"/>
    <mergeCell ref="C97:N97"/>
    <mergeCell ref="C99:N99"/>
    <mergeCell ref="C105:N105"/>
    <mergeCell ref="C107:N107"/>
    <mergeCell ref="B111:J111"/>
    <mergeCell ref="B113:M113"/>
    <mergeCell ref="B100:N100"/>
    <mergeCell ref="B102:N102"/>
    <mergeCell ref="B104:N104"/>
    <mergeCell ref="C101:N101"/>
    <mergeCell ref="C103:N103"/>
    <mergeCell ref="B117:N117"/>
    <mergeCell ref="B69:N69"/>
    <mergeCell ref="B76:N76"/>
    <mergeCell ref="B92:N92"/>
  </mergeCells>
  <hyperlinks>
    <hyperlink ref="H11" r:id="rId1"/>
  </hyperlinks>
  <pageMargins left="0.7" right="0.7" top="0.75" bottom="0.75" header="0.3" footer="0.3"/>
  <pageSetup paperSize="9" orientation="portrait" verticalDpi="0"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ODEL19">
    <tabColor theme="9" tint="0.39997558519241921"/>
  </sheetPr>
  <dimension ref="A1:CT144"/>
  <sheetViews>
    <sheetView showGridLines="0" showOutlineSymbols="0" zoomScale="90" zoomScaleNormal="90" zoomScaleSheetLayoutView="100" workbookViewId="0">
      <pane xSplit="5" ySplit="4" topLeftCell="AI8" activePane="bottomRight" state="frozen"/>
      <selection activeCell="BI12" sqref="BI12"/>
      <selection pane="topRight" activeCell="BI12" sqref="BI12"/>
      <selection pane="bottomLeft" activeCell="BI12" sqref="BI12"/>
      <selection pane="bottomRight" activeCell="AU22" sqref="AU22"/>
    </sheetView>
  </sheetViews>
  <sheetFormatPr defaultColWidth="9.33203125" defaultRowHeight="13.2" outlineLevelCol="1"/>
  <cols>
    <col min="1" max="1" width="11.6640625" hidden="1" customWidth="1" outlineLevel="1" collapsed="1"/>
    <col min="2" max="2" width="10.33203125" customWidth="1" collapsed="1"/>
    <col min="3" max="3" width="2.6640625" customWidth="1"/>
    <col min="4" max="4" width="12.5546875" customWidth="1"/>
    <col min="5" max="5" width="56.6640625" customWidth="1"/>
    <col min="6" max="6" width="15.33203125" customWidth="1"/>
    <col min="7" max="7" width="2.33203125" customWidth="1"/>
    <col min="8" max="8" width="14.6640625" customWidth="1"/>
    <col min="9" max="9" width="2.33203125" customWidth="1"/>
    <col min="10" max="10" width="14.6640625" customWidth="1"/>
    <col min="11" max="11" width="2.33203125" customWidth="1"/>
    <col min="12" max="12" width="14.6640625" customWidth="1"/>
    <col min="13" max="13" width="2.33203125" customWidth="1"/>
    <col min="14" max="14" width="14.6640625" customWidth="1"/>
    <col min="15" max="15" width="2.33203125" customWidth="1"/>
    <col min="16" max="16" width="14.6640625" customWidth="1"/>
    <col min="17" max="17" width="2.33203125" customWidth="1"/>
    <col min="18" max="18" width="14.6640625" customWidth="1"/>
    <col min="19" max="19" width="2.33203125" customWidth="1"/>
    <col min="20" max="20" width="14.6640625" customWidth="1"/>
    <col min="21" max="21" width="2.33203125" customWidth="1"/>
    <col min="22" max="22" width="14.6640625" customWidth="1"/>
    <col min="23" max="23" width="2.33203125" customWidth="1"/>
    <col min="24" max="24" width="14.6640625" customWidth="1"/>
    <col min="25" max="25" width="2.33203125" customWidth="1"/>
    <col min="26" max="26" width="14.6640625" customWidth="1"/>
    <col min="27" max="27" width="2.33203125" customWidth="1"/>
    <col min="28" max="28" width="14.6640625" customWidth="1"/>
    <col min="29" max="29" width="2.33203125" customWidth="1"/>
    <col min="30" max="30" width="14.6640625" customWidth="1"/>
    <col min="31" max="31" width="2.33203125" customWidth="1"/>
    <col min="32" max="32" width="14.6640625" customWidth="1"/>
    <col min="33" max="33" width="2.33203125" customWidth="1"/>
    <col min="34" max="34" width="14.6640625" customWidth="1"/>
    <col min="35" max="35" width="2.33203125" customWidth="1"/>
    <col min="36" max="36" width="14.6640625" customWidth="1"/>
    <col min="37" max="37" width="2.33203125" customWidth="1"/>
    <col min="38" max="38" width="14.6640625" customWidth="1"/>
    <col min="39" max="39" width="2.33203125" customWidth="1"/>
    <col min="40" max="40" width="14.6640625" customWidth="1"/>
    <col min="41" max="41" width="2.33203125" customWidth="1"/>
    <col min="42" max="42" width="14.6640625" customWidth="1"/>
    <col min="43" max="43" width="2.33203125" customWidth="1"/>
    <col min="44" max="44" width="14.6640625" customWidth="1"/>
    <col min="45" max="45" width="2.33203125" customWidth="1"/>
    <col min="46" max="46" width="14.6640625" customWidth="1"/>
    <col min="47" max="47" width="2.33203125" customWidth="1"/>
    <col min="48" max="48" width="14.6640625" customWidth="1"/>
    <col min="49" max="49" width="2.33203125" customWidth="1"/>
    <col min="50" max="50" width="14.6640625" customWidth="1"/>
    <col min="51" max="51" width="2.33203125" customWidth="1"/>
    <col min="52" max="52" width="14.6640625" customWidth="1"/>
    <col min="53" max="53" width="2.33203125" customWidth="1"/>
    <col min="54" max="54" width="14.6640625" customWidth="1"/>
    <col min="55" max="55" width="2.33203125" customWidth="1"/>
    <col min="56" max="56" width="14.6640625" customWidth="1"/>
    <col min="57" max="57" width="2.33203125" customWidth="1"/>
    <col min="58" max="58" width="14.6640625" customWidth="1"/>
    <col min="59" max="59" width="2.33203125" customWidth="1"/>
    <col min="60" max="60" width="14.6640625" customWidth="1"/>
    <col min="61" max="61" width="2.33203125" customWidth="1"/>
    <col min="89" max="89" width="4.6640625" customWidth="1"/>
    <col min="92" max="92" width="13.109375" bestFit="1" customWidth="1"/>
  </cols>
  <sheetData>
    <row r="1" spans="1:98" ht="30" customHeight="1" thickBot="1">
      <c r="A1" t="s">
        <v>347</v>
      </c>
      <c r="B1" s="572" t="s">
        <v>193</v>
      </c>
      <c r="C1" s="573"/>
      <c r="D1" s="414" t="str">
        <f>intro!F7</f>
        <v>SK</v>
      </c>
      <c r="E1" s="23"/>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CJ1" s="622" t="s">
        <v>715</v>
      </c>
      <c r="CK1" s="622" t="s">
        <v>712</v>
      </c>
      <c r="CL1" s="622" t="s">
        <v>707</v>
      </c>
      <c r="CM1" s="622" t="s">
        <v>703</v>
      </c>
      <c r="CN1" s="622" t="s">
        <v>943</v>
      </c>
      <c r="CO1" s="622" t="s">
        <v>694</v>
      </c>
      <c r="CP1" s="622" t="s">
        <v>692</v>
      </c>
      <c r="CQ1" s="622" t="s">
        <v>690</v>
      </c>
      <c r="CR1" s="622" t="s">
        <v>671</v>
      </c>
      <c r="CS1" s="622" t="s">
        <v>688</v>
      </c>
      <c r="CT1" s="622" t="s">
        <v>686</v>
      </c>
    </row>
    <row r="2" spans="1:98" ht="30" customHeight="1" thickBot="1">
      <c r="B2" s="566" t="s">
        <v>141</v>
      </c>
      <c r="C2" s="567"/>
      <c r="D2" s="10" t="s">
        <v>998</v>
      </c>
      <c r="E2" s="9" t="s">
        <v>999</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CJ2" s="622"/>
      <c r="CK2" s="622"/>
      <c r="CL2" s="622"/>
      <c r="CM2" s="622"/>
      <c r="CN2" s="622"/>
      <c r="CO2" s="622"/>
      <c r="CP2" s="622"/>
      <c r="CQ2" s="622"/>
      <c r="CR2" s="622"/>
      <c r="CS2" s="622"/>
      <c r="CT2" s="622"/>
    </row>
    <row r="3" spans="1:98" ht="30" customHeight="1" thickBot="1">
      <c r="A3" s="30" t="s">
        <v>325</v>
      </c>
      <c r="B3" s="568" t="s">
        <v>194</v>
      </c>
      <c r="C3" s="569" t="s">
        <v>195</v>
      </c>
      <c r="D3" s="570" t="s">
        <v>346</v>
      </c>
      <c r="E3" s="571"/>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V3" s="556"/>
      <c r="AW3" s="556"/>
      <c r="CJ3" s="622"/>
      <c r="CK3" s="622"/>
      <c r="CL3" s="622"/>
      <c r="CM3" s="622"/>
      <c r="CN3" s="622"/>
      <c r="CO3" s="622"/>
      <c r="CP3" s="622"/>
      <c r="CQ3" s="622"/>
      <c r="CR3" s="622"/>
      <c r="CS3" s="622"/>
      <c r="CT3" s="622"/>
    </row>
    <row r="4" spans="1:98" ht="30" customHeight="1" thickBot="1">
      <c r="A4" s="31"/>
      <c r="B4" s="557" t="s">
        <v>150</v>
      </c>
      <c r="C4" s="558"/>
      <c r="D4" s="558"/>
      <c r="E4" s="559"/>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153">
        <v>2022</v>
      </c>
      <c r="BI4" s="164"/>
      <c r="CJ4" s="302"/>
      <c r="CK4" s="302"/>
      <c r="CL4" s="302"/>
      <c r="CM4" s="302"/>
      <c r="CN4" s="302"/>
      <c r="CO4" s="302"/>
      <c r="CP4" s="302"/>
      <c r="CQ4" s="302"/>
      <c r="CR4" s="302"/>
      <c r="CS4" s="302"/>
      <c r="CT4" s="302"/>
    </row>
    <row r="5" spans="1:98" s="12" customFormat="1" ht="20.100000000000001" customHeight="1">
      <c r="A5" s="32"/>
      <c r="B5" s="560" t="str">
        <f>Parameters!Q4</f>
        <v>A_U   01-99</v>
      </c>
      <c r="C5" s="561"/>
      <c r="D5" s="562" t="str">
        <f>Parameters!S4</f>
        <v>Total industries</v>
      </c>
      <c r="E5" s="563"/>
      <c r="F5" s="367">
        <v>1402.6285146089783</v>
      </c>
      <c r="G5" s="426"/>
      <c r="H5" s="368">
        <v>1415.2877319742938</v>
      </c>
      <c r="I5" s="426"/>
      <c r="J5" s="368">
        <v>1387.8389745538436</v>
      </c>
      <c r="K5" s="426"/>
      <c r="L5" s="368">
        <v>1452.2466700565485</v>
      </c>
      <c r="M5" s="426"/>
      <c r="N5" s="368">
        <v>1362.3341661800732</v>
      </c>
      <c r="O5" s="426"/>
      <c r="P5" s="368">
        <v>1095.5082298577945</v>
      </c>
      <c r="Q5" s="426"/>
      <c r="R5" s="368">
        <v>1198.3833222495366</v>
      </c>
      <c r="S5" s="426"/>
      <c r="T5" s="368">
        <v>1331.7488771458968</v>
      </c>
      <c r="U5" s="426"/>
      <c r="V5" s="368">
        <v>1306.8824819890792</v>
      </c>
      <c r="W5" s="426"/>
      <c r="X5" s="368">
        <v>1441.0082473886348</v>
      </c>
      <c r="Y5" s="426"/>
      <c r="Z5" s="368">
        <v>1697.7427349240841</v>
      </c>
      <c r="AA5" s="426"/>
      <c r="AB5" s="368">
        <v>1436.4383059605955</v>
      </c>
      <c r="AC5" s="426"/>
      <c r="AD5" s="368">
        <v>1601.3692382911695</v>
      </c>
      <c r="AE5" s="426"/>
      <c r="AF5" s="368">
        <v>1600.3298737957027</v>
      </c>
      <c r="AG5" s="426"/>
      <c r="AH5" s="368">
        <v>1431.4341392130723</v>
      </c>
      <c r="AI5" s="426"/>
      <c r="AJ5" s="368">
        <v>1424.473895054751</v>
      </c>
      <c r="AK5" s="426"/>
      <c r="AL5" s="368">
        <v>999.29102148924028</v>
      </c>
      <c r="AM5" s="426"/>
      <c r="AN5" s="368">
        <v>1010.7345264598345</v>
      </c>
      <c r="AO5" s="426"/>
      <c r="AP5" s="368">
        <v>392.8899147858827</v>
      </c>
      <c r="AQ5" s="426"/>
      <c r="AR5" s="368">
        <v>284.30627178832896</v>
      </c>
      <c r="AS5" s="426"/>
      <c r="AT5" s="368">
        <v>418.83435274008065</v>
      </c>
      <c r="AU5" s="426"/>
      <c r="AV5" s="368">
        <v>410.79701227910158</v>
      </c>
      <c r="AW5" s="426"/>
      <c r="AX5" s="368">
        <v>411.59609707194875</v>
      </c>
      <c r="AY5" s="426"/>
      <c r="AZ5" s="368">
        <v>409.20802973630197</v>
      </c>
      <c r="BA5" s="426"/>
      <c r="BB5" s="368">
        <v>433.43139181652242</v>
      </c>
      <c r="BC5" s="426"/>
      <c r="BD5" s="368">
        <v>329.07217264548422</v>
      </c>
      <c r="BE5" s="426"/>
      <c r="BF5" s="368">
        <v>382.21780201499195</v>
      </c>
      <c r="BG5" s="426"/>
      <c r="BH5" s="368" t="s">
        <v>700</v>
      </c>
      <c r="BI5" s="388"/>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00000000000001" customHeight="1">
      <c r="A6" s="33"/>
      <c r="B6" s="199" t="str">
        <f>Parameters!Q5</f>
        <v>A</v>
      </c>
      <c r="C6" s="200"/>
      <c r="D6" s="564" t="str">
        <f>Parameters!S5</f>
        <v>Agriculture, forestry and fishing</v>
      </c>
      <c r="E6" s="565"/>
      <c r="F6" s="369">
        <v>62.975071942309597</v>
      </c>
      <c r="G6" s="427"/>
      <c r="H6" s="392">
        <v>62.637126823913412</v>
      </c>
      <c r="I6" s="427"/>
      <c r="J6" s="392">
        <v>62.283949289170536</v>
      </c>
      <c r="K6" s="427"/>
      <c r="L6" s="392">
        <v>64.95167126624834</v>
      </c>
      <c r="M6" s="427"/>
      <c r="N6" s="392">
        <v>59.552295691193571</v>
      </c>
      <c r="O6" s="427"/>
      <c r="P6" s="392">
        <v>48.543248296928262</v>
      </c>
      <c r="Q6" s="427"/>
      <c r="R6" s="392">
        <v>54.087245990597985</v>
      </c>
      <c r="S6" s="427"/>
      <c r="T6" s="392">
        <v>60.823539833043846</v>
      </c>
      <c r="U6" s="427"/>
      <c r="V6" s="392">
        <v>59.707411295826901</v>
      </c>
      <c r="W6" s="427"/>
      <c r="X6" s="392">
        <v>61.840338886669876</v>
      </c>
      <c r="Y6" s="427"/>
      <c r="Z6" s="392">
        <v>67.460775416046033</v>
      </c>
      <c r="AA6" s="427"/>
      <c r="AB6" s="392">
        <v>53.540948493580458</v>
      </c>
      <c r="AC6" s="427"/>
      <c r="AD6" s="392">
        <v>57.620953440948306</v>
      </c>
      <c r="AE6" s="427"/>
      <c r="AF6" s="392">
        <v>51.521930058617798</v>
      </c>
      <c r="AG6" s="427"/>
      <c r="AH6" s="392">
        <v>48.35458334712883</v>
      </c>
      <c r="AI6" s="427"/>
      <c r="AJ6" s="392">
        <v>37.508574132901487</v>
      </c>
      <c r="AK6" s="427"/>
      <c r="AL6" s="392">
        <v>23.743474707927973</v>
      </c>
      <c r="AM6" s="427"/>
      <c r="AN6" s="392">
        <v>27.18669651639873</v>
      </c>
      <c r="AO6" s="427"/>
      <c r="AP6" s="392">
        <v>6.6080797033224785</v>
      </c>
      <c r="AQ6" s="427"/>
      <c r="AR6" s="392">
        <v>5.1334029424846266</v>
      </c>
      <c r="AS6" s="427"/>
      <c r="AT6" s="392">
        <v>8.261574195073047</v>
      </c>
      <c r="AU6" s="427"/>
      <c r="AV6" s="392">
        <v>6.3496649901946522</v>
      </c>
      <c r="AW6" s="427"/>
      <c r="AX6" s="392">
        <v>7.3927539460294573</v>
      </c>
      <c r="AY6" s="427"/>
      <c r="AZ6" s="392">
        <v>7.3511316254598968</v>
      </c>
      <c r="BA6" s="427"/>
      <c r="BB6" s="392">
        <v>9.5310293367976513</v>
      </c>
      <c r="BC6" s="427"/>
      <c r="BD6" s="392">
        <v>7.6990601879847755</v>
      </c>
      <c r="BE6" s="427"/>
      <c r="BF6" s="392">
        <v>8.1676567147781096</v>
      </c>
      <c r="BG6" s="427"/>
      <c r="BH6" s="370" t="s">
        <v>700</v>
      </c>
      <c r="BI6" s="373"/>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548" t="str">
        <f>Parameters!S6</f>
        <v>Crop and animal production, hunting and related service activities</v>
      </c>
      <c r="E7" s="547"/>
      <c r="F7" s="371">
        <v>44.881766170676542</v>
      </c>
      <c r="G7" s="427"/>
      <c r="H7" s="393">
        <v>47.558195163520693</v>
      </c>
      <c r="I7" s="427"/>
      <c r="J7" s="393">
        <v>47.457807897229991</v>
      </c>
      <c r="K7" s="427"/>
      <c r="L7" s="393">
        <v>50.250525952854865</v>
      </c>
      <c r="M7" s="427"/>
      <c r="N7" s="393">
        <v>43.70183274229489</v>
      </c>
      <c r="O7" s="427"/>
      <c r="P7" s="393">
        <v>37.247454056313707</v>
      </c>
      <c r="Q7" s="427"/>
      <c r="R7" s="393">
        <v>43.190841319440722</v>
      </c>
      <c r="S7" s="427"/>
      <c r="T7" s="393">
        <v>48.796143359008227</v>
      </c>
      <c r="U7" s="427"/>
      <c r="V7" s="393">
        <v>48.130102111068901</v>
      </c>
      <c r="W7" s="427"/>
      <c r="X7" s="393">
        <v>48.59033376419108</v>
      </c>
      <c r="Y7" s="427"/>
      <c r="Z7" s="393">
        <v>52.199080868705373</v>
      </c>
      <c r="AA7" s="427"/>
      <c r="AB7" s="393">
        <v>41.051577211911834</v>
      </c>
      <c r="AC7" s="427"/>
      <c r="AD7" s="393">
        <v>44.220788546486773</v>
      </c>
      <c r="AE7" s="427"/>
      <c r="AF7" s="393">
        <v>39.025039915029595</v>
      </c>
      <c r="AG7" s="427"/>
      <c r="AH7" s="393">
        <v>36.681330907151292</v>
      </c>
      <c r="AI7" s="427"/>
      <c r="AJ7" s="393">
        <v>27.616057303333925</v>
      </c>
      <c r="AK7" s="427"/>
      <c r="AL7" s="393">
        <v>18.146514193241249</v>
      </c>
      <c r="AM7" s="427"/>
      <c r="AN7" s="393">
        <v>20.720790094173346</v>
      </c>
      <c r="AO7" s="427"/>
      <c r="AP7" s="393">
        <v>4.4796298596912782</v>
      </c>
      <c r="AQ7" s="427"/>
      <c r="AR7" s="393">
        <v>3.4730179455954024</v>
      </c>
      <c r="AS7" s="427"/>
      <c r="AT7" s="393">
        <v>5.3526172370368412</v>
      </c>
      <c r="AU7" s="427"/>
      <c r="AV7" s="393">
        <v>3.9615507596218729</v>
      </c>
      <c r="AW7" s="427"/>
      <c r="AX7" s="393">
        <v>4.3122383929878154</v>
      </c>
      <c r="AY7" s="427"/>
      <c r="AZ7" s="393">
        <v>5.2677319887030691</v>
      </c>
      <c r="BA7" s="427"/>
      <c r="BB7" s="393">
        <v>6.1207333482908455</v>
      </c>
      <c r="BC7" s="427"/>
      <c r="BD7" s="393">
        <v>5.4526866969876364</v>
      </c>
      <c r="BE7" s="427"/>
      <c r="BF7" s="393">
        <v>4.7896345605520505</v>
      </c>
      <c r="BG7" s="427"/>
      <c r="BH7" s="372" t="s">
        <v>700</v>
      </c>
      <c r="BI7" s="373"/>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548" t="str">
        <f>Parameters!S7</f>
        <v>Forestry and logging</v>
      </c>
      <c r="E8" s="551"/>
      <c r="F8" s="371">
        <v>18.001003938891298</v>
      </c>
      <c r="G8" s="427"/>
      <c r="H8" s="393">
        <v>14.957447066431623</v>
      </c>
      <c r="I8" s="427"/>
      <c r="J8" s="393">
        <v>14.755364176839212</v>
      </c>
      <c r="K8" s="427"/>
      <c r="L8" s="393">
        <v>14.634000412896492</v>
      </c>
      <c r="M8" s="427"/>
      <c r="N8" s="393">
        <v>15.763111252145071</v>
      </c>
      <c r="O8" s="427"/>
      <c r="P8" s="393">
        <v>11.260066899842979</v>
      </c>
      <c r="Q8" s="427"/>
      <c r="R8" s="393">
        <v>10.829692790360033</v>
      </c>
      <c r="S8" s="427"/>
      <c r="T8" s="393">
        <v>11.963402049994043</v>
      </c>
      <c r="U8" s="427"/>
      <c r="V8" s="393">
        <v>11.535249130170882</v>
      </c>
      <c r="W8" s="427"/>
      <c r="X8" s="393">
        <v>13.20229719150298</v>
      </c>
      <c r="Y8" s="427"/>
      <c r="Z8" s="393">
        <v>15.213267085268097</v>
      </c>
      <c r="AA8" s="427"/>
      <c r="AB8" s="393">
        <v>12.413410558065403</v>
      </c>
      <c r="AC8" s="427"/>
      <c r="AD8" s="393">
        <v>13.273385110784679</v>
      </c>
      <c r="AE8" s="427"/>
      <c r="AF8" s="393">
        <v>12.380147310811354</v>
      </c>
      <c r="AG8" s="427"/>
      <c r="AH8" s="393">
        <v>11.634594545229666</v>
      </c>
      <c r="AI8" s="427"/>
      <c r="AJ8" s="393">
        <v>9.8666639800513991</v>
      </c>
      <c r="AK8" s="427"/>
      <c r="AL8" s="393">
        <v>5.5722409055543238</v>
      </c>
      <c r="AM8" s="427"/>
      <c r="AN8" s="393">
        <v>6.437231061129574</v>
      </c>
      <c r="AO8" s="427"/>
      <c r="AP8" s="393">
        <v>2.1187341107717117</v>
      </c>
      <c r="AQ8" s="427"/>
      <c r="AR8" s="393">
        <v>1.6502707181509322</v>
      </c>
      <c r="AS8" s="427"/>
      <c r="AT8" s="393">
        <v>2.8959649278146822</v>
      </c>
      <c r="AU8" s="427"/>
      <c r="AV8" s="393">
        <v>2.374862724618092</v>
      </c>
      <c r="AW8" s="427"/>
      <c r="AX8" s="393">
        <v>3.0629039180933035</v>
      </c>
      <c r="AY8" s="427"/>
      <c r="AZ8" s="393">
        <v>2.0666128777090087</v>
      </c>
      <c r="BA8" s="427"/>
      <c r="BB8" s="393">
        <v>3.3941364927218935</v>
      </c>
      <c r="BC8" s="427"/>
      <c r="BD8" s="393">
        <v>2.2300146220909109</v>
      </c>
      <c r="BE8" s="427"/>
      <c r="BF8" s="393">
        <v>3.3629899623168491</v>
      </c>
      <c r="BG8" s="427"/>
      <c r="BH8" s="372" t="s">
        <v>700</v>
      </c>
      <c r="BI8" s="373"/>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548" t="str">
        <f>Parameters!S8</f>
        <v>Fishing and aquaculture</v>
      </c>
      <c r="E9" s="552"/>
      <c r="F9" s="371">
        <v>9.230183274175123E-2</v>
      </c>
      <c r="G9" s="427"/>
      <c r="H9" s="393">
        <v>0.12148459396109476</v>
      </c>
      <c r="I9" s="427"/>
      <c r="J9" s="393">
        <v>7.0777215101330157E-2</v>
      </c>
      <c r="K9" s="427"/>
      <c r="L9" s="393">
        <v>6.7144900496985752E-2</v>
      </c>
      <c r="M9" s="427"/>
      <c r="N9" s="393">
        <v>8.7351696753609792E-2</v>
      </c>
      <c r="O9" s="427"/>
      <c r="P9" s="393">
        <v>3.5727340771580053E-2</v>
      </c>
      <c r="Q9" s="427"/>
      <c r="R9" s="393">
        <v>6.6711880797231768E-2</v>
      </c>
      <c r="S9" s="427"/>
      <c r="T9" s="393">
        <v>6.3994424041572906E-2</v>
      </c>
      <c r="U9" s="427"/>
      <c r="V9" s="393">
        <v>4.2060054587115918E-2</v>
      </c>
      <c r="W9" s="427"/>
      <c r="X9" s="393">
        <v>4.7707930975817221E-2</v>
      </c>
      <c r="Y9" s="427"/>
      <c r="Z9" s="393">
        <v>4.8427462072563106E-2</v>
      </c>
      <c r="AA9" s="427"/>
      <c r="AB9" s="393">
        <v>7.5960723603224478E-2</v>
      </c>
      <c r="AC9" s="427"/>
      <c r="AD9" s="393">
        <v>0.1267797836768543</v>
      </c>
      <c r="AE9" s="427"/>
      <c r="AF9" s="393">
        <v>0.11674283277684813</v>
      </c>
      <c r="AG9" s="427"/>
      <c r="AH9" s="393">
        <v>3.8657894747871166E-2</v>
      </c>
      <c r="AI9" s="427"/>
      <c r="AJ9" s="393">
        <v>2.5852849516164265E-2</v>
      </c>
      <c r="AK9" s="427"/>
      <c r="AL9" s="393">
        <v>2.4719609132400368E-2</v>
      </c>
      <c r="AM9" s="427"/>
      <c r="AN9" s="393">
        <v>2.8675361095809569E-2</v>
      </c>
      <c r="AO9" s="427"/>
      <c r="AP9" s="393">
        <v>9.7157328594889413E-3</v>
      </c>
      <c r="AQ9" s="427"/>
      <c r="AR9" s="393">
        <v>1.0114278738291406E-2</v>
      </c>
      <c r="AS9" s="427"/>
      <c r="AT9" s="393">
        <v>1.2992030221524146E-2</v>
      </c>
      <c r="AU9" s="427"/>
      <c r="AV9" s="393">
        <v>1.3251505954687017E-2</v>
      </c>
      <c r="AW9" s="427"/>
      <c r="AX9" s="393">
        <v>1.7611634948338617E-2</v>
      </c>
      <c r="AY9" s="427"/>
      <c r="AZ9" s="393">
        <v>1.6786759047819285E-2</v>
      </c>
      <c r="BA9" s="427"/>
      <c r="BB9" s="393">
        <v>1.6159495784911472E-2</v>
      </c>
      <c r="BC9" s="427"/>
      <c r="BD9" s="393">
        <v>1.6358868906228466E-2</v>
      </c>
      <c r="BE9" s="427"/>
      <c r="BF9" s="393">
        <v>1.5032191909209283E-2</v>
      </c>
      <c r="BG9" s="427"/>
      <c r="BH9" s="372" t="s">
        <v>700</v>
      </c>
      <c r="BI9" s="373"/>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53" t="str">
        <f>Parameters!S9</f>
        <v>Mining and quarrying</v>
      </c>
      <c r="E10" s="554"/>
      <c r="F10" s="369">
        <v>8.9549244562139556</v>
      </c>
      <c r="G10" s="427"/>
      <c r="H10" s="392">
        <v>8.5952166588814194</v>
      </c>
      <c r="I10" s="427"/>
      <c r="J10" s="392">
        <v>8.4259012811067304</v>
      </c>
      <c r="K10" s="427"/>
      <c r="L10" s="392">
        <v>8.7187993513019091</v>
      </c>
      <c r="M10" s="427"/>
      <c r="N10" s="392">
        <v>8.5511910754469209</v>
      </c>
      <c r="O10" s="427"/>
      <c r="P10" s="392">
        <v>6.4952545870013321</v>
      </c>
      <c r="Q10" s="427"/>
      <c r="R10" s="392">
        <v>6.9945999631312556</v>
      </c>
      <c r="S10" s="427"/>
      <c r="T10" s="392">
        <v>7.433547915211121</v>
      </c>
      <c r="U10" s="427"/>
      <c r="V10" s="392">
        <v>7.4094995134090071</v>
      </c>
      <c r="W10" s="427"/>
      <c r="X10" s="392">
        <v>7.4528964275378451</v>
      </c>
      <c r="Y10" s="427"/>
      <c r="Z10" s="392">
        <v>8.2947977748509967</v>
      </c>
      <c r="AA10" s="427"/>
      <c r="AB10" s="392">
        <v>6.273018028601288</v>
      </c>
      <c r="AC10" s="427"/>
      <c r="AD10" s="392">
        <v>7.2703264425997052</v>
      </c>
      <c r="AE10" s="427"/>
      <c r="AF10" s="392">
        <v>6.839544775041321</v>
      </c>
      <c r="AG10" s="427"/>
      <c r="AH10" s="392">
        <v>6.9053817984284089</v>
      </c>
      <c r="AI10" s="427"/>
      <c r="AJ10" s="392">
        <v>5.9253145458456711</v>
      </c>
      <c r="AK10" s="427"/>
      <c r="AL10" s="392">
        <v>4.3337962360062861</v>
      </c>
      <c r="AM10" s="427"/>
      <c r="AN10" s="392">
        <v>4.429891933229638</v>
      </c>
      <c r="AO10" s="427"/>
      <c r="AP10" s="392">
        <v>0.65152004281189624</v>
      </c>
      <c r="AQ10" s="427"/>
      <c r="AR10" s="392">
        <v>0.15966072877411772</v>
      </c>
      <c r="AS10" s="427"/>
      <c r="AT10" s="392">
        <v>0.42888780789402947</v>
      </c>
      <c r="AU10" s="427"/>
      <c r="AV10" s="392">
        <v>0.31818587980246454</v>
      </c>
      <c r="AW10" s="427"/>
      <c r="AX10" s="392">
        <v>0.22327758591406199</v>
      </c>
      <c r="AY10" s="427"/>
      <c r="AZ10" s="392">
        <v>0.16288147720736876</v>
      </c>
      <c r="BA10" s="427"/>
      <c r="BB10" s="392">
        <v>0.32048082485357271</v>
      </c>
      <c r="BC10" s="427"/>
      <c r="BD10" s="392">
        <v>0.21130269939174479</v>
      </c>
      <c r="BE10" s="427"/>
      <c r="BF10" s="392">
        <v>0.16562424726911046</v>
      </c>
      <c r="BG10" s="427"/>
      <c r="BH10" s="370" t="s">
        <v>700</v>
      </c>
      <c r="BI10" s="373"/>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53" t="str">
        <f>Parameters!S10</f>
        <v>Manufacturing</v>
      </c>
      <c r="E11" s="555"/>
      <c r="F11" s="369">
        <v>145.98385879614327</v>
      </c>
      <c r="G11" s="427"/>
      <c r="H11" s="392">
        <v>145.52856992291967</v>
      </c>
      <c r="I11" s="427"/>
      <c r="J11" s="392">
        <v>142.71993798753815</v>
      </c>
      <c r="K11" s="427"/>
      <c r="L11" s="392">
        <v>151.71480580685963</v>
      </c>
      <c r="M11" s="427"/>
      <c r="N11" s="392">
        <v>139.3206028885601</v>
      </c>
      <c r="O11" s="427"/>
      <c r="P11" s="392">
        <v>116.29110833203396</v>
      </c>
      <c r="Q11" s="427"/>
      <c r="R11" s="392">
        <v>130.90148569309474</v>
      </c>
      <c r="S11" s="427"/>
      <c r="T11" s="392">
        <v>144.23181793950178</v>
      </c>
      <c r="U11" s="427"/>
      <c r="V11" s="392">
        <v>146.20897754782064</v>
      </c>
      <c r="W11" s="427"/>
      <c r="X11" s="392">
        <v>157.53332431094034</v>
      </c>
      <c r="Y11" s="427"/>
      <c r="Z11" s="392">
        <v>182.70765039579155</v>
      </c>
      <c r="AA11" s="427"/>
      <c r="AB11" s="392">
        <v>147.85739166874612</v>
      </c>
      <c r="AC11" s="427"/>
      <c r="AD11" s="392">
        <v>145.35054103578304</v>
      </c>
      <c r="AE11" s="427"/>
      <c r="AF11" s="392">
        <v>114.0554632959205</v>
      </c>
      <c r="AG11" s="427"/>
      <c r="AH11" s="392">
        <v>100.10430681853876</v>
      </c>
      <c r="AI11" s="427"/>
      <c r="AJ11" s="392">
        <v>140.50349868197426</v>
      </c>
      <c r="AK11" s="427"/>
      <c r="AL11" s="392">
        <v>120.07204110243265</v>
      </c>
      <c r="AM11" s="427"/>
      <c r="AN11" s="392">
        <v>120.95977083447615</v>
      </c>
      <c r="AO11" s="427"/>
      <c r="AP11" s="392">
        <v>14.840599083194352</v>
      </c>
      <c r="AQ11" s="427"/>
      <c r="AR11" s="392">
        <v>13.924921331191683</v>
      </c>
      <c r="AS11" s="427"/>
      <c r="AT11" s="392">
        <v>20.624851524184294</v>
      </c>
      <c r="AU11" s="427"/>
      <c r="AV11" s="392">
        <v>20.077509614515499</v>
      </c>
      <c r="AW11" s="427"/>
      <c r="AX11" s="392">
        <v>20.367649190412312</v>
      </c>
      <c r="AY11" s="427"/>
      <c r="AZ11" s="392">
        <v>21.102913000374009</v>
      </c>
      <c r="BA11" s="427"/>
      <c r="BB11" s="392">
        <v>24.780356479442336</v>
      </c>
      <c r="BC11" s="427"/>
      <c r="BD11" s="392">
        <v>22.184753294664961</v>
      </c>
      <c r="BE11" s="427"/>
      <c r="BF11" s="392">
        <v>22.500711119665436</v>
      </c>
      <c r="BG11" s="427"/>
      <c r="BH11" s="370" t="s">
        <v>700</v>
      </c>
      <c r="BI11" s="373"/>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543" t="str">
        <f>Parameters!S11</f>
        <v>Manufacture of food products, beverages and tobacco
products</v>
      </c>
      <c r="E12" s="549"/>
      <c r="F12" s="374">
        <v>16.178896483317718</v>
      </c>
      <c r="G12" s="427"/>
      <c r="H12" s="394">
        <v>14.688103590615659</v>
      </c>
      <c r="I12" s="427"/>
      <c r="J12" s="394">
        <v>11.76169856773944</v>
      </c>
      <c r="K12" s="427"/>
      <c r="L12" s="394">
        <v>14.358053755901386</v>
      </c>
      <c r="M12" s="427"/>
      <c r="N12" s="394">
        <v>20.84331172775175</v>
      </c>
      <c r="O12" s="427"/>
      <c r="P12" s="394">
        <v>11.049484156203524</v>
      </c>
      <c r="Q12" s="427"/>
      <c r="R12" s="394">
        <v>12.881800700175097</v>
      </c>
      <c r="S12" s="427"/>
      <c r="T12" s="394">
        <v>12.718208340925091</v>
      </c>
      <c r="U12" s="427"/>
      <c r="V12" s="394">
        <v>12.574902521989422</v>
      </c>
      <c r="W12" s="427"/>
      <c r="X12" s="394">
        <v>14.106280664992328</v>
      </c>
      <c r="Y12" s="427"/>
      <c r="Z12" s="394">
        <v>15.706905992163453</v>
      </c>
      <c r="AA12" s="427"/>
      <c r="AB12" s="394">
        <v>12.61491343354132</v>
      </c>
      <c r="AC12" s="427"/>
      <c r="AD12" s="394">
        <v>11.263139170230053</v>
      </c>
      <c r="AE12" s="427"/>
      <c r="AF12" s="394">
        <v>9.0694250596423274</v>
      </c>
      <c r="AG12" s="427"/>
      <c r="AH12" s="394">
        <v>9.9759512374447592</v>
      </c>
      <c r="AI12" s="427"/>
      <c r="AJ12" s="394">
        <v>10.83775362196312</v>
      </c>
      <c r="AK12" s="427"/>
      <c r="AL12" s="394">
        <v>9.310897407846678</v>
      </c>
      <c r="AM12" s="427"/>
      <c r="AN12" s="394">
        <v>9.4990158502176829</v>
      </c>
      <c r="AO12" s="427"/>
      <c r="AP12" s="394">
        <v>3.4790343690650785</v>
      </c>
      <c r="AQ12" s="427"/>
      <c r="AR12" s="394">
        <v>2.5200078547849527</v>
      </c>
      <c r="AS12" s="427"/>
      <c r="AT12" s="421">
        <v>5.3042690050274208</v>
      </c>
      <c r="AU12" s="427" t="s">
        <v>743</v>
      </c>
      <c r="AV12" s="394">
        <v>3.530488454165456</v>
      </c>
      <c r="AW12" s="427"/>
      <c r="AX12" s="394">
        <v>3.9250142474189698</v>
      </c>
      <c r="AY12" s="427"/>
      <c r="AZ12" s="394">
        <v>3.6856451482383146</v>
      </c>
      <c r="BA12" s="427"/>
      <c r="BB12" s="394">
        <v>5.5183635667010202</v>
      </c>
      <c r="BC12" s="427"/>
      <c r="BD12" s="394">
        <v>2.9250385192451174</v>
      </c>
      <c r="BE12" s="427"/>
      <c r="BF12" s="394">
        <v>3.2280672371969192</v>
      </c>
      <c r="BG12" s="427"/>
      <c r="BH12" s="375" t="s">
        <v>700</v>
      </c>
      <c r="BI12" s="373"/>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543" t="str">
        <f>Parameters!S12</f>
        <v>Manufacture of textiles, wearing apparel and leather products</v>
      </c>
      <c r="E13" s="544"/>
      <c r="F13" s="374">
        <v>18.299222789862654</v>
      </c>
      <c r="G13" s="427"/>
      <c r="H13" s="394">
        <v>19.862287913923563</v>
      </c>
      <c r="I13" s="427"/>
      <c r="J13" s="394">
        <v>19.636379861795376</v>
      </c>
      <c r="K13" s="427"/>
      <c r="L13" s="394">
        <v>18.234787418067203</v>
      </c>
      <c r="M13" s="427"/>
      <c r="N13" s="394">
        <v>3.620989472000478</v>
      </c>
      <c r="O13" s="427"/>
      <c r="P13" s="421">
        <v>14.222916242716742</v>
      </c>
      <c r="Q13" s="427" t="s">
        <v>743</v>
      </c>
      <c r="R13" s="394">
        <v>12.434710873222</v>
      </c>
      <c r="S13" s="427"/>
      <c r="T13" s="394">
        <v>14.552909676484497</v>
      </c>
      <c r="U13" s="427"/>
      <c r="V13" s="394">
        <v>13.808517572476292</v>
      </c>
      <c r="W13" s="427"/>
      <c r="X13" s="394">
        <v>12.674191440279348</v>
      </c>
      <c r="Y13" s="427"/>
      <c r="Z13" s="394">
        <v>14.923755745503165</v>
      </c>
      <c r="AA13" s="427"/>
      <c r="AB13" s="394">
        <v>10.712451680754231</v>
      </c>
      <c r="AC13" s="427"/>
      <c r="AD13" s="394">
        <v>10.405849582303809</v>
      </c>
      <c r="AE13" s="427"/>
      <c r="AF13" s="394">
        <v>6.004907438081144</v>
      </c>
      <c r="AG13" s="427"/>
      <c r="AH13" s="394">
        <v>5.1034138247214971</v>
      </c>
      <c r="AI13" s="427"/>
      <c r="AJ13" s="394">
        <v>7.2095817876054156</v>
      </c>
      <c r="AK13" s="427"/>
      <c r="AL13" s="394">
        <v>4.7749791509428317</v>
      </c>
      <c r="AM13" s="427"/>
      <c r="AN13" s="394">
        <v>4.6096398838406625</v>
      </c>
      <c r="AO13" s="427"/>
      <c r="AP13" s="394">
        <v>0.44858081539651806</v>
      </c>
      <c r="AQ13" s="427"/>
      <c r="AR13" s="394">
        <v>0.49616493275630252</v>
      </c>
      <c r="AS13" s="427"/>
      <c r="AT13" s="394">
        <v>0.61314477605122975</v>
      </c>
      <c r="AU13" s="427"/>
      <c r="AV13" s="394">
        <v>0.71205202348821939</v>
      </c>
      <c r="AW13" s="427"/>
      <c r="AX13" s="394">
        <v>0.6481170460594442</v>
      </c>
      <c r="AY13" s="427"/>
      <c r="AZ13" s="394">
        <v>0.64232693264525542</v>
      </c>
      <c r="BA13" s="427"/>
      <c r="BB13" s="394">
        <v>0.71724544543830737</v>
      </c>
      <c r="BC13" s="427"/>
      <c r="BD13" s="394">
        <v>0.7975757939405429</v>
      </c>
      <c r="BE13" s="427"/>
      <c r="BF13" s="394">
        <v>0.72436006798792785</v>
      </c>
      <c r="BG13" s="427"/>
      <c r="BH13" s="375" t="s">
        <v>700</v>
      </c>
      <c r="BI13" s="373"/>
      <c r="CJ13" s="303"/>
      <c r="CK13" s="303"/>
      <c r="CL13" s="303"/>
      <c r="CM13" s="304" t="s">
        <v>951</v>
      </c>
      <c r="CN13" s="303" t="s">
        <v>946</v>
      </c>
      <c r="CO13" s="303"/>
      <c r="CP13" s="303"/>
      <c r="CQ13" s="303"/>
      <c r="CR13" s="303"/>
      <c r="CS13" s="303"/>
      <c r="CT13" s="303"/>
    </row>
    <row r="14" spans="1:98" s="13" customFormat="1">
      <c r="A14" s="37"/>
      <c r="B14" s="209" t="str">
        <f>Parameters!Q13</f>
        <v>C16-C18</v>
      </c>
      <c r="C14" s="210"/>
      <c r="D14" s="543" t="str">
        <f>Parameters!S13</f>
        <v>Manufacture of wood, paper, printing and reproduction</v>
      </c>
      <c r="E14" s="544"/>
      <c r="F14" s="376"/>
      <c r="G14" s="428"/>
      <c r="H14" s="395"/>
      <c r="I14" s="428"/>
      <c r="J14" s="395"/>
      <c r="K14" s="428"/>
      <c r="L14" s="395"/>
      <c r="M14" s="428"/>
      <c r="N14" s="395"/>
      <c r="O14" s="428"/>
      <c r="P14" s="395"/>
      <c r="Q14" s="428"/>
      <c r="R14" s="395"/>
      <c r="S14" s="428"/>
      <c r="T14" s="395"/>
      <c r="U14" s="428"/>
      <c r="V14" s="395"/>
      <c r="W14" s="428"/>
      <c r="X14" s="395"/>
      <c r="Y14" s="428"/>
      <c r="Z14" s="395"/>
      <c r="AA14" s="428"/>
      <c r="AB14" s="395"/>
      <c r="AC14" s="428"/>
      <c r="AD14" s="395"/>
      <c r="AE14" s="428"/>
      <c r="AF14" s="395"/>
      <c r="AG14" s="428"/>
      <c r="AH14" s="395"/>
      <c r="AI14" s="428"/>
      <c r="AJ14" s="395"/>
      <c r="AK14" s="428"/>
      <c r="AL14" s="395"/>
      <c r="AM14" s="428"/>
      <c r="AN14" s="395"/>
      <c r="AO14" s="428"/>
      <c r="AP14" s="395"/>
      <c r="AQ14" s="428"/>
      <c r="AR14" s="395"/>
      <c r="AS14" s="428"/>
      <c r="AT14" s="395"/>
      <c r="AU14" s="428"/>
      <c r="AV14" s="395"/>
      <c r="AW14" s="428"/>
      <c r="AX14" s="395"/>
      <c r="AY14" s="428"/>
      <c r="AZ14" s="395"/>
      <c r="BA14" s="428"/>
      <c r="BB14" s="395"/>
      <c r="BC14" s="428"/>
      <c r="BD14" s="395"/>
      <c r="BE14" s="428"/>
      <c r="BF14" s="395"/>
      <c r="BG14" s="428"/>
      <c r="BH14" s="377"/>
      <c r="BI14" s="389"/>
      <c r="CJ14" s="303"/>
      <c r="CK14" s="303"/>
      <c r="CL14" s="303"/>
      <c r="CM14" s="304"/>
      <c r="CN14" s="303"/>
      <c r="CO14" s="303"/>
      <c r="CP14" s="303"/>
      <c r="CQ14" s="303"/>
      <c r="CR14" s="303"/>
      <c r="CS14" s="303"/>
      <c r="CT14" s="303"/>
    </row>
    <row r="15" spans="1:98" s="15" customFormat="1" ht="22.5" customHeight="1">
      <c r="A15" s="35"/>
      <c r="B15" s="204" t="str">
        <f>Parameters!Q14</f>
        <v>C16</v>
      </c>
      <c r="C15" s="215"/>
      <c r="D15" s="545" t="str">
        <f>Parameters!S14</f>
        <v>Manufacture of wood and of products of wood and cork, except furniture; manufacture of articles of straw and plaiting materials</v>
      </c>
      <c r="E15" s="546"/>
      <c r="F15" s="371">
        <v>3.6793439595870026</v>
      </c>
      <c r="G15" s="427"/>
      <c r="H15" s="393">
        <v>3.8423552602044273</v>
      </c>
      <c r="I15" s="427"/>
      <c r="J15" s="393">
        <v>3.4547779876199649</v>
      </c>
      <c r="K15" s="427"/>
      <c r="L15" s="393">
        <v>2.8430506819167194</v>
      </c>
      <c r="M15" s="427"/>
      <c r="N15" s="393">
        <v>4.8492998936022156</v>
      </c>
      <c r="O15" s="427"/>
      <c r="P15" s="393">
        <v>2.9202674414011791</v>
      </c>
      <c r="Q15" s="427"/>
      <c r="R15" s="393">
        <v>3.4431931336737711</v>
      </c>
      <c r="S15" s="427"/>
      <c r="T15" s="393">
        <v>4.1977638624152585</v>
      </c>
      <c r="U15" s="427"/>
      <c r="V15" s="393">
        <v>4.6394201301574816</v>
      </c>
      <c r="W15" s="427"/>
      <c r="X15" s="393">
        <v>5.3149269008830711</v>
      </c>
      <c r="Y15" s="427"/>
      <c r="Z15" s="393">
        <v>6.5278642412833383</v>
      </c>
      <c r="AA15" s="427"/>
      <c r="AB15" s="393">
        <v>5.6754371654391029</v>
      </c>
      <c r="AC15" s="427"/>
      <c r="AD15" s="393">
        <v>5.4005541102579349</v>
      </c>
      <c r="AE15" s="427"/>
      <c r="AF15" s="393">
        <v>4.5399294955402878</v>
      </c>
      <c r="AG15" s="427"/>
      <c r="AH15" s="393">
        <v>4.8154358803730801</v>
      </c>
      <c r="AI15" s="427"/>
      <c r="AJ15" s="393">
        <v>7.0403587919650175</v>
      </c>
      <c r="AK15" s="427"/>
      <c r="AL15" s="393">
        <v>5.8140441260926119</v>
      </c>
      <c r="AM15" s="427"/>
      <c r="AN15" s="393">
        <v>6.0846036202426186</v>
      </c>
      <c r="AO15" s="427"/>
      <c r="AP15" s="393">
        <v>2.3980764709277822</v>
      </c>
      <c r="AQ15" s="427"/>
      <c r="AR15" s="393">
        <v>1.988059078443571</v>
      </c>
      <c r="AS15" s="427"/>
      <c r="AT15" s="393">
        <v>2.5452225259990109</v>
      </c>
      <c r="AU15" s="427"/>
      <c r="AV15" s="393">
        <v>4.4189562987173909</v>
      </c>
      <c r="AW15" s="427"/>
      <c r="AX15" s="393">
        <v>3.1228148657560419</v>
      </c>
      <c r="AY15" s="427"/>
      <c r="AZ15" s="393">
        <v>3.5475160898488078</v>
      </c>
      <c r="BA15" s="427"/>
      <c r="BB15" s="393">
        <v>4.3090045660004019</v>
      </c>
      <c r="BC15" s="427"/>
      <c r="BD15" s="393">
        <v>3.8405164624914456</v>
      </c>
      <c r="BE15" s="427"/>
      <c r="BF15" s="393">
        <v>3.949866530923948</v>
      </c>
      <c r="BG15" s="427"/>
      <c r="BH15" s="372" t="s">
        <v>700</v>
      </c>
      <c r="BI15" s="373"/>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548" t="str">
        <f>Parameters!S15</f>
        <v>Manufacture of paper and paper products</v>
      </c>
      <c r="E16" s="547"/>
      <c r="F16" s="371">
        <v>6.1161461773188943</v>
      </c>
      <c r="G16" s="427"/>
      <c r="H16" s="393">
        <v>5.0704015510427052</v>
      </c>
      <c r="I16" s="427"/>
      <c r="J16" s="393">
        <v>6.2141525328197682</v>
      </c>
      <c r="K16" s="427"/>
      <c r="L16" s="393">
        <v>6.5147376929595531</v>
      </c>
      <c r="M16" s="427"/>
      <c r="N16" s="393">
        <v>2.9633024602945968</v>
      </c>
      <c r="O16" s="427"/>
      <c r="P16" s="393">
        <v>5.0484008642930469</v>
      </c>
      <c r="Q16" s="427"/>
      <c r="R16" s="393">
        <v>6.1451795004212624</v>
      </c>
      <c r="S16" s="427"/>
      <c r="T16" s="393">
        <v>6.3172495068808763</v>
      </c>
      <c r="U16" s="427"/>
      <c r="V16" s="393">
        <v>4.5085220701379747</v>
      </c>
      <c r="W16" s="427"/>
      <c r="X16" s="393">
        <v>4.5294800965925077</v>
      </c>
      <c r="Y16" s="427"/>
      <c r="Z16" s="393">
        <v>5.44187109638957</v>
      </c>
      <c r="AA16" s="427"/>
      <c r="AB16" s="393">
        <v>4.5838099228918168</v>
      </c>
      <c r="AC16" s="427"/>
      <c r="AD16" s="393">
        <v>4.3023347328866297</v>
      </c>
      <c r="AE16" s="427"/>
      <c r="AF16" s="393">
        <v>3.1581531614509739</v>
      </c>
      <c r="AG16" s="427"/>
      <c r="AH16" s="393">
        <v>3.6980130484754459</v>
      </c>
      <c r="AI16" s="427"/>
      <c r="AJ16" s="393">
        <v>3.3183331115206673</v>
      </c>
      <c r="AK16" s="427"/>
      <c r="AL16" s="393">
        <v>2.4789457382249842</v>
      </c>
      <c r="AM16" s="427"/>
      <c r="AN16" s="393">
        <v>3.2623957026576984</v>
      </c>
      <c r="AO16" s="427"/>
      <c r="AP16" s="393">
        <v>9.0660037609977984E-2</v>
      </c>
      <c r="AQ16" s="427"/>
      <c r="AR16" s="393">
        <v>9.5953003244912863E-2</v>
      </c>
      <c r="AS16" s="427"/>
      <c r="AT16" s="393">
        <v>0.13824279003565568</v>
      </c>
      <c r="AU16" s="427"/>
      <c r="AV16" s="393">
        <v>0.11425335395852544</v>
      </c>
      <c r="AW16" s="427"/>
      <c r="AX16" s="393">
        <v>0.15078603410652686</v>
      </c>
      <c r="AY16" s="427"/>
      <c r="AZ16" s="393">
        <v>0.15317047736418202</v>
      </c>
      <c r="BA16" s="427"/>
      <c r="BB16" s="393">
        <v>0.14617081343199953</v>
      </c>
      <c r="BC16" s="427"/>
      <c r="BD16" s="393">
        <v>0.16365087819680887</v>
      </c>
      <c r="BE16" s="427"/>
      <c r="BF16" s="393">
        <v>0.11822819467771561</v>
      </c>
      <c r="BG16" s="427"/>
      <c r="BH16" s="372" t="s">
        <v>700</v>
      </c>
      <c r="BI16" s="373"/>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548" t="str">
        <f>Parameters!S16</f>
        <v>Printing and reproduction of recorded media</v>
      </c>
      <c r="E17" s="547"/>
      <c r="F17" s="371">
        <v>4.6761184830105051</v>
      </c>
      <c r="G17" s="427"/>
      <c r="H17" s="393">
        <v>4.8655277787036368</v>
      </c>
      <c r="I17" s="427"/>
      <c r="J17" s="393">
        <v>3.3792216480376185</v>
      </c>
      <c r="K17" s="427"/>
      <c r="L17" s="393">
        <v>3.0345777736249984</v>
      </c>
      <c r="M17" s="427"/>
      <c r="N17" s="393">
        <v>4.4011364351047195</v>
      </c>
      <c r="O17" s="427"/>
      <c r="P17" s="393">
        <v>2.6730188113642783</v>
      </c>
      <c r="Q17" s="427"/>
      <c r="R17" s="393">
        <v>2.5321724279899689</v>
      </c>
      <c r="S17" s="427"/>
      <c r="T17" s="393">
        <v>2.6730890813242061</v>
      </c>
      <c r="U17" s="427"/>
      <c r="V17" s="393">
        <v>2.4264307056429857</v>
      </c>
      <c r="W17" s="427"/>
      <c r="X17" s="393">
        <v>2.1608561099271717</v>
      </c>
      <c r="Y17" s="427"/>
      <c r="Z17" s="393">
        <v>2.2994109736265624</v>
      </c>
      <c r="AA17" s="427"/>
      <c r="AB17" s="393">
        <v>2.089027831286157</v>
      </c>
      <c r="AC17" s="427"/>
      <c r="AD17" s="393">
        <v>1.9154933582256093</v>
      </c>
      <c r="AE17" s="427"/>
      <c r="AF17" s="393">
        <v>1.5597828023332103</v>
      </c>
      <c r="AG17" s="427"/>
      <c r="AH17" s="393">
        <v>1.4882502541318374</v>
      </c>
      <c r="AI17" s="427"/>
      <c r="AJ17" s="393">
        <v>1.9776424731082756</v>
      </c>
      <c r="AK17" s="427"/>
      <c r="AL17" s="393">
        <v>1.3701697383762408</v>
      </c>
      <c r="AM17" s="427"/>
      <c r="AN17" s="393">
        <v>1.2808630196764668</v>
      </c>
      <c r="AO17" s="427"/>
      <c r="AP17" s="393">
        <v>0.24532845607613307</v>
      </c>
      <c r="AQ17" s="427"/>
      <c r="AR17" s="393">
        <v>0.25076738234717316</v>
      </c>
      <c r="AS17" s="427"/>
      <c r="AT17" s="393">
        <v>0.36685986958049954</v>
      </c>
      <c r="AU17" s="427"/>
      <c r="AV17" s="393">
        <v>0.3102657529971305</v>
      </c>
      <c r="AW17" s="427"/>
      <c r="AX17" s="393">
        <v>0.31815549784739533</v>
      </c>
      <c r="AY17" s="427"/>
      <c r="AZ17" s="393">
        <v>0.63609229959523439</v>
      </c>
      <c r="BA17" s="427"/>
      <c r="BB17" s="393">
        <v>0.36001012865055276</v>
      </c>
      <c r="BC17" s="427"/>
      <c r="BD17" s="393">
        <v>0.50231001356570659</v>
      </c>
      <c r="BE17" s="427"/>
      <c r="BF17" s="393">
        <v>0.33997718640534252</v>
      </c>
      <c r="BG17" s="427"/>
      <c r="BH17" s="372" t="s">
        <v>700</v>
      </c>
      <c r="BI17" s="373"/>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543" t="str">
        <f>Parameters!S17</f>
        <v>Manufacture of coke and refined petroleum products</v>
      </c>
      <c r="E18" s="549"/>
      <c r="F18" s="374">
        <v>5.1259129867053606</v>
      </c>
      <c r="G18" s="427"/>
      <c r="H18" s="394">
        <v>6.1734299778842985</v>
      </c>
      <c r="I18" s="427"/>
      <c r="J18" s="394">
        <v>6.3364682674643955</v>
      </c>
      <c r="K18" s="427"/>
      <c r="L18" s="394">
        <v>9.4332725816083585</v>
      </c>
      <c r="M18" s="427"/>
      <c r="N18" s="394">
        <v>6.6071282868681953</v>
      </c>
      <c r="O18" s="427"/>
      <c r="P18" s="394">
        <v>3.623253232743719</v>
      </c>
      <c r="Q18" s="427"/>
      <c r="R18" s="394">
        <v>4.2794315499165387</v>
      </c>
      <c r="S18" s="427"/>
      <c r="T18" s="394">
        <v>4.7280667649087951</v>
      </c>
      <c r="U18" s="427"/>
      <c r="V18" s="394">
        <v>4.6787084367722835</v>
      </c>
      <c r="W18" s="427"/>
      <c r="X18" s="394">
        <v>6.4757246243821989</v>
      </c>
      <c r="Y18" s="427"/>
      <c r="Z18" s="394">
        <v>5.2556636386919555</v>
      </c>
      <c r="AA18" s="427"/>
      <c r="AB18" s="394">
        <v>3.0021771201247982</v>
      </c>
      <c r="AC18" s="427"/>
      <c r="AD18" s="394">
        <v>4.4547523884800366</v>
      </c>
      <c r="AE18" s="427"/>
      <c r="AF18" s="394">
        <v>3.3130430746980641</v>
      </c>
      <c r="AG18" s="427"/>
      <c r="AH18" s="394">
        <v>2.5769798035506786</v>
      </c>
      <c r="AI18" s="427"/>
      <c r="AJ18" s="394">
        <v>2.101313895149763</v>
      </c>
      <c r="AK18" s="427"/>
      <c r="AL18" s="394">
        <v>1.0281245938416417</v>
      </c>
      <c r="AM18" s="427"/>
      <c r="AN18" s="394">
        <v>1.6038752185540759</v>
      </c>
      <c r="AO18" s="427"/>
      <c r="AP18" s="394">
        <v>1.3903622100449835E-2</v>
      </c>
      <c r="AQ18" s="427"/>
      <c r="AR18" s="394">
        <v>2.8995123388792154E-3</v>
      </c>
      <c r="AS18" s="427"/>
      <c r="AT18" s="394">
        <v>1.1160716288766123E-2</v>
      </c>
      <c r="AU18" s="427"/>
      <c r="AV18" s="394">
        <v>8.7903419328459569E-3</v>
      </c>
      <c r="AW18" s="427"/>
      <c r="AX18" s="394">
        <v>4.8697167025400041E-3</v>
      </c>
      <c r="AY18" s="427"/>
      <c r="AZ18" s="394">
        <v>4.5396378215438685E-3</v>
      </c>
      <c r="BA18" s="427"/>
      <c r="BB18" s="394">
        <v>5.9587905638661051E-3</v>
      </c>
      <c r="BC18" s="427"/>
      <c r="BD18" s="394">
        <v>1.4863758078676858E-2</v>
      </c>
      <c r="BE18" s="427"/>
      <c r="BF18" s="394">
        <v>2.117165085634239E-2</v>
      </c>
      <c r="BG18" s="427"/>
      <c r="BH18" s="375" t="s">
        <v>700</v>
      </c>
      <c r="BI18" s="373"/>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543" t="str">
        <f>Parameters!S18</f>
        <v>Manufacture of chemicals and chemical products</v>
      </c>
      <c r="E19" s="549"/>
      <c r="F19" s="374">
        <v>13.706584173188864</v>
      </c>
      <c r="G19" s="427"/>
      <c r="H19" s="394">
        <v>9.4570929654910874</v>
      </c>
      <c r="I19" s="427"/>
      <c r="J19" s="394">
        <v>7.1325184565734947</v>
      </c>
      <c r="K19" s="427"/>
      <c r="L19" s="394">
        <v>8.2970662757977749</v>
      </c>
      <c r="M19" s="427"/>
      <c r="N19" s="394">
        <v>7.5165861077427341</v>
      </c>
      <c r="O19" s="427"/>
      <c r="P19" s="394">
        <v>5.5141340510704762</v>
      </c>
      <c r="Q19" s="427"/>
      <c r="R19" s="394">
        <v>6.0309009347875122</v>
      </c>
      <c r="S19" s="427"/>
      <c r="T19" s="394">
        <v>7.1483018992344549</v>
      </c>
      <c r="U19" s="427"/>
      <c r="V19" s="394">
        <v>5.287677189301708</v>
      </c>
      <c r="W19" s="427"/>
      <c r="X19" s="394">
        <v>4.8123532530975099</v>
      </c>
      <c r="Y19" s="427"/>
      <c r="Z19" s="394">
        <v>5.8656279281929269</v>
      </c>
      <c r="AA19" s="427"/>
      <c r="AB19" s="394">
        <v>5.1447213771075813</v>
      </c>
      <c r="AC19" s="427"/>
      <c r="AD19" s="394">
        <v>4.7263807182758111</v>
      </c>
      <c r="AE19" s="427"/>
      <c r="AF19" s="394">
        <v>3.9299042971420501</v>
      </c>
      <c r="AG19" s="427"/>
      <c r="AH19" s="394">
        <v>4.5985260661376994</v>
      </c>
      <c r="AI19" s="427"/>
      <c r="AJ19" s="394">
        <v>4.5596685060687685</v>
      </c>
      <c r="AK19" s="427"/>
      <c r="AL19" s="394">
        <v>3.9737092405897734</v>
      </c>
      <c r="AM19" s="427"/>
      <c r="AN19" s="394">
        <v>3.7626382678226813</v>
      </c>
      <c r="AO19" s="427"/>
      <c r="AP19" s="394">
        <v>0.14281709564859862</v>
      </c>
      <c r="AQ19" s="427"/>
      <c r="AR19" s="394">
        <v>0.22177479840582709</v>
      </c>
      <c r="AS19" s="427"/>
      <c r="AT19" s="394">
        <v>0.21851256624379603</v>
      </c>
      <c r="AU19" s="427"/>
      <c r="AV19" s="394">
        <v>0.18560079818337671</v>
      </c>
      <c r="AW19" s="427"/>
      <c r="AX19" s="394">
        <v>0.23844019324335175</v>
      </c>
      <c r="AY19" s="427"/>
      <c r="AZ19" s="394">
        <v>0.33619802688050165</v>
      </c>
      <c r="BA19" s="427"/>
      <c r="BB19" s="394">
        <v>0.19690986260005169</v>
      </c>
      <c r="BC19" s="427"/>
      <c r="BD19" s="394">
        <v>0.22865326589502083</v>
      </c>
      <c r="BE19" s="427"/>
      <c r="BF19" s="394">
        <v>0.21933559945262443</v>
      </c>
      <c r="BG19" s="427"/>
      <c r="BH19" s="375" t="s">
        <v>700</v>
      </c>
      <c r="BI19" s="373"/>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543" t="str">
        <f>Parameters!S19</f>
        <v>Manufacture of basic pharmaceutical products and pharmaceutical preparations</v>
      </c>
      <c r="E20" s="549"/>
      <c r="F20" s="374">
        <v>4.3664953966720788</v>
      </c>
      <c r="G20" s="427"/>
      <c r="H20" s="394">
        <v>3.8474397187880243</v>
      </c>
      <c r="I20" s="427"/>
      <c r="J20" s="394">
        <v>3.46846366422356</v>
      </c>
      <c r="K20" s="427"/>
      <c r="L20" s="394">
        <v>3.064715124820272</v>
      </c>
      <c r="M20" s="427"/>
      <c r="N20" s="394">
        <v>3.098607861140338</v>
      </c>
      <c r="O20" s="427"/>
      <c r="P20" s="394">
        <v>1.7905125625692033</v>
      </c>
      <c r="Q20" s="427"/>
      <c r="R20" s="394">
        <v>1.994261214664784</v>
      </c>
      <c r="S20" s="427"/>
      <c r="T20" s="394">
        <v>2.0228315759883575</v>
      </c>
      <c r="U20" s="427"/>
      <c r="V20" s="394">
        <v>1.5399882876465247</v>
      </c>
      <c r="W20" s="427"/>
      <c r="X20" s="394">
        <v>1.0777958605792339</v>
      </c>
      <c r="Y20" s="427"/>
      <c r="Z20" s="394">
        <v>1.4511532242748011</v>
      </c>
      <c r="AA20" s="427"/>
      <c r="AB20" s="394">
        <v>1.2191500100762727</v>
      </c>
      <c r="AC20" s="427"/>
      <c r="AD20" s="394">
        <v>1.138234984443242</v>
      </c>
      <c r="AE20" s="427"/>
      <c r="AF20" s="394">
        <v>1.0138903032062709</v>
      </c>
      <c r="AG20" s="427"/>
      <c r="AH20" s="394">
        <v>1.4525261673370489</v>
      </c>
      <c r="AI20" s="427"/>
      <c r="AJ20" s="394">
        <v>1.8858791581771361</v>
      </c>
      <c r="AK20" s="427"/>
      <c r="AL20" s="394">
        <v>1.4991034883382659</v>
      </c>
      <c r="AM20" s="427"/>
      <c r="AN20" s="394">
        <v>1.4534173649184938</v>
      </c>
      <c r="AO20" s="427"/>
      <c r="AP20" s="394">
        <v>2.4288188307407962E-2</v>
      </c>
      <c r="AQ20" s="427"/>
      <c r="AR20" s="394">
        <v>2.0965622751591865E-2</v>
      </c>
      <c r="AS20" s="427"/>
      <c r="AT20" s="394">
        <v>2.8459159725833922E-2</v>
      </c>
      <c r="AU20" s="427"/>
      <c r="AV20" s="394">
        <v>2.7725256872734146E-2</v>
      </c>
      <c r="AW20" s="427"/>
      <c r="AX20" s="394">
        <v>2.7648007314296653E-2</v>
      </c>
      <c r="AY20" s="427"/>
      <c r="AZ20" s="394">
        <v>2.9384942804430197E-2</v>
      </c>
      <c r="BA20" s="427"/>
      <c r="BB20" s="394">
        <v>3.4335079219709908E-2</v>
      </c>
      <c r="BC20" s="427"/>
      <c r="BD20" s="394">
        <v>3.9832543876683446E-2</v>
      </c>
      <c r="BE20" s="427"/>
      <c r="BF20" s="394">
        <v>3.1424078195234628E-2</v>
      </c>
      <c r="BG20" s="427"/>
      <c r="BH20" s="375" t="s">
        <v>700</v>
      </c>
      <c r="BI20" s="373"/>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543" t="str">
        <f>Parameters!S20</f>
        <v>Manufacture of rubber and plastic products and other non-metallic mineral products</v>
      </c>
      <c r="E21" s="544"/>
      <c r="F21" s="376"/>
      <c r="G21" s="428"/>
      <c r="H21" s="395"/>
      <c r="I21" s="428"/>
      <c r="J21" s="395"/>
      <c r="K21" s="428"/>
      <c r="L21" s="395"/>
      <c r="M21" s="428"/>
      <c r="N21" s="395"/>
      <c r="O21" s="428"/>
      <c r="P21" s="395"/>
      <c r="Q21" s="428"/>
      <c r="R21" s="395"/>
      <c r="S21" s="428"/>
      <c r="T21" s="395"/>
      <c r="U21" s="428"/>
      <c r="V21" s="395"/>
      <c r="W21" s="428"/>
      <c r="X21" s="395"/>
      <c r="Y21" s="428"/>
      <c r="Z21" s="395"/>
      <c r="AA21" s="428"/>
      <c r="AB21" s="395"/>
      <c r="AC21" s="428"/>
      <c r="AD21" s="395"/>
      <c r="AE21" s="428"/>
      <c r="AF21" s="395"/>
      <c r="AG21" s="428"/>
      <c r="AH21" s="395"/>
      <c r="AI21" s="428"/>
      <c r="AJ21" s="395"/>
      <c r="AK21" s="428"/>
      <c r="AL21" s="395"/>
      <c r="AM21" s="428"/>
      <c r="AN21" s="395"/>
      <c r="AO21" s="428"/>
      <c r="AP21" s="395"/>
      <c r="AQ21" s="428"/>
      <c r="AR21" s="395"/>
      <c r="AS21" s="428"/>
      <c r="AT21" s="395"/>
      <c r="AU21" s="428"/>
      <c r="AV21" s="395"/>
      <c r="AW21" s="428"/>
      <c r="AX21" s="395"/>
      <c r="AY21" s="428"/>
      <c r="AZ21" s="395"/>
      <c r="BA21" s="428"/>
      <c r="BB21" s="395"/>
      <c r="BC21" s="428"/>
      <c r="BD21" s="395"/>
      <c r="BE21" s="428"/>
      <c r="BF21" s="395"/>
      <c r="BG21" s="428"/>
      <c r="BH21" s="377"/>
      <c r="BI21" s="389"/>
      <c r="CJ21" s="303"/>
      <c r="CK21" s="303"/>
      <c r="CL21" s="303"/>
      <c r="CM21" s="304"/>
      <c r="CN21" s="303"/>
      <c r="CO21" s="303"/>
      <c r="CP21" s="303"/>
      <c r="CQ21" s="303"/>
      <c r="CR21" s="303"/>
      <c r="CS21" s="303"/>
      <c r="CT21" s="303"/>
    </row>
    <row r="22" spans="1:98" s="15" customFormat="1" ht="12.75" customHeight="1">
      <c r="A22" s="35"/>
      <c r="B22" s="204" t="str">
        <f>Parameters!Q21</f>
        <v>C22</v>
      </c>
      <c r="C22" s="218"/>
      <c r="D22" s="545" t="str">
        <f>Parameters!S21</f>
        <v>Manufacture of rubber and plastic products</v>
      </c>
      <c r="E22" s="546"/>
      <c r="F22" s="371">
        <v>6.0093044080894389</v>
      </c>
      <c r="G22" s="427"/>
      <c r="H22" s="393">
        <v>4.9749931811504968</v>
      </c>
      <c r="I22" s="427"/>
      <c r="J22" s="393">
        <v>5.1281370706720049</v>
      </c>
      <c r="K22" s="427"/>
      <c r="L22" s="393">
        <v>5.0943389819524185</v>
      </c>
      <c r="M22" s="427"/>
      <c r="N22" s="393">
        <v>6.9596645105907484</v>
      </c>
      <c r="O22" s="427"/>
      <c r="P22" s="393">
        <v>4.1310105266066275</v>
      </c>
      <c r="Q22" s="427"/>
      <c r="R22" s="393">
        <v>4.562321122037984</v>
      </c>
      <c r="S22" s="427"/>
      <c r="T22" s="393">
        <v>6.5485288850228889</v>
      </c>
      <c r="U22" s="427"/>
      <c r="V22" s="393">
        <v>7.4997221833687338</v>
      </c>
      <c r="W22" s="427"/>
      <c r="X22" s="393">
        <v>7.9090422064745436</v>
      </c>
      <c r="Y22" s="427"/>
      <c r="Z22" s="393">
        <v>10.01651025692872</v>
      </c>
      <c r="AA22" s="427"/>
      <c r="AB22" s="393">
        <v>7.5742592620705018</v>
      </c>
      <c r="AC22" s="427"/>
      <c r="AD22" s="393">
        <v>7.1117886980566425</v>
      </c>
      <c r="AE22" s="427"/>
      <c r="AF22" s="393">
        <v>5.4666604921632649</v>
      </c>
      <c r="AG22" s="427"/>
      <c r="AH22" s="393">
        <v>5.6959966155169681</v>
      </c>
      <c r="AI22" s="427"/>
      <c r="AJ22" s="393">
        <v>7.758181173992301</v>
      </c>
      <c r="AK22" s="427"/>
      <c r="AL22" s="393">
        <v>6.8341216626084327</v>
      </c>
      <c r="AM22" s="427"/>
      <c r="AN22" s="393">
        <v>8.5523508052527912</v>
      </c>
      <c r="AO22" s="427"/>
      <c r="AP22" s="418">
        <v>0.80015192910322275</v>
      </c>
      <c r="AQ22" s="427" t="s">
        <v>1284</v>
      </c>
      <c r="AR22" s="393">
        <v>0.57804487696277207</v>
      </c>
      <c r="AS22" s="427"/>
      <c r="AT22" s="418">
        <v>1.0906973143657832</v>
      </c>
      <c r="AU22" s="427" t="s">
        <v>748</v>
      </c>
      <c r="AV22" s="393">
        <v>0.70568753882288004</v>
      </c>
      <c r="AW22" s="427"/>
      <c r="AX22" s="393">
        <v>0.73350790286954026</v>
      </c>
      <c r="AY22" s="427"/>
      <c r="AZ22" s="393">
        <v>0.77039656308126681</v>
      </c>
      <c r="BA22" s="427"/>
      <c r="BB22" s="393">
        <v>0.86724966618055455</v>
      </c>
      <c r="BC22" s="427"/>
      <c r="BD22" s="393">
        <v>0.93188952045730633</v>
      </c>
      <c r="BE22" s="427"/>
      <c r="BF22" s="393">
        <v>0.8855292730366835</v>
      </c>
      <c r="BG22" s="427"/>
      <c r="BH22" s="372" t="s">
        <v>700</v>
      </c>
      <c r="BI22" s="373"/>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45" t="str">
        <f>Parameters!S22</f>
        <v>Manufacture of other non-metallic mineral products</v>
      </c>
      <c r="E23" s="547"/>
      <c r="F23" s="371">
        <v>6.6506665155047466</v>
      </c>
      <c r="G23" s="427"/>
      <c r="H23" s="393">
        <v>6.4165867324998658</v>
      </c>
      <c r="I23" s="427"/>
      <c r="J23" s="393">
        <v>7.7249942062041193</v>
      </c>
      <c r="K23" s="427"/>
      <c r="L23" s="393">
        <v>7.8909161783811008</v>
      </c>
      <c r="M23" s="427"/>
      <c r="N23" s="393">
        <v>9.7768143016173727</v>
      </c>
      <c r="O23" s="427"/>
      <c r="P23" s="393">
        <v>7.3148466396313019</v>
      </c>
      <c r="Q23" s="427"/>
      <c r="R23" s="393">
        <v>7.100307722665459</v>
      </c>
      <c r="S23" s="427"/>
      <c r="T23" s="393">
        <v>8.53338921982375</v>
      </c>
      <c r="U23" s="427"/>
      <c r="V23" s="393">
        <v>7.4545784079796107</v>
      </c>
      <c r="W23" s="427"/>
      <c r="X23" s="393">
        <v>7.7539182174234131</v>
      </c>
      <c r="Y23" s="427"/>
      <c r="Z23" s="393">
        <v>8.8544343446040585</v>
      </c>
      <c r="AA23" s="427"/>
      <c r="AB23" s="393">
        <v>7.5239780862900449</v>
      </c>
      <c r="AC23" s="427"/>
      <c r="AD23" s="393">
        <v>7.6076238770286109</v>
      </c>
      <c r="AE23" s="427"/>
      <c r="AF23" s="393">
        <v>5.6611273867278467</v>
      </c>
      <c r="AG23" s="427"/>
      <c r="AH23" s="393">
        <v>4.2767242523771962</v>
      </c>
      <c r="AI23" s="427"/>
      <c r="AJ23" s="393">
        <v>6.0466963253665504</v>
      </c>
      <c r="AK23" s="427"/>
      <c r="AL23" s="393">
        <v>6.1428884799578878</v>
      </c>
      <c r="AM23" s="427"/>
      <c r="AN23" s="393">
        <v>5.4544410193667154</v>
      </c>
      <c r="AO23" s="427"/>
      <c r="AP23" s="418">
        <v>1.0556986551798782</v>
      </c>
      <c r="AQ23" s="427" t="s">
        <v>1284</v>
      </c>
      <c r="AR23" s="393">
        <v>0.96909023171953323</v>
      </c>
      <c r="AS23" s="427"/>
      <c r="AT23" s="393">
        <v>1.3173799552475358</v>
      </c>
      <c r="AU23" s="427"/>
      <c r="AV23" s="393">
        <v>1.2321679715389029</v>
      </c>
      <c r="AW23" s="427"/>
      <c r="AX23" s="393">
        <v>1.9448644516376767</v>
      </c>
      <c r="AY23" s="427"/>
      <c r="AZ23" s="393">
        <v>1.508588990912213</v>
      </c>
      <c r="BA23" s="427"/>
      <c r="BB23" s="393">
        <v>2.3258380735420174</v>
      </c>
      <c r="BC23" s="427"/>
      <c r="BD23" s="393">
        <v>1.930318708167899</v>
      </c>
      <c r="BE23" s="427"/>
      <c r="BF23" s="393">
        <v>1.4501533169915048</v>
      </c>
      <c r="BG23" s="427"/>
      <c r="BH23" s="372" t="s">
        <v>700</v>
      </c>
      <c r="BI23" s="373"/>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543" t="str">
        <f>Parameters!S23</f>
        <v>Manufacture of basic metals and fabricated metal products, except machinery and equipment</v>
      </c>
      <c r="E24" s="544"/>
      <c r="F24" s="376"/>
      <c r="G24" s="428"/>
      <c r="H24" s="395"/>
      <c r="I24" s="428"/>
      <c r="J24" s="395"/>
      <c r="K24" s="428"/>
      <c r="L24" s="395"/>
      <c r="M24" s="428"/>
      <c r="N24" s="395"/>
      <c r="O24" s="428"/>
      <c r="P24" s="395"/>
      <c r="Q24" s="428"/>
      <c r="R24" s="395"/>
      <c r="S24" s="428"/>
      <c r="T24" s="395"/>
      <c r="U24" s="428"/>
      <c r="V24" s="395"/>
      <c r="W24" s="428"/>
      <c r="X24" s="395"/>
      <c r="Y24" s="428"/>
      <c r="Z24" s="395"/>
      <c r="AA24" s="428"/>
      <c r="AB24" s="395"/>
      <c r="AC24" s="428"/>
      <c r="AD24" s="395"/>
      <c r="AE24" s="428"/>
      <c r="AF24" s="395"/>
      <c r="AG24" s="428"/>
      <c r="AH24" s="395"/>
      <c r="AI24" s="428"/>
      <c r="AJ24" s="395"/>
      <c r="AK24" s="428"/>
      <c r="AL24" s="395"/>
      <c r="AM24" s="428"/>
      <c r="AN24" s="395"/>
      <c r="AO24" s="428"/>
      <c r="AP24" s="395"/>
      <c r="AQ24" s="428"/>
      <c r="AR24" s="395"/>
      <c r="AS24" s="428"/>
      <c r="AT24" s="395"/>
      <c r="AU24" s="428"/>
      <c r="AV24" s="395"/>
      <c r="AW24" s="428"/>
      <c r="AX24" s="395"/>
      <c r="AY24" s="428"/>
      <c r="AZ24" s="395"/>
      <c r="BA24" s="428"/>
      <c r="BB24" s="395"/>
      <c r="BC24" s="428"/>
      <c r="BD24" s="395"/>
      <c r="BE24" s="428"/>
      <c r="BF24" s="395"/>
      <c r="BG24" s="428"/>
      <c r="BH24" s="377"/>
      <c r="BI24" s="389"/>
      <c r="CJ24" s="303"/>
      <c r="CK24" s="303"/>
      <c r="CL24" s="303"/>
      <c r="CM24" s="304"/>
      <c r="CN24" s="303"/>
      <c r="CO24" s="303"/>
      <c r="CP24" s="303"/>
      <c r="CQ24" s="303"/>
      <c r="CR24" s="303"/>
      <c r="CS24" s="303"/>
      <c r="CT24" s="303"/>
    </row>
    <row r="25" spans="1:98" s="15" customFormat="1" ht="12.75" customHeight="1">
      <c r="A25" s="35"/>
      <c r="B25" s="204" t="str">
        <f>Parameters!Q24</f>
        <v>C24</v>
      </c>
      <c r="C25" s="218"/>
      <c r="D25" s="545" t="str">
        <f>Parameters!S24</f>
        <v>Manufacture of basic metals</v>
      </c>
      <c r="E25" s="546"/>
      <c r="F25" s="371">
        <v>21.364927433467056</v>
      </c>
      <c r="G25" s="427"/>
      <c r="H25" s="393">
        <v>21.999255948029624</v>
      </c>
      <c r="I25" s="427"/>
      <c r="J25" s="393">
        <v>22.561693235813767</v>
      </c>
      <c r="K25" s="427"/>
      <c r="L25" s="393">
        <v>20.410028196395203</v>
      </c>
      <c r="M25" s="427"/>
      <c r="N25" s="393">
        <v>23.527154298957775</v>
      </c>
      <c r="O25" s="427"/>
      <c r="P25" s="393">
        <v>19.613017977729104</v>
      </c>
      <c r="Q25" s="427"/>
      <c r="R25" s="393">
        <v>24.392459101456822</v>
      </c>
      <c r="S25" s="427"/>
      <c r="T25" s="393">
        <v>24.988097141011465</v>
      </c>
      <c r="U25" s="427"/>
      <c r="V25" s="393">
        <v>25.57593206187785</v>
      </c>
      <c r="W25" s="427"/>
      <c r="X25" s="393">
        <v>25.706185837204909</v>
      </c>
      <c r="Y25" s="427"/>
      <c r="Z25" s="393">
        <v>24.742525215686069</v>
      </c>
      <c r="AA25" s="427"/>
      <c r="AB25" s="393">
        <v>20.182432591619801</v>
      </c>
      <c r="AC25" s="427"/>
      <c r="AD25" s="393">
        <v>18.318786568812634</v>
      </c>
      <c r="AE25" s="427"/>
      <c r="AF25" s="393">
        <v>11.414271255018859</v>
      </c>
      <c r="AG25" s="427"/>
      <c r="AH25" s="393">
        <v>8.3544007339164068</v>
      </c>
      <c r="AI25" s="427"/>
      <c r="AJ25" s="393">
        <v>10.719583597699279</v>
      </c>
      <c r="AK25" s="427"/>
      <c r="AL25" s="393">
        <v>7.3531116519366382</v>
      </c>
      <c r="AM25" s="427"/>
      <c r="AN25" s="393">
        <v>8.565370314830032</v>
      </c>
      <c r="AO25" s="427"/>
      <c r="AP25" s="393">
        <v>0.51855575228019601</v>
      </c>
      <c r="AQ25" s="427"/>
      <c r="AR25" s="393">
        <v>0.27322206516595582</v>
      </c>
      <c r="AS25" s="427"/>
      <c r="AT25" s="393">
        <v>0.47529260174578608</v>
      </c>
      <c r="AU25" s="427"/>
      <c r="AV25" s="393">
        <v>0.3026056568204365</v>
      </c>
      <c r="AW25" s="427"/>
      <c r="AX25" s="393">
        <v>0.41579095376755226</v>
      </c>
      <c r="AY25" s="427"/>
      <c r="AZ25" s="393">
        <v>0.25966080794664714</v>
      </c>
      <c r="BA25" s="427"/>
      <c r="BB25" s="393">
        <v>0.31194533075416847</v>
      </c>
      <c r="BC25" s="427"/>
      <c r="BD25" s="393">
        <v>0.34712905807533218</v>
      </c>
      <c r="BE25" s="427"/>
      <c r="BF25" s="393">
        <v>0.44699363203539738</v>
      </c>
      <c r="BG25" s="427"/>
      <c r="BH25" s="372" t="s">
        <v>700</v>
      </c>
      <c r="BI25" s="373"/>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548" t="str">
        <f>Parameters!S25</f>
        <v>Manufacture of fabricated metal products, except machinery and equipment</v>
      </c>
      <c r="E26" s="547"/>
      <c r="F26" s="371">
        <v>14.123360520795314</v>
      </c>
      <c r="G26" s="427"/>
      <c r="H26" s="393">
        <v>16.697361988533721</v>
      </c>
      <c r="I26" s="427"/>
      <c r="J26" s="393">
        <v>16.358090078709267</v>
      </c>
      <c r="K26" s="427"/>
      <c r="L26" s="393">
        <v>17.071823650915018</v>
      </c>
      <c r="M26" s="427"/>
      <c r="N26" s="393">
        <v>13.086943896991242</v>
      </c>
      <c r="O26" s="427"/>
      <c r="P26" s="393">
        <v>10.53132283582916</v>
      </c>
      <c r="Q26" s="427"/>
      <c r="R26" s="393">
        <v>13.32307635449069</v>
      </c>
      <c r="S26" s="427"/>
      <c r="T26" s="393">
        <v>14.146660544916019</v>
      </c>
      <c r="U26" s="427"/>
      <c r="V26" s="393">
        <v>15.814865615084091</v>
      </c>
      <c r="W26" s="427"/>
      <c r="X26" s="393">
        <v>17.445657940606591</v>
      </c>
      <c r="Y26" s="427"/>
      <c r="Z26" s="393">
        <v>21.880399397368922</v>
      </c>
      <c r="AA26" s="427"/>
      <c r="AB26" s="393">
        <v>17.890797234333572</v>
      </c>
      <c r="AC26" s="427"/>
      <c r="AD26" s="393">
        <v>19.868764232590102</v>
      </c>
      <c r="AE26" s="427"/>
      <c r="AF26" s="393">
        <v>17.165706117298438</v>
      </c>
      <c r="AG26" s="427"/>
      <c r="AH26" s="393">
        <v>14.12963641429203</v>
      </c>
      <c r="AI26" s="427"/>
      <c r="AJ26" s="393">
        <v>18.445966692536786</v>
      </c>
      <c r="AK26" s="427"/>
      <c r="AL26" s="393">
        <v>16.91581866261939</v>
      </c>
      <c r="AM26" s="427"/>
      <c r="AN26" s="393">
        <v>18.246842672503416</v>
      </c>
      <c r="AO26" s="427"/>
      <c r="AP26" s="418">
        <v>2.8785795328960395</v>
      </c>
      <c r="AQ26" s="427" t="s">
        <v>1284</v>
      </c>
      <c r="AR26" s="393">
        <v>3.0789468986977959</v>
      </c>
      <c r="AS26" s="427"/>
      <c r="AT26" s="393">
        <v>4.4680963173529218</v>
      </c>
      <c r="AU26" s="427"/>
      <c r="AV26" s="393">
        <v>3.9169278643074579</v>
      </c>
      <c r="AW26" s="427"/>
      <c r="AX26" s="393">
        <v>4.1639505295872281</v>
      </c>
      <c r="AY26" s="427"/>
      <c r="AZ26" s="393">
        <v>4.9402680497157645</v>
      </c>
      <c r="BA26" s="427"/>
      <c r="BB26" s="393">
        <v>4.6420719758414446</v>
      </c>
      <c r="BC26" s="427"/>
      <c r="BD26" s="393">
        <v>4.7178110900119474</v>
      </c>
      <c r="BE26" s="427"/>
      <c r="BF26" s="393">
        <v>4.1913074223855169</v>
      </c>
      <c r="BG26" s="427"/>
      <c r="BH26" s="372" t="s">
        <v>700</v>
      </c>
      <c r="BI26" s="373"/>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543" t="str">
        <f>Parameters!S26</f>
        <v>Manufacture of computer, electronic and optical products</v>
      </c>
      <c r="E27" s="549"/>
      <c r="F27" s="374">
        <v>0.32021381564980006</v>
      </c>
      <c r="G27" s="427"/>
      <c r="H27" s="394">
        <v>0.43875886718454854</v>
      </c>
      <c r="I27" s="427"/>
      <c r="J27" s="394">
        <v>0.54913777371924177</v>
      </c>
      <c r="K27" s="427"/>
      <c r="L27" s="394">
        <v>0.44445551575833003</v>
      </c>
      <c r="M27" s="427"/>
      <c r="N27" s="394">
        <v>4.5958163578405764E-2</v>
      </c>
      <c r="O27" s="427"/>
      <c r="P27" s="394">
        <v>0.68992975807326495</v>
      </c>
      <c r="Q27" s="427"/>
      <c r="R27" s="394">
        <v>0.71634616668314799</v>
      </c>
      <c r="S27" s="427"/>
      <c r="T27" s="394">
        <v>0.65241496222150086</v>
      </c>
      <c r="U27" s="427"/>
      <c r="V27" s="394">
        <v>0.77027747295750393</v>
      </c>
      <c r="W27" s="427"/>
      <c r="X27" s="394">
        <v>0.85598961379119209</v>
      </c>
      <c r="Y27" s="427"/>
      <c r="Z27" s="394">
        <v>1.400183350739191</v>
      </c>
      <c r="AA27" s="427"/>
      <c r="AB27" s="394">
        <v>2.0564057279647887</v>
      </c>
      <c r="AC27" s="427"/>
      <c r="AD27" s="394">
        <v>2.1127046038249158</v>
      </c>
      <c r="AE27" s="427"/>
      <c r="AF27" s="394">
        <v>2.3751585651583382</v>
      </c>
      <c r="AG27" s="427"/>
      <c r="AH27" s="394">
        <v>2.965384236574871</v>
      </c>
      <c r="AI27" s="427"/>
      <c r="AJ27" s="421">
        <v>7.5370249833309204</v>
      </c>
      <c r="AK27" s="427" t="s">
        <v>744</v>
      </c>
      <c r="AL27" s="394">
        <v>9.6145155932411228</v>
      </c>
      <c r="AM27" s="427"/>
      <c r="AN27" s="394">
        <v>6.8919965874058944</v>
      </c>
      <c r="AO27" s="427"/>
      <c r="AP27" s="394">
        <v>0.16172967875426333</v>
      </c>
      <c r="AQ27" s="427"/>
      <c r="AR27" s="394">
        <v>0.21171691511060745</v>
      </c>
      <c r="AS27" s="427"/>
      <c r="AT27" s="394">
        <v>0.23362860441095434</v>
      </c>
      <c r="AU27" s="427"/>
      <c r="AV27" s="394">
        <v>0.21958127716963591</v>
      </c>
      <c r="AW27" s="427"/>
      <c r="AX27" s="394">
        <v>0.25421291688705322</v>
      </c>
      <c r="AY27" s="427"/>
      <c r="AZ27" s="394">
        <v>0.31496549728814183</v>
      </c>
      <c r="BA27" s="427"/>
      <c r="BB27" s="394">
        <v>0.2966000925061964</v>
      </c>
      <c r="BC27" s="427"/>
      <c r="BD27" s="394">
        <v>0.32979135727358544</v>
      </c>
      <c r="BE27" s="427"/>
      <c r="BF27" s="394">
        <v>0.61373800092679143</v>
      </c>
      <c r="BG27" s="427"/>
      <c r="BH27" s="375" t="s">
        <v>700</v>
      </c>
      <c r="BI27" s="373"/>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543" t="str">
        <f>Parameters!S27</f>
        <v>Manufacture of electrical equipment</v>
      </c>
      <c r="E28" s="549"/>
      <c r="F28" s="374">
        <v>2.5732357306254845</v>
      </c>
      <c r="G28" s="427"/>
      <c r="H28" s="394">
        <v>3.5621118665085012</v>
      </c>
      <c r="I28" s="427"/>
      <c r="J28" s="394">
        <v>3.4422327840666687</v>
      </c>
      <c r="K28" s="427"/>
      <c r="L28" s="394">
        <v>2.8900874823803706</v>
      </c>
      <c r="M28" s="427"/>
      <c r="N28" s="394">
        <v>1.7581138476981428</v>
      </c>
      <c r="O28" s="427"/>
      <c r="P28" s="394">
        <v>2.7423789881073035</v>
      </c>
      <c r="Q28" s="427"/>
      <c r="R28" s="394">
        <v>3.2910222015404069</v>
      </c>
      <c r="S28" s="427"/>
      <c r="T28" s="394">
        <v>2.7177484388572246</v>
      </c>
      <c r="U28" s="427"/>
      <c r="V28" s="394">
        <v>3.08620981624636</v>
      </c>
      <c r="W28" s="427"/>
      <c r="X28" s="394">
        <v>3.1402079005316486</v>
      </c>
      <c r="Y28" s="427"/>
      <c r="Z28" s="394">
        <v>4.39698868890956</v>
      </c>
      <c r="AA28" s="427"/>
      <c r="AB28" s="394">
        <v>3.4232988175461023</v>
      </c>
      <c r="AC28" s="427"/>
      <c r="AD28" s="394">
        <v>3.3873510010327905</v>
      </c>
      <c r="AE28" s="427"/>
      <c r="AF28" s="394">
        <v>2.9996653408113851</v>
      </c>
      <c r="AG28" s="427"/>
      <c r="AH28" s="394">
        <v>2.7168358029175108</v>
      </c>
      <c r="AI28" s="427"/>
      <c r="AJ28" s="394">
        <v>6.5265282395328557</v>
      </c>
      <c r="AK28" s="427"/>
      <c r="AL28" s="394">
        <v>5.4692864903245884</v>
      </c>
      <c r="AM28" s="427"/>
      <c r="AN28" s="394">
        <v>6.2960331208420417</v>
      </c>
      <c r="AO28" s="427"/>
      <c r="AP28" s="394">
        <v>0.4023445338556848</v>
      </c>
      <c r="AQ28" s="427"/>
      <c r="AR28" s="394">
        <v>0.35343296766727211</v>
      </c>
      <c r="AS28" s="427"/>
      <c r="AT28" s="394">
        <v>0.47813953493741856</v>
      </c>
      <c r="AU28" s="427"/>
      <c r="AV28" s="394">
        <v>0.57153944909180554</v>
      </c>
      <c r="AW28" s="427"/>
      <c r="AX28" s="394">
        <v>0.83987916482616531</v>
      </c>
      <c r="AY28" s="427"/>
      <c r="AZ28" s="394">
        <v>0.72401257236002892</v>
      </c>
      <c r="BA28" s="427"/>
      <c r="BB28" s="394">
        <v>0.82428032422649855</v>
      </c>
      <c r="BC28" s="427"/>
      <c r="BD28" s="394">
        <v>1.2582035143907502</v>
      </c>
      <c r="BE28" s="427"/>
      <c r="BF28" s="394">
        <v>0.59522072625840061</v>
      </c>
      <c r="BG28" s="427"/>
      <c r="BH28" s="375" t="s">
        <v>700</v>
      </c>
      <c r="BI28" s="373"/>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543" t="str">
        <f>Parameters!S28</f>
        <v>Manufacture of machinery and equipment n.e.c.</v>
      </c>
      <c r="E29" s="549"/>
      <c r="F29" s="374">
        <v>7.14811930110079</v>
      </c>
      <c r="G29" s="427"/>
      <c r="H29" s="394">
        <v>6.3391235105497641</v>
      </c>
      <c r="I29" s="427"/>
      <c r="J29" s="394">
        <v>7.4444378358304277</v>
      </c>
      <c r="K29" s="427"/>
      <c r="L29" s="394">
        <v>7.8641587170395004</v>
      </c>
      <c r="M29" s="427"/>
      <c r="N29" s="394">
        <v>6.7758318562771258</v>
      </c>
      <c r="O29" s="427"/>
      <c r="P29" s="394">
        <v>6.610840845689598</v>
      </c>
      <c r="Q29" s="427"/>
      <c r="R29" s="394">
        <v>6.6810858266300652</v>
      </c>
      <c r="S29" s="427"/>
      <c r="T29" s="394">
        <v>7.8440817448575828</v>
      </c>
      <c r="U29" s="427"/>
      <c r="V29" s="394">
        <v>8.0405030575907368</v>
      </c>
      <c r="W29" s="427"/>
      <c r="X29" s="394">
        <v>9.8598492045304447</v>
      </c>
      <c r="Y29" s="427"/>
      <c r="Z29" s="394">
        <v>12.129341729985143</v>
      </c>
      <c r="AA29" s="427"/>
      <c r="AB29" s="394">
        <v>9.239873760578071</v>
      </c>
      <c r="AC29" s="427"/>
      <c r="AD29" s="394">
        <v>9.2272406420685869</v>
      </c>
      <c r="AE29" s="427"/>
      <c r="AF29" s="394">
        <v>7.9872644636633829</v>
      </c>
      <c r="AG29" s="427"/>
      <c r="AH29" s="394">
        <v>5.3413210410357266</v>
      </c>
      <c r="AI29" s="427"/>
      <c r="AJ29" s="394">
        <v>9.4713164419513429</v>
      </c>
      <c r="AK29" s="427"/>
      <c r="AL29" s="394">
        <v>8.8583634537373293</v>
      </c>
      <c r="AM29" s="427"/>
      <c r="AN29" s="394">
        <v>8.2707809889731596</v>
      </c>
      <c r="AO29" s="427"/>
      <c r="AP29" s="394">
        <v>0.57594693511196215</v>
      </c>
      <c r="AQ29" s="427"/>
      <c r="AR29" s="421">
        <v>1.063916982392813</v>
      </c>
      <c r="AS29" s="427" t="s">
        <v>748</v>
      </c>
      <c r="AT29" s="394">
        <v>0.6772101969776525</v>
      </c>
      <c r="AU29" s="427"/>
      <c r="AV29" s="421">
        <v>1.6759221554377952</v>
      </c>
      <c r="AW29" s="427" t="s">
        <v>748</v>
      </c>
      <c r="AX29" s="394">
        <v>0.94935020747887688</v>
      </c>
      <c r="AY29" s="427"/>
      <c r="AZ29" s="394">
        <v>1.1949272215383935</v>
      </c>
      <c r="BA29" s="427"/>
      <c r="BB29" s="394">
        <v>1.3310957180794323</v>
      </c>
      <c r="BC29" s="427"/>
      <c r="BD29" s="394">
        <v>1.2499849424050355</v>
      </c>
      <c r="BE29" s="427"/>
      <c r="BF29" s="421">
        <v>3.2838119949790534</v>
      </c>
      <c r="BG29" s="427" t="s">
        <v>749</v>
      </c>
      <c r="BH29" s="375" t="s">
        <v>700</v>
      </c>
      <c r="BI29" s="373"/>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543" t="str">
        <f>Parameters!S29</f>
        <v>Manufacture of motor vehicles, trailers, semi-trailers and of other transport equipment</v>
      </c>
      <c r="E30" s="544"/>
      <c r="F30" s="376"/>
      <c r="G30" s="428"/>
      <c r="H30" s="395"/>
      <c r="I30" s="428"/>
      <c r="J30" s="395"/>
      <c r="K30" s="428"/>
      <c r="L30" s="395"/>
      <c r="M30" s="428"/>
      <c r="N30" s="395"/>
      <c r="O30" s="428"/>
      <c r="P30" s="395"/>
      <c r="Q30" s="428"/>
      <c r="R30" s="395"/>
      <c r="S30" s="428"/>
      <c r="T30" s="395"/>
      <c r="U30" s="428"/>
      <c r="V30" s="395"/>
      <c r="W30" s="428"/>
      <c r="X30" s="395"/>
      <c r="Y30" s="428"/>
      <c r="Z30" s="395"/>
      <c r="AA30" s="428"/>
      <c r="AB30" s="395"/>
      <c r="AC30" s="428"/>
      <c r="AD30" s="395"/>
      <c r="AE30" s="428"/>
      <c r="AF30" s="395"/>
      <c r="AG30" s="428"/>
      <c r="AH30" s="395"/>
      <c r="AI30" s="428"/>
      <c r="AJ30" s="395"/>
      <c r="AK30" s="428"/>
      <c r="AL30" s="395"/>
      <c r="AM30" s="428"/>
      <c r="AN30" s="395"/>
      <c r="AO30" s="428"/>
      <c r="AP30" s="395"/>
      <c r="AQ30" s="428"/>
      <c r="AR30" s="395"/>
      <c r="AS30" s="428"/>
      <c r="AT30" s="395"/>
      <c r="AU30" s="428"/>
      <c r="AV30" s="395"/>
      <c r="AW30" s="428"/>
      <c r="AX30" s="395"/>
      <c r="AY30" s="428"/>
      <c r="AZ30" s="395"/>
      <c r="BA30" s="428"/>
      <c r="BB30" s="395"/>
      <c r="BC30" s="428"/>
      <c r="BD30" s="395"/>
      <c r="BE30" s="428"/>
      <c r="BF30" s="395"/>
      <c r="BG30" s="428"/>
      <c r="BH30" s="377"/>
      <c r="BI30" s="389"/>
      <c r="CJ30" s="303"/>
      <c r="CK30" s="303"/>
      <c r="CL30" s="303"/>
      <c r="CM30" s="304"/>
      <c r="CN30" s="303"/>
      <c r="CO30" s="303"/>
      <c r="CP30" s="303"/>
      <c r="CQ30" s="303"/>
      <c r="CR30" s="303"/>
      <c r="CS30" s="303"/>
      <c r="CT30" s="303"/>
    </row>
    <row r="31" spans="1:98" s="15" customFormat="1" ht="12.75" customHeight="1">
      <c r="A31" s="35"/>
      <c r="B31" s="204" t="str">
        <f>Parameters!Q30</f>
        <v>C29</v>
      </c>
      <c r="C31" s="205"/>
      <c r="D31" s="545" t="str">
        <f>Parameters!S30</f>
        <v>Manufacture of motor vehicles, trailers and semi-trailers</v>
      </c>
      <c r="E31" s="546"/>
      <c r="F31" s="371">
        <v>3.3363912251216039</v>
      </c>
      <c r="G31" s="427"/>
      <c r="H31" s="393">
        <v>3.9805328993586615</v>
      </c>
      <c r="I31" s="427"/>
      <c r="J31" s="393">
        <v>5.0334778074971398</v>
      </c>
      <c r="K31" s="427"/>
      <c r="L31" s="418">
        <v>10.879020466518059</v>
      </c>
      <c r="M31" s="427" t="s">
        <v>575</v>
      </c>
      <c r="N31" s="393">
        <v>14.563599674575672</v>
      </c>
      <c r="O31" s="427"/>
      <c r="P31" s="393">
        <v>8.0206884382514954</v>
      </c>
      <c r="Q31" s="427"/>
      <c r="R31" s="393">
        <v>8.6982027544215992</v>
      </c>
      <c r="S31" s="427"/>
      <c r="T31" s="393">
        <v>10.218794538895962</v>
      </c>
      <c r="U31" s="427"/>
      <c r="V31" s="393">
        <v>13.760351619655262</v>
      </c>
      <c r="W31" s="427"/>
      <c r="X31" s="393">
        <v>17.877688778891528</v>
      </c>
      <c r="Y31" s="427"/>
      <c r="Z31" s="393">
        <v>22.645319543275587</v>
      </c>
      <c r="AA31" s="427"/>
      <c r="AB31" s="393">
        <v>19.845157787859208</v>
      </c>
      <c r="AC31" s="427"/>
      <c r="AD31" s="393">
        <v>20.293885264139426</v>
      </c>
      <c r="AE31" s="427"/>
      <c r="AF31" s="393">
        <v>17.639370625520954</v>
      </c>
      <c r="AG31" s="427"/>
      <c r="AH31" s="393">
        <v>12.829317659309375</v>
      </c>
      <c r="AI31" s="427"/>
      <c r="AJ31" s="393">
        <v>21.209868936026265</v>
      </c>
      <c r="AK31" s="427"/>
      <c r="AL31" s="393">
        <v>17.410577063595682</v>
      </c>
      <c r="AM31" s="427"/>
      <c r="AN31" s="393">
        <v>16.980741209460302</v>
      </c>
      <c r="AO31" s="427"/>
      <c r="AP31" s="393">
        <v>0.25990580433298494</v>
      </c>
      <c r="AQ31" s="427"/>
      <c r="AR31" s="393">
        <v>0.23253254471081852</v>
      </c>
      <c r="AS31" s="427"/>
      <c r="AT31" s="393">
        <v>0.24397408683625343</v>
      </c>
      <c r="AU31" s="427"/>
      <c r="AV31" s="393">
        <v>0.23248612208638389</v>
      </c>
      <c r="AW31" s="427"/>
      <c r="AX31" s="393">
        <v>0.40198636339798594</v>
      </c>
      <c r="AY31" s="427"/>
      <c r="AZ31" s="393">
        <v>0.32222831146511061</v>
      </c>
      <c r="BA31" s="427"/>
      <c r="BB31" s="393">
        <v>0.65447708177965147</v>
      </c>
      <c r="BC31" s="427"/>
      <c r="BD31" s="393">
        <v>0.58341709726990609</v>
      </c>
      <c r="BE31" s="427"/>
      <c r="BF31" s="393">
        <v>0.42394433741704479</v>
      </c>
      <c r="BG31" s="427"/>
      <c r="BH31" s="372" t="s">
        <v>700</v>
      </c>
      <c r="BI31" s="373"/>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45" t="str">
        <f>Parameters!S31</f>
        <v>Manufacture of other transport equipment</v>
      </c>
      <c r="E32" s="546"/>
      <c r="F32" s="371">
        <v>1.2961183724891225</v>
      </c>
      <c r="G32" s="427"/>
      <c r="H32" s="393">
        <v>1.0237706900972796</v>
      </c>
      <c r="I32" s="427"/>
      <c r="J32" s="393">
        <v>1.157295027791486</v>
      </c>
      <c r="K32" s="427"/>
      <c r="L32" s="393">
        <v>1.0165018734929108</v>
      </c>
      <c r="M32" s="427"/>
      <c r="N32" s="393">
        <v>0.56434341238824959</v>
      </c>
      <c r="O32" s="427"/>
      <c r="P32" s="393">
        <v>0.69951778250538876</v>
      </c>
      <c r="Q32" s="427"/>
      <c r="R32" s="393">
        <v>0.99462449843691492</v>
      </c>
      <c r="S32" s="427"/>
      <c r="T32" s="393">
        <v>0.83752476301053791</v>
      </c>
      <c r="U32" s="427"/>
      <c r="V32" s="393">
        <v>0.90249773560347091</v>
      </c>
      <c r="W32" s="427"/>
      <c r="X32" s="393">
        <v>0.90810706260135721</v>
      </c>
      <c r="Y32" s="427"/>
      <c r="Z32" s="393">
        <v>0.97289211164686706</v>
      </c>
      <c r="AA32" s="427"/>
      <c r="AB32" s="393">
        <v>0.68883862798427187</v>
      </c>
      <c r="AC32" s="427"/>
      <c r="AD32" s="393">
        <v>0.76411892071396992</v>
      </c>
      <c r="AE32" s="427"/>
      <c r="AF32" s="393">
        <v>0.75529070937039178</v>
      </c>
      <c r="AG32" s="427"/>
      <c r="AH32" s="393">
        <v>0.74346005098197321</v>
      </c>
      <c r="AI32" s="427"/>
      <c r="AJ32" s="393">
        <v>1.7177564420922662</v>
      </c>
      <c r="AK32" s="427"/>
      <c r="AL32" s="393">
        <v>1.0664611366073491</v>
      </c>
      <c r="AM32" s="427"/>
      <c r="AN32" s="393">
        <v>1.1957777739885813</v>
      </c>
      <c r="AO32" s="427"/>
      <c r="AP32" s="393">
        <v>6.8372356340650156E-2</v>
      </c>
      <c r="AQ32" s="427"/>
      <c r="AR32" s="393">
        <v>0.2240886339042234</v>
      </c>
      <c r="AS32" s="427"/>
      <c r="AT32" s="393">
        <v>4.6588630224966676E-2</v>
      </c>
      <c r="AU32" s="427"/>
      <c r="AV32" s="393">
        <v>5.5296665563374987E-2</v>
      </c>
      <c r="AW32" s="427"/>
      <c r="AX32" s="393">
        <v>9.6988340618046731E-2</v>
      </c>
      <c r="AY32" s="427"/>
      <c r="AZ32" s="393">
        <v>6.1593714196941568E-2</v>
      </c>
      <c r="BA32" s="427"/>
      <c r="BB32" s="393">
        <v>6.1326952814699513E-2</v>
      </c>
      <c r="BC32" s="427"/>
      <c r="BD32" s="393">
        <v>6.1688192341153567E-2</v>
      </c>
      <c r="BE32" s="427"/>
      <c r="BF32" s="393">
        <v>4.5420731818526863E-2</v>
      </c>
      <c r="BG32" s="427"/>
      <c r="BH32" s="372" t="s">
        <v>700</v>
      </c>
      <c r="BI32" s="373"/>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543" t="str">
        <f>Parameters!S32</f>
        <v>Manufacture of furniture; jewellery, musical instruments, toys; repair and installation of machinery and equipment</v>
      </c>
      <c r="E33" s="544"/>
      <c r="F33" s="376"/>
      <c r="G33" s="428"/>
      <c r="H33" s="395"/>
      <c r="I33" s="428"/>
      <c r="J33" s="395"/>
      <c r="K33" s="428"/>
      <c r="L33" s="395"/>
      <c r="M33" s="428"/>
      <c r="N33" s="395"/>
      <c r="O33" s="428"/>
      <c r="P33" s="395"/>
      <c r="Q33" s="428"/>
      <c r="R33" s="395"/>
      <c r="S33" s="428"/>
      <c r="T33" s="395"/>
      <c r="U33" s="428"/>
      <c r="V33" s="395"/>
      <c r="W33" s="428"/>
      <c r="X33" s="395"/>
      <c r="Y33" s="428"/>
      <c r="Z33" s="395"/>
      <c r="AA33" s="428"/>
      <c r="AB33" s="395"/>
      <c r="AC33" s="428"/>
      <c r="AD33" s="395"/>
      <c r="AE33" s="428"/>
      <c r="AF33" s="395"/>
      <c r="AG33" s="428"/>
      <c r="AH33" s="395"/>
      <c r="AI33" s="428"/>
      <c r="AJ33" s="395"/>
      <c r="AK33" s="428"/>
      <c r="AL33" s="395"/>
      <c r="AM33" s="428"/>
      <c r="AN33" s="395"/>
      <c r="AO33" s="428"/>
      <c r="AP33" s="395"/>
      <c r="AQ33" s="428"/>
      <c r="AR33" s="395"/>
      <c r="AS33" s="428"/>
      <c r="AT33" s="395"/>
      <c r="AU33" s="428"/>
      <c r="AV33" s="395"/>
      <c r="AW33" s="428"/>
      <c r="AX33" s="395"/>
      <c r="AY33" s="428"/>
      <c r="AZ33" s="395"/>
      <c r="BA33" s="428"/>
      <c r="BB33" s="395"/>
      <c r="BC33" s="428"/>
      <c r="BD33" s="395"/>
      <c r="BE33" s="428"/>
      <c r="BF33" s="395"/>
      <c r="BG33" s="428"/>
      <c r="BH33" s="377"/>
      <c r="BI33" s="389"/>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45" t="str">
        <f>Parameters!S33</f>
        <v>Manufacture of furniture; other manufacturing</v>
      </c>
      <c r="E34" s="546"/>
      <c r="F34" s="371">
        <v>3.7400849071081219</v>
      </c>
      <c r="G34" s="427"/>
      <c r="H34" s="393">
        <v>4.489576929316466</v>
      </c>
      <c r="I34" s="427"/>
      <c r="J34" s="393">
        <v>4.1915235781134852</v>
      </c>
      <c r="K34" s="427"/>
      <c r="L34" s="393">
        <v>3.9806652751663365</v>
      </c>
      <c r="M34" s="427"/>
      <c r="N34" s="393">
        <v>1.5257539399166384</v>
      </c>
      <c r="O34" s="427"/>
      <c r="P34" s="393">
        <v>3.0944838853380712</v>
      </c>
      <c r="Q34" s="427"/>
      <c r="R34" s="393">
        <v>4.2581797464828934</v>
      </c>
      <c r="S34" s="427"/>
      <c r="T34" s="393">
        <v>6.1897438049387761</v>
      </c>
      <c r="U34" s="427"/>
      <c r="V34" s="393">
        <v>5.8496133055470665</v>
      </c>
      <c r="W34" s="427"/>
      <c r="X34" s="393">
        <v>6.2960334877437845</v>
      </c>
      <c r="Y34" s="427"/>
      <c r="Z34" s="393">
        <v>8.2850227282080606</v>
      </c>
      <c r="AA34" s="427"/>
      <c r="AB34" s="393">
        <v>6.5982922040262491</v>
      </c>
      <c r="AC34" s="427"/>
      <c r="AD34" s="393">
        <v>5.5418629555298784</v>
      </c>
      <c r="AE34" s="427"/>
      <c r="AF34" s="393">
        <v>4.0658152488937063</v>
      </c>
      <c r="AG34" s="427"/>
      <c r="AH34" s="393">
        <v>4.2521164372712112</v>
      </c>
      <c r="AI34" s="427"/>
      <c r="AJ34" s="393">
        <v>5.9286363290582607</v>
      </c>
      <c r="AK34" s="427"/>
      <c r="AL34" s="393">
        <v>4.313855641260977</v>
      </c>
      <c r="AM34" s="427"/>
      <c r="AN34" s="393">
        <v>3.8777967469002506</v>
      </c>
      <c r="AO34" s="427"/>
      <c r="AP34" s="393">
        <v>0.54949798414361872</v>
      </c>
      <c r="AQ34" s="427"/>
      <c r="AR34" s="393">
        <v>0.51281716499055674</v>
      </c>
      <c r="AS34" s="427"/>
      <c r="AT34" s="418">
        <v>1.2007393558222061</v>
      </c>
      <c r="AU34" s="427" t="s">
        <v>748</v>
      </c>
      <c r="AV34" s="393">
        <v>0.7318693805690949</v>
      </c>
      <c r="AW34" s="427"/>
      <c r="AX34" s="393">
        <v>0.8186804141669255</v>
      </c>
      <c r="AY34" s="427"/>
      <c r="AZ34" s="393">
        <v>0.78499037445751285</v>
      </c>
      <c r="BA34" s="427"/>
      <c r="BB34" s="393">
        <v>0.85539266570530381</v>
      </c>
      <c r="BC34" s="427"/>
      <c r="BD34" s="393">
        <v>0.83875843664648941</v>
      </c>
      <c r="BE34" s="427"/>
      <c r="BF34" s="393">
        <v>0.73475233816232099</v>
      </c>
      <c r="BG34" s="427"/>
      <c r="BH34" s="372" t="s">
        <v>700</v>
      </c>
      <c r="BI34" s="373"/>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548" t="str">
        <f>Parameters!S34</f>
        <v>Repair and installation of machinery and equipment</v>
      </c>
      <c r="E35" s="547"/>
      <c r="F35" s="371">
        <v>7.2727161165287271</v>
      </c>
      <c r="G35" s="427"/>
      <c r="H35" s="393">
        <v>7.7998585530373843</v>
      </c>
      <c r="I35" s="427"/>
      <c r="J35" s="393">
        <v>7.7452376028469372</v>
      </c>
      <c r="K35" s="427"/>
      <c r="L35" s="393">
        <v>8.3925481641641095</v>
      </c>
      <c r="M35" s="427"/>
      <c r="N35" s="393">
        <v>6.8360627414637323</v>
      </c>
      <c r="O35" s="427"/>
      <c r="P35" s="393">
        <v>6.0010832919104775</v>
      </c>
      <c r="Q35" s="427"/>
      <c r="R35" s="393">
        <v>7.1422098633978353</v>
      </c>
      <c r="S35" s="427"/>
      <c r="T35" s="393">
        <v>7.1964131877845192</v>
      </c>
      <c r="U35" s="427"/>
      <c r="V35" s="393">
        <v>7.9902593577852699</v>
      </c>
      <c r="W35" s="427"/>
      <c r="X35" s="393">
        <v>8.6290351104075622</v>
      </c>
      <c r="Y35" s="427"/>
      <c r="Z35" s="393">
        <v>9.9117801883135783</v>
      </c>
      <c r="AA35" s="427"/>
      <c r="AB35" s="393">
        <v>7.7923690272522146</v>
      </c>
      <c r="AC35" s="427"/>
      <c r="AD35" s="393">
        <v>7.5096752268823792</v>
      </c>
      <c r="AE35" s="427"/>
      <c r="AF35" s="393">
        <v>5.9360974591995959</v>
      </c>
      <c r="AG35" s="427"/>
      <c r="AH35" s="393">
        <v>5.0900172921734512</v>
      </c>
      <c r="AI35" s="427"/>
      <c r="AJ35" s="393">
        <v>6.2114081748292795</v>
      </c>
      <c r="AK35" s="427"/>
      <c r="AL35" s="393">
        <v>5.8430677822902339</v>
      </c>
      <c r="AM35" s="427"/>
      <c r="AN35" s="393">
        <v>5.0711906670225773</v>
      </c>
      <c r="AO35" s="427"/>
      <c r="AP35" s="393">
        <v>0.72712686606390609</v>
      </c>
      <c r="AQ35" s="427"/>
      <c r="AR35" s="393">
        <v>0.83051986479612483</v>
      </c>
      <c r="AS35" s="427"/>
      <c r="AT35" s="393">
        <v>1.1672335173106081</v>
      </c>
      <c r="AU35" s="427"/>
      <c r="AV35" s="393">
        <v>1.1252932527920461</v>
      </c>
      <c r="AW35" s="427"/>
      <c r="AX35" s="393">
        <v>1.3125923367267001</v>
      </c>
      <c r="AY35" s="427"/>
      <c r="AZ35" s="393">
        <v>1.1864073422137211</v>
      </c>
      <c r="BA35" s="427"/>
      <c r="BB35" s="393">
        <v>1.322080345406454</v>
      </c>
      <c r="BC35" s="427"/>
      <c r="BD35" s="393">
        <v>1.4233201423355568</v>
      </c>
      <c r="BE35" s="427"/>
      <c r="BF35" s="393">
        <v>1.1974087999581402</v>
      </c>
      <c r="BG35" s="427"/>
      <c r="BH35" s="372" t="s">
        <v>700</v>
      </c>
      <c r="BI35" s="373"/>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53" t="str">
        <f>Parameters!S35</f>
        <v>Electricity, gas, steam and air conditioning supply</v>
      </c>
      <c r="E36" s="546"/>
      <c r="F36" s="369">
        <v>24.944918729554093</v>
      </c>
      <c r="G36" s="427"/>
      <c r="H36" s="392">
        <v>28.925299417191251</v>
      </c>
      <c r="I36" s="427"/>
      <c r="J36" s="392">
        <v>24.934447186095859</v>
      </c>
      <c r="K36" s="427"/>
      <c r="L36" s="392">
        <v>25.29973498024324</v>
      </c>
      <c r="M36" s="427"/>
      <c r="N36" s="392">
        <v>28.262442468587068</v>
      </c>
      <c r="O36" s="427"/>
      <c r="P36" s="392">
        <v>20.715481048308156</v>
      </c>
      <c r="Q36" s="427"/>
      <c r="R36" s="392">
        <v>17.195497670734444</v>
      </c>
      <c r="S36" s="427"/>
      <c r="T36" s="392">
        <v>22.291879818958112</v>
      </c>
      <c r="U36" s="427"/>
      <c r="V36" s="392">
        <v>24.750927854203763</v>
      </c>
      <c r="W36" s="427"/>
      <c r="X36" s="392">
        <v>27.831121973300412</v>
      </c>
      <c r="Y36" s="427"/>
      <c r="Z36" s="392">
        <v>28.243561819868052</v>
      </c>
      <c r="AA36" s="427"/>
      <c r="AB36" s="392">
        <v>27.452567889031929</v>
      </c>
      <c r="AC36" s="427"/>
      <c r="AD36" s="392">
        <v>32.37109171045249</v>
      </c>
      <c r="AE36" s="427"/>
      <c r="AF36" s="392">
        <v>27.67960479177825</v>
      </c>
      <c r="AG36" s="427"/>
      <c r="AH36" s="392">
        <v>20.188060974433625</v>
      </c>
      <c r="AI36" s="427"/>
      <c r="AJ36" s="392">
        <v>24.311689126319052</v>
      </c>
      <c r="AK36" s="427"/>
      <c r="AL36" s="392">
        <v>21.373930501658915</v>
      </c>
      <c r="AM36" s="427"/>
      <c r="AN36" s="392">
        <v>20.118860924035424</v>
      </c>
      <c r="AO36" s="427"/>
      <c r="AP36" s="392">
        <v>0.15032798605563874</v>
      </c>
      <c r="AQ36" s="427"/>
      <c r="AR36" s="392">
        <v>0.18886991693303826</v>
      </c>
      <c r="AS36" s="427"/>
      <c r="AT36" s="392">
        <v>0.22953181974357056</v>
      </c>
      <c r="AU36" s="427"/>
      <c r="AV36" s="392">
        <v>0.22578011657260397</v>
      </c>
      <c r="AW36" s="427"/>
      <c r="AX36" s="392">
        <v>0.29354385746771583</v>
      </c>
      <c r="AY36" s="427"/>
      <c r="AZ36" s="392">
        <v>0.28825916723253731</v>
      </c>
      <c r="BA36" s="427"/>
      <c r="BB36" s="392">
        <v>0.3509541680267439</v>
      </c>
      <c r="BC36" s="427"/>
      <c r="BD36" s="392">
        <v>0.30934480639562079</v>
      </c>
      <c r="BE36" s="427"/>
      <c r="BF36" s="392">
        <v>0.29514581534756401</v>
      </c>
      <c r="BG36" s="427"/>
      <c r="BH36" s="370" t="s">
        <v>700</v>
      </c>
      <c r="BI36" s="373"/>
      <c r="CJ36" s="303"/>
      <c r="CK36" s="303"/>
      <c r="CL36" s="303"/>
      <c r="CM36" s="304" t="s">
        <v>59</v>
      </c>
      <c r="CN36" s="303" t="s">
        <v>946</v>
      </c>
      <c r="CO36" s="303"/>
      <c r="CP36" s="303"/>
      <c r="CQ36" s="303"/>
      <c r="CR36" s="303"/>
      <c r="CS36" s="303"/>
      <c r="CT36" s="303"/>
    </row>
    <row r="37" spans="1:98" s="13" customFormat="1">
      <c r="A37" s="36"/>
      <c r="B37" s="207" t="str">
        <f>Parameters!Q36</f>
        <v>E</v>
      </c>
      <c r="C37" s="208"/>
      <c r="D37" s="553" t="str">
        <f>Parameters!S36</f>
        <v>Water supply; sewerage, waste management and remediation activities</v>
      </c>
      <c r="E37" s="555"/>
      <c r="F37" s="369">
        <v>14.641332279979618</v>
      </c>
      <c r="G37" s="427"/>
      <c r="H37" s="392">
        <v>16.495023348224855</v>
      </c>
      <c r="I37" s="427"/>
      <c r="J37" s="392">
        <v>13.961793632003626</v>
      </c>
      <c r="K37" s="427"/>
      <c r="L37" s="392">
        <v>14.47098215872926</v>
      </c>
      <c r="M37" s="427"/>
      <c r="N37" s="392">
        <v>14.09448769809401</v>
      </c>
      <c r="O37" s="427"/>
      <c r="P37" s="392">
        <v>10.835764369463362</v>
      </c>
      <c r="Q37" s="427"/>
      <c r="R37" s="392">
        <v>11.597659205009652</v>
      </c>
      <c r="S37" s="427"/>
      <c r="T37" s="392">
        <v>12.653292470785345</v>
      </c>
      <c r="U37" s="427"/>
      <c r="V37" s="392">
        <v>12.440230730528576</v>
      </c>
      <c r="W37" s="427"/>
      <c r="X37" s="392">
        <v>12.20664990708671</v>
      </c>
      <c r="Y37" s="427"/>
      <c r="Z37" s="392">
        <v>13.852516980537834</v>
      </c>
      <c r="AA37" s="427"/>
      <c r="AB37" s="392">
        <v>10.750978116227333</v>
      </c>
      <c r="AC37" s="427"/>
      <c r="AD37" s="392">
        <v>20.242040071575303</v>
      </c>
      <c r="AE37" s="427"/>
      <c r="AF37" s="392">
        <v>14.945312207233515</v>
      </c>
      <c r="AG37" s="427"/>
      <c r="AH37" s="392">
        <v>10.45441352701063</v>
      </c>
      <c r="AI37" s="427"/>
      <c r="AJ37" s="392">
        <v>8.3375946289058209</v>
      </c>
      <c r="AK37" s="427"/>
      <c r="AL37" s="392">
        <v>5.325941009925609</v>
      </c>
      <c r="AM37" s="427"/>
      <c r="AN37" s="392">
        <v>5.3615081299905558</v>
      </c>
      <c r="AO37" s="427"/>
      <c r="AP37" s="392">
        <v>1.0954576928113293</v>
      </c>
      <c r="AQ37" s="427"/>
      <c r="AR37" s="392">
        <v>0.86177887617509086</v>
      </c>
      <c r="AS37" s="427"/>
      <c r="AT37" s="392">
        <v>1.2472445207164589</v>
      </c>
      <c r="AU37" s="427"/>
      <c r="AV37" s="392">
        <v>1.4883350523998202</v>
      </c>
      <c r="AW37" s="427"/>
      <c r="AX37" s="392">
        <v>1.3127232267933731</v>
      </c>
      <c r="AY37" s="427"/>
      <c r="AZ37" s="392">
        <v>1.498328827491185</v>
      </c>
      <c r="BA37" s="427"/>
      <c r="BB37" s="392">
        <v>1.6337739317177453</v>
      </c>
      <c r="BC37" s="427"/>
      <c r="BD37" s="392">
        <v>1.3669509543454084</v>
      </c>
      <c r="BE37" s="427"/>
      <c r="BF37" s="392">
        <v>2.083671668176633</v>
      </c>
      <c r="BG37" s="427"/>
      <c r="BH37" s="370" t="s">
        <v>700</v>
      </c>
      <c r="BI37" s="373"/>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548" t="str">
        <f>Parameters!S37</f>
        <v>Water collection, treatment and supply</v>
      </c>
      <c r="E38" s="547"/>
      <c r="F38" s="371">
        <v>9.2636185552954924</v>
      </c>
      <c r="G38" s="427"/>
      <c r="H38" s="393">
        <v>9.7903480496778137</v>
      </c>
      <c r="I38" s="427"/>
      <c r="J38" s="393">
        <v>9.1108838634169906</v>
      </c>
      <c r="K38" s="427"/>
      <c r="L38" s="393">
        <v>9.0146339853855526</v>
      </c>
      <c r="M38" s="427"/>
      <c r="N38" s="393">
        <v>9.0586427950180681</v>
      </c>
      <c r="O38" s="427"/>
      <c r="P38" s="393">
        <v>5.9082284644500582</v>
      </c>
      <c r="Q38" s="427"/>
      <c r="R38" s="393">
        <v>5.8667953320495299</v>
      </c>
      <c r="S38" s="427"/>
      <c r="T38" s="393">
        <v>6.645540702268466</v>
      </c>
      <c r="U38" s="427"/>
      <c r="V38" s="393">
        <v>6.8528792048793115</v>
      </c>
      <c r="W38" s="427"/>
      <c r="X38" s="393">
        <v>7.7869168647747609</v>
      </c>
      <c r="Y38" s="427"/>
      <c r="Z38" s="393">
        <v>8.0817952946553699</v>
      </c>
      <c r="AA38" s="427"/>
      <c r="AB38" s="393">
        <v>5.9380007140506992</v>
      </c>
      <c r="AC38" s="427"/>
      <c r="AD38" s="418">
        <v>11.292985529067868</v>
      </c>
      <c r="AE38" s="427" t="s">
        <v>746</v>
      </c>
      <c r="AF38" s="393">
        <v>7.6180955848784766</v>
      </c>
      <c r="AG38" s="427"/>
      <c r="AH38" s="393">
        <v>5.1450657082252809</v>
      </c>
      <c r="AI38" s="427"/>
      <c r="AJ38" s="393">
        <v>3.6832707603180057</v>
      </c>
      <c r="AK38" s="427"/>
      <c r="AL38" s="393">
        <v>2.3604827877601364</v>
      </c>
      <c r="AM38" s="427"/>
      <c r="AN38" s="393">
        <v>2.1838395107193938</v>
      </c>
      <c r="AO38" s="427"/>
      <c r="AP38" s="418">
        <v>0.37950210207411006</v>
      </c>
      <c r="AQ38" s="427" t="s">
        <v>1284</v>
      </c>
      <c r="AR38" s="393">
        <v>0.238031310517336</v>
      </c>
      <c r="AS38" s="427"/>
      <c r="AT38" s="393">
        <v>0.37474135449608037</v>
      </c>
      <c r="AU38" s="427"/>
      <c r="AV38" s="393">
        <v>0.34616694742690612</v>
      </c>
      <c r="AW38" s="427"/>
      <c r="AX38" s="393">
        <v>0.40708425857619168</v>
      </c>
      <c r="AY38" s="427"/>
      <c r="AZ38" s="393">
        <v>0.34752208273000157</v>
      </c>
      <c r="BA38" s="427"/>
      <c r="BB38" s="393">
        <v>0.44669453182632018</v>
      </c>
      <c r="BC38" s="427"/>
      <c r="BD38" s="393">
        <v>0.39041260438635</v>
      </c>
      <c r="BE38" s="427"/>
      <c r="BF38" s="393">
        <v>0.36257210862595213</v>
      </c>
      <c r="BG38" s="427"/>
      <c r="BH38" s="372" t="s">
        <v>700</v>
      </c>
      <c r="BI38" s="373"/>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548" t="str">
        <f>Parameters!S38</f>
        <v>Sewerage, waste management, remediation activities</v>
      </c>
      <c r="E39" s="547"/>
      <c r="F39" s="371">
        <v>5.377713724684126</v>
      </c>
      <c r="G39" s="427"/>
      <c r="H39" s="393">
        <v>6.7046752985470413</v>
      </c>
      <c r="I39" s="427"/>
      <c r="J39" s="393">
        <v>4.8509097685866358</v>
      </c>
      <c r="K39" s="427"/>
      <c r="L39" s="393">
        <v>5.4563481733437076</v>
      </c>
      <c r="M39" s="427"/>
      <c r="N39" s="393">
        <v>5.0358449030759411</v>
      </c>
      <c r="O39" s="427"/>
      <c r="P39" s="393">
        <v>4.9275359050133041</v>
      </c>
      <c r="Q39" s="427"/>
      <c r="R39" s="393">
        <v>5.7308638729601231</v>
      </c>
      <c r="S39" s="427"/>
      <c r="T39" s="393">
        <v>6.0077517685168784</v>
      </c>
      <c r="U39" s="427"/>
      <c r="V39" s="393">
        <v>5.5873515256492636</v>
      </c>
      <c r="W39" s="427"/>
      <c r="X39" s="393">
        <v>4.4197330423119503</v>
      </c>
      <c r="Y39" s="427"/>
      <c r="Z39" s="393">
        <v>5.7707216858824637</v>
      </c>
      <c r="AA39" s="427"/>
      <c r="AB39" s="393">
        <v>4.8129774021766343</v>
      </c>
      <c r="AC39" s="427"/>
      <c r="AD39" s="418">
        <v>8.9490545425074348</v>
      </c>
      <c r="AE39" s="427" t="s">
        <v>746</v>
      </c>
      <c r="AF39" s="393">
        <v>7.3272166223550386</v>
      </c>
      <c r="AG39" s="427"/>
      <c r="AH39" s="393">
        <v>5.3093478187853496</v>
      </c>
      <c r="AI39" s="427"/>
      <c r="AJ39" s="393">
        <v>4.6543238685878148</v>
      </c>
      <c r="AK39" s="427"/>
      <c r="AL39" s="393">
        <v>2.9654582221654731</v>
      </c>
      <c r="AM39" s="427"/>
      <c r="AN39" s="393">
        <v>3.1776686192711625</v>
      </c>
      <c r="AO39" s="427"/>
      <c r="AP39" s="393">
        <v>0.71595559073721915</v>
      </c>
      <c r="AQ39" s="427"/>
      <c r="AR39" s="393">
        <v>0.6237475656577548</v>
      </c>
      <c r="AS39" s="427"/>
      <c r="AT39" s="393">
        <v>0.87250316622037849</v>
      </c>
      <c r="AU39" s="427"/>
      <c r="AV39" s="393">
        <v>1.1421681049729142</v>
      </c>
      <c r="AW39" s="427"/>
      <c r="AX39" s="393">
        <v>0.90563896821718126</v>
      </c>
      <c r="AY39" s="427"/>
      <c r="AZ39" s="393">
        <v>1.1508067447611834</v>
      </c>
      <c r="BA39" s="427"/>
      <c r="BB39" s="393">
        <v>1.1870793998914251</v>
      </c>
      <c r="BC39" s="427"/>
      <c r="BD39" s="393">
        <v>0.97653834995905842</v>
      </c>
      <c r="BE39" s="427"/>
      <c r="BF39" s="393">
        <v>1.7210995595506806</v>
      </c>
      <c r="BG39" s="427"/>
      <c r="BH39" s="372" t="s">
        <v>700</v>
      </c>
      <c r="BI39" s="373"/>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53" t="str">
        <f>Parameters!S39</f>
        <v>Construction</v>
      </c>
      <c r="E40" s="546"/>
      <c r="F40" s="369">
        <v>115.35855202110096</v>
      </c>
      <c r="G40" s="427"/>
      <c r="H40" s="392">
        <v>121.79099921451962</v>
      </c>
      <c r="I40" s="427"/>
      <c r="J40" s="392">
        <v>118.24425662332966</v>
      </c>
      <c r="K40" s="427"/>
      <c r="L40" s="392">
        <v>125.03482988677841</v>
      </c>
      <c r="M40" s="427"/>
      <c r="N40" s="392">
        <v>113.15217939481249</v>
      </c>
      <c r="O40" s="427"/>
      <c r="P40" s="392">
        <v>92.210202998722437</v>
      </c>
      <c r="Q40" s="427"/>
      <c r="R40" s="392">
        <v>98.524458095953577</v>
      </c>
      <c r="S40" s="427"/>
      <c r="T40" s="392">
        <v>112.18863079582876</v>
      </c>
      <c r="U40" s="427"/>
      <c r="V40" s="392">
        <v>107.35428308192465</v>
      </c>
      <c r="W40" s="427"/>
      <c r="X40" s="392">
        <v>111.7994046910793</v>
      </c>
      <c r="Y40" s="427"/>
      <c r="Z40" s="392">
        <v>125.01939296353748</v>
      </c>
      <c r="AA40" s="427"/>
      <c r="AB40" s="392">
        <v>101.91765244312974</v>
      </c>
      <c r="AC40" s="427"/>
      <c r="AD40" s="415">
        <v>181.44512385268655</v>
      </c>
      <c r="AE40" s="427" t="s">
        <v>745</v>
      </c>
      <c r="AF40" s="392">
        <v>142.4135032226622</v>
      </c>
      <c r="AG40" s="427"/>
      <c r="AH40" s="392">
        <v>115.64787265744785</v>
      </c>
      <c r="AI40" s="427"/>
      <c r="AJ40" s="392">
        <v>102.05929935710677</v>
      </c>
      <c r="AK40" s="427"/>
      <c r="AL40" s="392">
        <v>69.011723862105811</v>
      </c>
      <c r="AM40" s="427"/>
      <c r="AN40" s="392">
        <v>60.84801947195664</v>
      </c>
      <c r="AO40" s="427"/>
      <c r="AP40" s="392">
        <v>14.554115993860673</v>
      </c>
      <c r="AQ40" s="427"/>
      <c r="AR40" s="392">
        <v>13.744520405545247</v>
      </c>
      <c r="AS40" s="427"/>
      <c r="AT40" s="392">
        <v>18.864617265769365</v>
      </c>
      <c r="AU40" s="427"/>
      <c r="AV40" s="392">
        <v>18.730488614671664</v>
      </c>
      <c r="AW40" s="427"/>
      <c r="AX40" s="392">
        <v>19.708113573789738</v>
      </c>
      <c r="AY40" s="427"/>
      <c r="AZ40" s="392">
        <v>19.610201250505916</v>
      </c>
      <c r="BA40" s="427"/>
      <c r="BB40" s="392">
        <v>22.225047088242736</v>
      </c>
      <c r="BC40" s="427"/>
      <c r="BD40" s="392">
        <v>19.712767703203852</v>
      </c>
      <c r="BE40" s="427"/>
      <c r="BF40" s="392">
        <v>19.675081792873506</v>
      </c>
      <c r="BG40" s="427"/>
      <c r="BH40" s="370" t="s">
        <v>700</v>
      </c>
      <c r="BI40" s="373"/>
      <c r="CJ40" s="303"/>
      <c r="CK40" s="303"/>
      <c r="CL40" s="303"/>
      <c r="CM40" s="304" t="s">
        <v>159</v>
      </c>
      <c r="CN40" s="303" t="s">
        <v>946</v>
      </c>
      <c r="CO40" s="303"/>
      <c r="CP40" s="303"/>
      <c r="CQ40" s="303"/>
      <c r="CR40" s="303"/>
      <c r="CS40" s="303"/>
      <c r="CT40" s="303"/>
    </row>
    <row r="41" spans="1:98" s="13" customFormat="1">
      <c r="A41" s="36"/>
      <c r="B41" s="207" t="str">
        <f>Parameters!Q40</f>
        <v>G</v>
      </c>
      <c r="C41" s="208"/>
      <c r="D41" s="553" t="str">
        <f>Parameters!S40</f>
        <v>Wholesale and retail trade; repair of motor vehicles and motorcycles</v>
      </c>
      <c r="E41" s="555"/>
      <c r="F41" s="369">
        <v>109.31210891678535</v>
      </c>
      <c r="G41" s="427"/>
      <c r="H41" s="392">
        <v>110.44878203775323</v>
      </c>
      <c r="I41" s="427"/>
      <c r="J41" s="392">
        <v>111.61133651065556</v>
      </c>
      <c r="K41" s="427"/>
      <c r="L41" s="392">
        <v>120.46130292197731</v>
      </c>
      <c r="M41" s="427"/>
      <c r="N41" s="392">
        <v>112.69756296496</v>
      </c>
      <c r="O41" s="427"/>
      <c r="P41" s="392">
        <v>91.329330299765147</v>
      </c>
      <c r="Q41" s="427"/>
      <c r="R41" s="392">
        <v>103.44970774374684</v>
      </c>
      <c r="S41" s="427"/>
      <c r="T41" s="392">
        <v>112.20585044279309</v>
      </c>
      <c r="U41" s="427"/>
      <c r="V41" s="392">
        <v>112.79962178249174</v>
      </c>
      <c r="W41" s="427"/>
      <c r="X41" s="392">
        <v>120.72837409819294</v>
      </c>
      <c r="Y41" s="427"/>
      <c r="Z41" s="392">
        <v>141.64696603241558</v>
      </c>
      <c r="AA41" s="427"/>
      <c r="AB41" s="392">
        <v>113.76189557105363</v>
      </c>
      <c r="AC41" s="427"/>
      <c r="AD41" s="392">
        <v>106.37429879114919</v>
      </c>
      <c r="AE41" s="427"/>
      <c r="AF41" s="392">
        <v>103.89675562020768</v>
      </c>
      <c r="AG41" s="427"/>
      <c r="AH41" s="392">
        <v>102.26660052341177</v>
      </c>
      <c r="AI41" s="427"/>
      <c r="AJ41" s="392">
        <v>112.93934668233601</v>
      </c>
      <c r="AK41" s="427"/>
      <c r="AL41" s="392">
        <v>80.234475687062115</v>
      </c>
      <c r="AM41" s="427"/>
      <c r="AN41" s="392">
        <v>78.582780447930361</v>
      </c>
      <c r="AO41" s="427"/>
      <c r="AP41" s="392">
        <v>39.227717497383111</v>
      </c>
      <c r="AQ41" s="427"/>
      <c r="AR41" s="392">
        <v>31.780499261028776</v>
      </c>
      <c r="AS41" s="427"/>
      <c r="AT41" s="415">
        <v>42.382723566148954</v>
      </c>
      <c r="AU41" s="427" t="s">
        <v>748</v>
      </c>
      <c r="AV41" s="392">
        <v>46.092795534419558</v>
      </c>
      <c r="AW41" s="427"/>
      <c r="AX41" s="392">
        <v>49.424617062550517</v>
      </c>
      <c r="AY41" s="427"/>
      <c r="AZ41" s="392">
        <v>52.139927438162545</v>
      </c>
      <c r="BA41" s="427"/>
      <c r="BB41" s="392">
        <v>55.40669755236582</v>
      </c>
      <c r="BC41" s="427"/>
      <c r="BD41" s="392">
        <v>44.034714567526258</v>
      </c>
      <c r="BE41" s="427"/>
      <c r="BF41" s="392">
        <v>43.322053325803282</v>
      </c>
      <c r="BG41" s="427"/>
      <c r="BH41" s="370" t="s">
        <v>700</v>
      </c>
      <c r="BI41" s="373"/>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45" t="str">
        <f>Parameters!S41</f>
        <v>Wholesale and retail trade and repair of motor vehicles and motorcycles</v>
      </c>
      <c r="E42" s="546"/>
      <c r="F42" s="371">
        <v>16.796340657314911</v>
      </c>
      <c r="G42" s="427"/>
      <c r="H42" s="393">
        <v>25.63571186121213</v>
      </c>
      <c r="I42" s="427"/>
      <c r="J42" s="393">
        <v>20.698125361372483</v>
      </c>
      <c r="K42" s="427"/>
      <c r="L42" s="393">
        <v>26.400488876977132</v>
      </c>
      <c r="M42" s="427"/>
      <c r="N42" s="393">
        <v>19.095702914473701</v>
      </c>
      <c r="O42" s="427"/>
      <c r="P42" s="393">
        <v>17.278937312555641</v>
      </c>
      <c r="Q42" s="427"/>
      <c r="R42" s="393">
        <v>26.858732239682499</v>
      </c>
      <c r="S42" s="427"/>
      <c r="T42" s="393">
        <v>26.072172772117568</v>
      </c>
      <c r="U42" s="427"/>
      <c r="V42" s="393">
        <v>24.23704322951248</v>
      </c>
      <c r="W42" s="427"/>
      <c r="X42" s="393">
        <v>30.747640366352947</v>
      </c>
      <c r="Y42" s="427"/>
      <c r="Z42" s="393">
        <v>31.308797189609376</v>
      </c>
      <c r="AA42" s="427"/>
      <c r="AB42" s="393">
        <v>28.320094627301664</v>
      </c>
      <c r="AC42" s="427"/>
      <c r="AD42" s="393">
        <v>26.128338942852864</v>
      </c>
      <c r="AE42" s="427"/>
      <c r="AF42" s="393">
        <v>25.007250084222257</v>
      </c>
      <c r="AG42" s="427"/>
      <c r="AH42" s="393">
        <v>16.743562363133819</v>
      </c>
      <c r="AI42" s="427"/>
      <c r="AJ42" s="393">
        <v>12.379445217628119</v>
      </c>
      <c r="AK42" s="427"/>
      <c r="AL42" s="393">
        <v>6.9698152233024135</v>
      </c>
      <c r="AM42" s="427"/>
      <c r="AN42" s="393">
        <v>8.0393430220753554</v>
      </c>
      <c r="AO42" s="427"/>
      <c r="AP42" s="393">
        <v>5.5093966868331163</v>
      </c>
      <c r="AQ42" s="427"/>
      <c r="AR42" s="393">
        <v>4.0505648491779791</v>
      </c>
      <c r="AS42" s="427"/>
      <c r="AT42" s="393">
        <v>5.6390328785390356</v>
      </c>
      <c r="AU42" s="427"/>
      <c r="AV42" s="393">
        <v>4.9872408327543916</v>
      </c>
      <c r="AW42" s="427"/>
      <c r="AX42" s="393">
        <v>7.2549497956726503</v>
      </c>
      <c r="AY42" s="427"/>
      <c r="AZ42" s="393">
        <v>8.9940135091488411</v>
      </c>
      <c r="BA42" s="427"/>
      <c r="BB42" s="393">
        <v>10.856581570306021</v>
      </c>
      <c r="BC42" s="427"/>
      <c r="BD42" s="393">
        <v>8.621789818132541</v>
      </c>
      <c r="BE42" s="427"/>
      <c r="BF42" s="393">
        <v>7.9821043152067119</v>
      </c>
      <c r="BG42" s="427"/>
      <c r="BH42" s="372" t="s">
        <v>700</v>
      </c>
      <c r="BI42" s="373"/>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45" t="str">
        <f>Parameters!S42</f>
        <v>Wholesale trade, except of motor vehicles and motorcycles</v>
      </c>
      <c r="E43" s="546"/>
      <c r="F43" s="371">
        <v>45.720536529918988</v>
      </c>
      <c r="G43" s="427"/>
      <c r="H43" s="393">
        <v>39.516897783135093</v>
      </c>
      <c r="I43" s="427"/>
      <c r="J43" s="393">
        <v>56.796309805581075</v>
      </c>
      <c r="K43" s="427"/>
      <c r="L43" s="393">
        <v>53.51359581849799</v>
      </c>
      <c r="M43" s="427"/>
      <c r="N43" s="393">
        <v>62.023334307491346</v>
      </c>
      <c r="O43" s="427"/>
      <c r="P43" s="393">
        <v>47.279890947797981</v>
      </c>
      <c r="Q43" s="427"/>
      <c r="R43" s="393">
        <v>43.338626165736983</v>
      </c>
      <c r="S43" s="427"/>
      <c r="T43" s="393">
        <v>43.864414356960722</v>
      </c>
      <c r="U43" s="427"/>
      <c r="V43" s="393">
        <v>43.786768127255286</v>
      </c>
      <c r="W43" s="427"/>
      <c r="X43" s="393">
        <v>49.018793695708808</v>
      </c>
      <c r="Y43" s="427"/>
      <c r="Z43" s="393">
        <v>57.492850216771224</v>
      </c>
      <c r="AA43" s="427"/>
      <c r="AB43" s="393">
        <v>41.763210948633464</v>
      </c>
      <c r="AC43" s="427"/>
      <c r="AD43" s="393">
        <v>42.338856324997842</v>
      </c>
      <c r="AE43" s="427"/>
      <c r="AF43" s="393">
        <v>42.188885495700603</v>
      </c>
      <c r="AG43" s="427"/>
      <c r="AH43" s="393">
        <v>50.350720118531648</v>
      </c>
      <c r="AI43" s="427"/>
      <c r="AJ43" s="393">
        <v>58.441678634437288</v>
      </c>
      <c r="AK43" s="427"/>
      <c r="AL43" s="393">
        <v>40.235360949398384</v>
      </c>
      <c r="AM43" s="427"/>
      <c r="AN43" s="393">
        <v>29.857904000826018</v>
      </c>
      <c r="AO43" s="427"/>
      <c r="AP43" s="393">
        <v>19.370117978180527</v>
      </c>
      <c r="AQ43" s="427"/>
      <c r="AR43" s="393">
        <v>15.131699861139293</v>
      </c>
      <c r="AS43" s="427"/>
      <c r="AT43" s="393">
        <v>18.017340002041845</v>
      </c>
      <c r="AU43" s="427"/>
      <c r="AV43" s="393">
        <v>22.847712898576912</v>
      </c>
      <c r="AW43" s="427"/>
      <c r="AX43" s="393">
        <v>23.374086926021565</v>
      </c>
      <c r="AY43" s="427"/>
      <c r="AZ43" s="393">
        <v>23.051308491671648</v>
      </c>
      <c r="BA43" s="427"/>
      <c r="BB43" s="393">
        <v>22.856311272592784</v>
      </c>
      <c r="BC43" s="427"/>
      <c r="BD43" s="393">
        <v>18.852825849471159</v>
      </c>
      <c r="BE43" s="427"/>
      <c r="BF43" s="393">
        <v>19.931129271889549</v>
      </c>
      <c r="BG43" s="427"/>
      <c r="BH43" s="372" t="s">
        <v>700</v>
      </c>
      <c r="BI43" s="373"/>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45" t="str">
        <f>Parameters!S43</f>
        <v>Retail trade, except of motor vehicles and motorcycles</v>
      </c>
      <c r="E44" s="546"/>
      <c r="F44" s="371">
        <v>46.795231729551453</v>
      </c>
      <c r="G44" s="427"/>
      <c r="H44" s="393">
        <v>45.296172393406017</v>
      </c>
      <c r="I44" s="427"/>
      <c r="J44" s="393">
        <v>34.116901343701997</v>
      </c>
      <c r="K44" s="427"/>
      <c r="L44" s="393">
        <v>40.547218226502174</v>
      </c>
      <c r="M44" s="427"/>
      <c r="N44" s="393">
        <v>31.578525742994959</v>
      </c>
      <c r="O44" s="427"/>
      <c r="P44" s="393">
        <v>26.770502039411522</v>
      </c>
      <c r="Q44" s="427"/>
      <c r="R44" s="393">
        <v>33.252349338327363</v>
      </c>
      <c r="S44" s="427"/>
      <c r="T44" s="393">
        <v>42.269263313714795</v>
      </c>
      <c r="U44" s="427"/>
      <c r="V44" s="393">
        <v>44.775810425723975</v>
      </c>
      <c r="W44" s="427"/>
      <c r="X44" s="393">
        <v>40.961940036131182</v>
      </c>
      <c r="Y44" s="427"/>
      <c r="Z44" s="393">
        <v>52.845318626034981</v>
      </c>
      <c r="AA44" s="427"/>
      <c r="AB44" s="393">
        <v>43.678589995118507</v>
      </c>
      <c r="AC44" s="427"/>
      <c r="AD44" s="393">
        <v>37.907103523298481</v>
      </c>
      <c r="AE44" s="427"/>
      <c r="AF44" s="393">
        <v>36.700620040284818</v>
      </c>
      <c r="AG44" s="427"/>
      <c r="AH44" s="393">
        <v>35.172318041746301</v>
      </c>
      <c r="AI44" s="427"/>
      <c r="AJ44" s="393">
        <v>42.118222830270589</v>
      </c>
      <c r="AK44" s="427"/>
      <c r="AL44" s="393">
        <v>33.02929951436132</v>
      </c>
      <c r="AM44" s="427"/>
      <c r="AN44" s="393">
        <v>40.685533425028979</v>
      </c>
      <c r="AO44" s="427"/>
      <c r="AP44" s="393">
        <v>14.34820283236947</v>
      </c>
      <c r="AQ44" s="427"/>
      <c r="AR44" s="393">
        <v>12.598234550711506</v>
      </c>
      <c r="AS44" s="427"/>
      <c r="AT44" s="393">
        <v>18.726350685568068</v>
      </c>
      <c r="AU44" s="427"/>
      <c r="AV44" s="393">
        <v>18.257841803088255</v>
      </c>
      <c r="AW44" s="427"/>
      <c r="AX44" s="393">
        <v>18.795580340856301</v>
      </c>
      <c r="AY44" s="427"/>
      <c r="AZ44" s="393">
        <v>20.094605437342054</v>
      </c>
      <c r="BA44" s="427"/>
      <c r="BB44" s="393">
        <v>21.693804709467017</v>
      </c>
      <c r="BC44" s="427"/>
      <c r="BD44" s="393">
        <v>16.560098899922558</v>
      </c>
      <c r="BE44" s="427"/>
      <c r="BF44" s="393">
        <v>15.408819738707018</v>
      </c>
      <c r="BG44" s="427"/>
      <c r="BH44" s="372" t="s">
        <v>700</v>
      </c>
      <c r="BI44" s="373"/>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53" t="str">
        <f>Parameters!S44</f>
        <v>Transportation and storage</v>
      </c>
      <c r="E45" s="555"/>
      <c r="F45" s="369">
        <v>789.93040099324469</v>
      </c>
      <c r="G45" s="427"/>
      <c r="H45" s="392">
        <v>798.13564264224112</v>
      </c>
      <c r="I45" s="427"/>
      <c r="J45" s="392">
        <v>781.68465352879446</v>
      </c>
      <c r="K45" s="427"/>
      <c r="L45" s="392">
        <v>815.15303942470064</v>
      </c>
      <c r="M45" s="427"/>
      <c r="N45" s="392">
        <v>762.98599894832876</v>
      </c>
      <c r="O45" s="427"/>
      <c r="P45" s="392">
        <v>616.80775427480705</v>
      </c>
      <c r="Q45" s="427"/>
      <c r="R45" s="392">
        <v>672.85538437639218</v>
      </c>
      <c r="S45" s="427"/>
      <c r="T45" s="392">
        <v>750.19130962890426</v>
      </c>
      <c r="U45" s="427"/>
      <c r="V45" s="392">
        <v>731.89865752621961</v>
      </c>
      <c r="W45" s="427"/>
      <c r="X45" s="392">
        <v>837.37420214167616</v>
      </c>
      <c r="Y45" s="427"/>
      <c r="Z45" s="392">
        <v>996.23134052429134</v>
      </c>
      <c r="AA45" s="427"/>
      <c r="AB45" s="392">
        <v>866.04681681118291</v>
      </c>
      <c r="AC45" s="427"/>
      <c r="AD45" s="392">
        <v>924.26981289254184</v>
      </c>
      <c r="AE45" s="427"/>
      <c r="AF45" s="392">
        <v>1020.3252282005965</v>
      </c>
      <c r="AG45" s="427"/>
      <c r="AH45" s="392">
        <v>907.78723750744973</v>
      </c>
      <c r="AI45" s="427"/>
      <c r="AJ45" s="392">
        <v>802.39239929540474</v>
      </c>
      <c r="AK45" s="427"/>
      <c r="AL45" s="415">
        <v>513.98321145388218</v>
      </c>
      <c r="AM45" s="427" t="s">
        <v>1284</v>
      </c>
      <c r="AN45" s="392">
        <v>518.70807008769475</v>
      </c>
      <c r="AO45" s="427"/>
      <c r="AP45" s="415">
        <v>280.48163451230613</v>
      </c>
      <c r="AQ45" s="427" t="s">
        <v>1284</v>
      </c>
      <c r="AR45" s="415">
        <v>183.76676145185675</v>
      </c>
      <c r="AS45" s="427" t="s">
        <v>571</v>
      </c>
      <c r="AT45" s="415">
        <v>280.10366061314528</v>
      </c>
      <c r="AU45" s="427" t="s">
        <v>748</v>
      </c>
      <c r="AV45" s="392">
        <v>267.4374551381897</v>
      </c>
      <c r="AW45" s="427"/>
      <c r="AX45" s="392">
        <v>253.8025929360933</v>
      </c>
      <c r="AY45" s="427"/>
      <c r="AZ45" s="392">
        <v>246.14785149967622</v>
      </c>
      <c r="BA45" s="427"/>
      <c r="BB45" s="392">
        <v>241.41874935596337</v>
      </c>
      <c r="BC45" s="427"/>
      <c r="BD45" s="415">
        <v>160.33579309852567</v>
      </c>
      <c r="BE45" s="427" t="s">
        <v>572</v>
      </c>
      <c r="BF45" s="415">
        <v>221.84487287604574</v>
      </c>
      <c r="BG45" s="427" t="s">
        <v>749</v>
      </c>
      <c r="BH45" s="370" t="s">
        <v>700</v>
      </c>
      <c r="BI45" s="373"/>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45" t="str">
        <f>Parameters!S45</f>
        <v>Land transport and transport via pipelines</v>
      </c>
      <c r="E46" s="546"/>
      <c r="F46" s="371">
        <v>775.29369843726113</v>
      </c>
      <c r="G46" s="427"/>
      <c r="H46" s="393">
        <v>782.17338019082865</v>
      </c>
      <c r="I46" s="427"/>
      <c r="J46" s="393">
        <v>766.78310221751474</v>
      </c>
      <c r="K46" s="427"/>
      <c r="L46" s="393">
        <v>801.33373751958413</v>
      </c>
      <c r="M46" s="427"/>
      <c r="N46" s="393">
        <v>748.54595963788245</v>
      </c>
      <c r="O46" s="427"/>
      <c r="P46" s="393">
        <v>607.29609953822785</v>
      </c>
      <c r="Q46" s="427"/>
      <c r="R46" s="393">
        <v>662.25712807920718</v>
      </c>
      <c r="S46" s="427"/>
      <c r="T46" s="393">
        <v>740.410082253773</v>
      </c>
      <c r="U46" s="427"/>
      <c r="V46" s="393">
        <v>720.74401815680267</v>
      </c>
      <c r="W46" s="427"/>
      <c r="X46" s="393">
        <v>827.57182988524789</v>
      </c>
      <c r="Y46" s="427"/>
      <c r="Z46" s="393">
        <v>983.60070973862992</v>
      </c>
      <c r="AA46" s="427"/>
      <c r="AB46" s="393">
        <v>856.28740408910767</v>
      </c>
      <c r="AC46" s="427"/>
      <c r="AD46" s="393">
        <v>915.00570618020106</v>
      </c>
      <c r="AE46" s="427"/>
      <c r="AF46" s="393">
        <v>1010.2640565308458</v>
      </c>
      <c r="AG46" s="427"/>
      <c r="AH46" s="393">
        <v>899.8516506074136</v>
      </c>
      <c r="AI46" s="427"/>
      <c r="AJ46" s="393">
        <v>791.86904719380061</v>
      </c>
      <c r="AK46" s="427"/>
      <c r="AL46" s="393">
        <v>502.45352099474974</v>
      </c>
      <c r="AM46" s="427"/>
      <c r="AN46" s="393">
        <v>509.58822659533496</v>
      </c>
      <c r="AO46" s="427"/>
      <c r="AP46" s="393">
        <v>258.18884662712776</v>
      </c>
      <c r="AQ46" s="427"/>
      <c r="AR46" s="393">
        <v>170.00039173148014</v>
      </c>
      <c r="AS46" s="427"/>
      <c r="AT46" s="393">
        <v>260.11768797580328</v>
      </c>
      <c r="AU46" s="427"/>
      <c r="AV46" s="393">
        <v>248.72932508106317</v>
      </c>
      <c r="AW46" s="427"/>
      <c r="AX46" s="393">
        <v>231.62302478760938</v>
      </c>
      <c r="AY46" s="427"/>
      <c r="AZ46" s="393">
        <v>228.39823247876737</v>
      </c>
      <c r="BA46" s="427"/>
      <c r="BB46" s="393">
        <v>224.66876199591329</v>
      </c>
      <c r="BC46" s="427"/>
      <c r="BD46" s="393">
        <v>149.54171392443169</v>
      </c>
      <c r="BE46" s="427"/>
      <c r="BF46" s="393">
        <v>205.82466626235751</v>
      </c>
      <c r="BG46" s="427"/>
      <c r="BH46" s="372" t="s">
        <v>700</v>
      </c>
      <c r="BI46" s="373"/>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45" t="str">
        <f>Parameters!S46</f>
        <v>Water transport</v>
      </c>
      <c r="E47" s="574"/>
      <c r="F47" s="371">
        <v>0.11548498985002856</v>
      </c>
      <c r="G47" s="427"/>
      <c r="H47" s="393">
        <v>8.0045163819124535E-2</v>
      </c>
      <c r="I47" s="427"/>
      <c r="J47" s="393">
        <v>0.1372501317731375</v>
      </c>
      <c r="K47" s="427"/>
      <c r="L47" s="393">
        <v>0.15082599660131926</v>
      </c>
      <c r="M47" s="427"/>
      <c r="N47" s="393">
        <v>0.24186592804549198</v>
      </c>
      <c r="O47" s="427"/>
      <c r="P47" s="393">
        <v>9.6281520330469147E-2</v>
      </c>
      <c r="Q47" s="427"/>
      <c r="R47" s="393">
        <v>8.560424864223995E-2</v>
      </c>
      <c r="S47" s="427"/>
      <c r="T47" s="393">
        <v>0.13247693143409436</v>
      </c>
      <c r="U47" s="427"/>
      <c r="V47" s="393">
        <v>0.12022230249439808</v>
      </c>
      <c r="W47" s="427"/>
      <c r="X47" s="393">
        <v>0.12394195000670698</v>
      </c>
      <c r="Y47" s="427"/>
      <c r="Z47" s="393">
        <v>9.4196018327002737E-2</v>
      </c>
      <c r="AA47" s="427"/>
      <c r="AB47" s="393">
        <v>7.1276764346045685E-2</v>
      </c>
      <c r="AC47" s="427"/>
      <c r="AD47" s="393">
        <v>0.11229368882951976</v>
      </c>
      <c r="AE47" s="427"/>
      <c r="AF47" s="393">
        <v>7.0516129472143946E-2</v>
      </c>
      <c r="AG47" s="427"/>
      <c r="AH47" s="393">
        <v>5.9328466967532134E-2</v>
      </c>
      <c r="AI47" s="427"/>
      <c r="AJ47" s="393">
        <v>0.11033082373600328</v>
      </c>
      <c r="AK47" s="427"/>
      <c r="AL47" s="393">
        <v>6.9213936270866347E-2</v>
      </c>
      <c r="AM47" s="427"/>
      <c r="AN47" s="393">
        <v>8.1599804477232168E-2</v>
      </c>
      <c r="AO47" s="427"/>
      <c r="AP47" s="393">
        <v>8.5581558067155273E-3</v>
      </c>
      <c r="AQ47" s="427"/>
      <c r="AR47" s="393">
        <v>1.0113589290732996E-2</v>
      </c>
      <c r="AS47" s="427"/>
      <c r="AT47" s="393">
        <v>0.12630280829941223</v>
      </c>
      <c r="AU47" s="427"/>
      <c r="AV47" s="393">
        <v>1.220838357446859E-2</v>
      </c>
      <c r="AW47" s="427"/>
      <c r="AX47" s="393">
        <v>1.3487980051936885E-2</v>
      </c>
      <c r="AY47" s="427"/>
      <c r="AZ47" s="393">
        <v>7.8914030065661361E-2</v>
      </c>
      <c r="BA47" s="427"/>
      <c r="BB47" s="393">
        <v>1.6164575366883274E-2</v>
      </c>
      <c r="BC47" s="427"/>
      <c r="BD47" s="393">
        <v>5.6158397165945652E-2</v>
      </c>
      <c r="BE47" s="427"/>
      <c r="BF47" s="393">
        <v>1.6152385053590134E-2</v>
      </c>
      <c r="BG47" s="427"/>
      <c r="BH47" s="372" t="s">
        <v>700</v>
      </c>
      <c r="BI47" s="373"/>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548" t="str">
        <f>Parameters!S47</f>
        <v>Air transport</v>
      </c>
      <c r="E48" s="547"/>
      <c r="F48" s="371">
        <v>1.5469285677442095E-2</v>
      </c>
      <c r="G48" s="427"/>
      <c r="H48" s="393">
        <v>1.5644005958135091E-3</v>
      </c>
      <c r="I48" s="427"/>
      <c r="J48" s="393">
        <v>3.1296214786288828E-2</v>
      </c>
      <c r="K48" s="427"/>
      <c r="L48" s="393">
        <v>2.6079793279444468E-2</v>
      </c>
      <c r="M48" s="427"/>
      <c r="N48" s="393">
        <v>4.1763262408266888E-2</v>
      </c>
      <c r="O48" s="427"/>
      <c r="P48" s="393">
        <v>1.3955248039846557E-2</v>
      </c>
      <c r="Q48" s="427"/>
      <c r="R48" s="393">
        <v>1.8467788121343712E-2</v>
      </c>
      <c r="S48" s="427"/>
      <c r="T48" s="393">
        <v>1.8626213617354438E-2</v>
      </c>
      <c r="U48" s="427"/>
      <c r="V48" s="393">
        <v>2.5557018751520631E-2</v>
      </c>
      <c r="W48" s="427"/>
      <c r="X48" s="393">
        <v>2.7583676533407552E-2</v>
      </c>
      <c r="Y48" s="427"/>
      <c r="Z48" s="393">
        <v>1.6342126704892912E-3</v>
      </c>
      <c r="AA48" s="427"/>
      <c r="AB48" s="393">
        <v>4.1491671552791676E-3</v>
      </c>
      <c r="AC48" s="427"/>
      <c r="AD48" s="393">
        <v>0.54682821287162819</v>
      </c>
      <c r="AE48" s="427"/>
      <c r="AF48" s="393">
        <v>1.5702165965283919E-2</v>
      </c>
      <c r="AG48" s="427"/>
      <c r="AH48" s="393">
        <v>8.5764741764025793E-2</v>
      </c>
      <c r="AI48" s="427"/>
      <c r="AJ48" s="393">
        <v>0.10627183022063193</v>
      </c>
      <c r="AK48" s="427"/>
      <c r="AL48" s="393">
        <v>0.16403764310513219</v>
      </c>
      <c r="AM48" s="427"/>
      <c r="AN48" s="393">
        <v>0.14473725937004039</v>
      </c>
      <c r="AO48" s="427"/>
      <c r="AP48" s="393">
        <v>9.8456639202402895E-3</v>
      </c>
      <c r="AQ48" s="427"/>
      <c r="AR48" s="393">
        <v>1.0837149156075483E-2</v>
      </c>
      <c r="AS48" s="427"/>
      <c r="AT48" s="393">
        <v>1.2760741805148614E-2</v>
      </c>
      <c r="AU48" s="427"/>
      <c r="AV48" s="393">
        <v>1.6239476219890102E-2</v>
      </c>
      <c r="AW48" s="427"/>
      <c r="AX48" s="393">
        <v>1.8730187953875977E-2</v>
      </c>
      <c r="AY48" s="427"/>
      <c r="AZ48" s="393">
        <v>1.9789256257676548E-2</v>
      </c>
      <c r="BA48" s="427"/>
      <c r="BB48" s="393">
        <v>2.7637697894445631E-2</v>
      </c>
      <c r="BC48" s="427"/>
      <c r="BD48" s="393">
        <v>2.3838868983275793E-2</v>
      </c>
      <c r="BE48" s="427"/>
      <c r="BF48" s="393">
        <v>2.0408876182471326E-2</v>
      </c>
      <c r="BG48" s="427"/>
      <c r="BH48" s="372" t="s">
        <v>700</v>
      </c>
      <c r="BI48" s="373"/>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548" t="str">
        <f>Parameters!S48</f>
        <v>Warehousing and support activities for transportation</v>
      </c>
      <c r="E49" s="547"/>
      <c r="F49" s="371">
        <v>7.8061437305849868</v>
      </c>
      <c r="G49" s="427"/>
      <c r="H49" s="393">
        <v>8.8912056029479203</v>
      </c>
      <c r="I49" s="427"/>
      <c r="J49" s="393">
        <v>7.6442382628881678</v>
      </c>
      <c r="K49" s="427"/>
      <c r="L49" s="393">
        <v>6.0846213271153164</v>
      </c>
      <c r="M49" s="427"/>
      <c r="N49" s="393">
        <v>6.8573285183767574</v>
      </c>
      <c r="O49" s="427"/>
      <c r="P49" s="393">
        <v>4.002684945595572</v>
      </c>
      <c r="Q49" s="427"/>
      <c r="R49" s="393">
        <v>4.6271016830636187</v>
      </c>
      <c r="S49" s="427"/>
      <c r="T49" s="393">
        <v>3.3667820475726362</v>
      </c>
      <c r="U49" s="427"/>
      <c r="V49" s="393">
        <v>4.7500066422851752</v>
      </c>
      <c r="W49" s="427"/>
      <c r="X49" s="393">
        <v>3.4225382816107381</v>
      </c>
      <c r="Y49" s="427"/>
      <c r="Z49" s="393">
        <v>4.9229676170887604</v>
      </c>
      <c r="AA49" s="427"/>
      <c r="AB49" s="393">
        <v>3.7166658741884011</v>
      </c>
      <c r="AC49" s="427"/>
      <c r="AD49" s="393">
        <v>4.1113611185742753</v>
      </c>
      <c r="AE49" s="427"/>
      <c r="AF49" s="393">
        <v>4.912910921302629</v>
      </c>
      <c r="AG49" s="427"/>
      <c r="AH49" s="393">
        <v>3.1114223101391931</v>
      </c>
      <c r="AI49" s="427"/>
      <c r="AJ49" s="393">
        <v>5.6897495100833755</v>
      </c>
      <c r="AK49" s="427"/>
      <c r="AL49" s="393">
        <v>8.1170075679217959</v>
      </c>
      <c r="AM49" s="427"/>
      <c r="AN49" s="393">
        <v>5.9286826281531271</v>
      </c>
      <c r="AO49" s="427"/>
      <c r="AP49" s="393">
        <v>21.411208259127577</v>
      </c>
      <c r="AQ49" s="427"/>
      <c r="AR49" s="393">
        <v>13.335651965244347</v>
      </c>
      <c r="AS49" s="427"/>
      <c r="AT49" s="393">
        <v>18.264210858382842</v>
      </c>
      <c r="AU49" s="427"/>
      <c r="AV49" s="393">
        <v>17.784662182873618</v>
      </c>
      <c r="AW49" s="427"/>
      <c r="AX49" s="393">
        <v>20.592272167553755</v>
      </c>
      <c r="AY49" s="427"/>
      <c r="AZ49" s="393">
        <v>16.522056421990616</v>
      </c>
      <c r="BA49" s="427"/>
      <c r="BB49" s="393">
        <v>15.230954198820847</v>
      </c>
      <c r="BC49" s="427"/>
      <c r="BD49" s="393">
        <v>9.417437608013449</v>
      </c>
      <c r="BE49" s="427"/>
      <c r="BF49" s="393">
        <v>12.88921136575334</v>
      </c>
      <c r="BG49" s="427"/>
      <c r="BH49" s="372" t="s">
        <v>700</v>
      </c>
      <c r="BI49" s="373"/>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548" t="str">
        <f>Parameters!S49</f>
        <v>Postal and courier activities</v>
      </c>
      <c r="E50" s="547"/>
      <c r="F50" s="371">
        <v>6.6996045498710606</v>
      </c>
      <c r="G50" s="427"/>
      <c r="H50" s="393">
        <v>6.9894472840495201</v>
      </c>
      <c r="I50" s="427"/>
      <c r="J50" s="393">
        <v>7.0887667018321245</v>
      </c>
      <c r="K50" s="427"/>
      <c r="L50" s="393">
        <v>7.5577747881204331</v>
      </c>
      <c r="M50" s="427"/>
      <c r="N50" s="393">
        <v>7.2990816016157938</v>
      </c>
      <c r="O50" s="427"/>
      <c r="P50" s="393">
        <v>5.3987330226134311</v>
      </c>
      <c r="Q50" s="427"/>
      <c r="R50" s="393">
        <v>5.8670825773577517</v>
      </c>
      <c r="S50" s="427"/>
      <c r="T50" s="393">
        <v>6.263342182507083</v>
      </c>
      <c r="U50" s="427"/>
      <c r="V50" s="393">
        <v>6.2588534058858389</v>
      </c>
      <c r="W50" s="427"/>
      <c r="X50" s="393">
        <v>6.2283083482774231</v>
      </c>
      <c r="Y50" s="427"/>
      <c r="Z50" s="393">
        <v>7.6118329375751346</v>
      </c>
      <c r="AA50" s="427"/>
      <c r="AB50" s="393">
        <v>5.9673209163854297</v>
      </c>
      <c r="AC50" s="427"/>
      <c r="AD50" s="393">
        <v>4.4936236920653787</v>
      </c>
      <c r="AE50" s="427"/>
      <c r="AF50" s="393">
        <v>5.0620424530105756</v>
      </c>
      <c r="AG50" s="427"/>
      <c r="AH50" s="393">
        <v>4.6790713811654294</v>
      </c>
      <c r="AI50" s="427"/>
      <c r="AJ50" s="393">
        <v>4.6169999375640973</v>
      </c>
      <c r="AK50" s="427"/>
      <c r="AL50" s="393">
        <v>3.1794313118346285</v>
      </c>
      <c r="AM50" s="427"/>
      <c r="AN50" s="393">
        <v>2.9648238003593619</v>
      </c>
      <c r="AO50" s="427"/>
      <c r="AP50" s="393">
        <v>0.86317580632380153</v>
      </c>
      <c r="AQ50" s="427"/>
      <c r="AR50" s="393">
        <v>0.40976701668543242</v>
      </c>
      <c r="AS50" s="427"/>
      <c r="AT50" s="393">
        <v>1.5826982288545879</v>
      </c>
      <c r="AU50" s="427"/>
      <c r="AV50" s="393">
        <v>0.89502001445854951</v>
      </c>
      <c r="AW50" s="427"/>
      <c r="AX50" s="393">
        <v>1.5550778129243767</v>
      </c>
      <c r="AY50" s="427"/>
      <c r="AZ50" s="393">
        <v>1.1288593125948878</v>
      </c>
      <c r="BA50" s="427"/>
      <c r="BB50" s="393">
        <v>1.4752308879679064</v>
      </c>
      <c r="BC50" s="427"/>
      <c r="BD50" s="393">
        <v>1.2966442999313228</v>
      </c>
      <c r="BE50" s="427"/>
      <c r="BF50" s="393">
        <v>3.0944339866988111</v>
      </c>
      <c r="BG50" s="427"/>
      <c r="BH50" s="372" t="s">
        <v>700</v>
      </c>
      <c r="BI50" s="373"/>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53" t="str">
        <f>Parameters!S50</f>
        <v>Accommodation and food service activities</v>
      </c>
      <c r="E51" s="546"/>
      <c r="F51" s="369">
        <v>5.2008117476984506</v>
      </c>
      <c r="G51" s="427"/>
      <c r="H51" s="392">
        <v>4.9709574927678419</v>
      </c>
      <c r="I51" s="427"/>
      <c r="J51" s="392">
        <v>5.2442871173696446</v>
      </c>
      <c r="K51" s="427"/>
      <c r="L51" s="392">
        <v>5.5970945111618109</v>
      </c>
      <c r="M51" s="427"/>
      <c r="N51" s="392">
        <v>5.2786925573966874</v>
      </c>
      <c r="O51" s="427"/>
      <c r="P51" s="392">
        <v>4.1679818664728314</v>
      </c>
      <c r="Q51" s="427"/>
      <c r="R51" s="392">
        <v>4.9868526309551795</v>
      </c>
      <c r="S51" s="427"/>
      <c r="T51" s="392">
        <v>4.9050861099026637</v>
      </c>
      <c r="U51" s="427"/>
      <c r="V51" s="392">
        <v>4.4661425576025744</v>
      </c>
      <c r="W51" s="427"/>
      <c r="X51" s="392">
        <v>4.6859054448400768</v>
      </c>
      <c r="Y51" s="427"/>
      <c r="Z51" s="392">
        <v>6.0806401511521768</v>
      </c>
      <c r="AA51" s="427"/>
      <c r="AB51" s="392">
        <v>4.9322215295250018</v>
      </c>
      <c r="AC51" s="427"/>
      <c r="AD51" s="392">
        <v>4.5674949370279636</v>
      </c>
      <c r="AE51" s="427"/>
      <c r="AF51" s="392">
        <v>4.532673942672977</v>
      </c>
      <c r="AG51" s="427"/>
      <c r="AH51" s="392">
        <v>3.946215892418512</v>
      </c>
      <c r="AI51" s="427"/>
      <c r="AJ51" s="392">
        <v>5.6636432863136861</v>
      </c>
      <c r="AK51" s="427"/>
      <c r="AL51" s="392">
        <v>4.6381731843254554</v>
      </c>
      <c r="AM51" s="427"/>
      <c r="AN51" s="392">
        <v>5.9271601595929617</v>
      </c>
      <c r="AO51" s="427"/>
      <c r="AP51" s="392">
        <v>3.0137668421159414</v>
      </c>
      <c r="AQ51" s="427"/>
      <c r="AR51" s="392">
        <v>3.6145103262218226</v>
      </c>
      <c r="AS51" s="427"/>
      <c r="AT51" s="392">
        <v>3.4087955674566914</v>
      </c>
      <c r="AU51" s="427"/>
      <c r="AV51" s="392">
        <v>3.8433294831537825</v>
      </c>
      <c r="AW51" s="427"/>
      <c r="AX51" s="392">
        <v>3.9488744402102545</v>
      </c>
      <c r="AY51" s="427"/>
      <c r="AZ51" s="392">
        <v>4.5495916676956449</v>
      </c>
      <c r="BA51" s="427"/>
      <c r="BB51" s="392">
        <v>4.8225125027311693</v>
      </c>
      <c r="BC51" s="427"/>
      <c r="BD51" s="392">
        <v>4.0405005382510053</v>
      </c>
      <c r="BE51" s="427"/>
      <c r="BF51" s="392">
        <v>3.9701682682710282</v>
      </c>
      <c r="BG51" s="427"/>
      <c r="BH51" s="370" t="s">
        <v>700</v>
      </c>
      <c r="BI51" s="373"/>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53" t="str">
        <f>Parameters!S51</f>
        <v>Information and communication</v>
      </c>
      <c r="E52" s="555"/>
      <c r="F52" s="369">
        <v>10.617166276478976</v>
      </c>
      <c r="G52" s="427"/>
      <c r="H52" s="392">
        <v>12.69808707650629</v>
      </c>
      <c r="I52" s="427"/>
      <c r="J52" s="392">
        <v>11.961084827391884</v>
      </c>
      <c r="K52" s="427"/>
      <c r="L52" s="392">
        <v>11.632370044793651</v>
      </c>
      <c r="M52" s="427"/>
      <c r="N52" s="392">
        <v>12.285790620630159</v>
      </c>
      <c r="O52" s="427"/>
      <c r="P52" s="392">
        <v>8.0590527251168282</v>
      </c>
      <c r="Q52" s="427"/>
      <c r="R52" s="392">
        <v>9.3158241374390691</v>
      </c>
      <c r="S52" s="427"/>
      <c r="T52" s="392">
        <v>9.9213075931363512</v>
      </c>
      <c r="U52" s="427"/>
      <c r="V52" s="392">
        <v>9.8842700312363743</v>
      </c>
      <c r="W52" s="427"/>
      <c r="X52" s="392">
        <v>10.214571915191383</v>
      </c>
      <c r="Y52" s="427"/>
      <c r="Z52" s="392">
        <v>13.567481178042092</v>
      </c>
      <c r="AA52" s="427"/>
      <c r="AB52" s="392">
        <v>11.257027139609679</v>
      </c>
      <c r="AC52" s="427"/>
      <c r="AD52" s="392">
        <v>13.260312064654142</v>
      </c>
      <c r="AE52" s="427"/>
      <c r="AF52" s="392">
        <v>12.157930233665255</v>
      </c>
      <c r="AG52" s="427"/>
      <c r="AH52" s="392">
        <v>12.959974088641312</v>
      </c>
      <c r="AI52" s="427"/>
      <c r="AJ52" s="392">
        <v>20.318320459466477</v>
      </c>
      <c r="AK52" s="427"/>
      <c r="AL52" s="392">
        <v>17.481123698326574</v>
      </c>
      <c r="AM52" s="427"/>
      <c r="AN52" s="392">
        <v>20.315536491840085</v>
      </c>
      <c r="AO52" s="427"/>
      <c r="AP52" s="392">
        <v>1.9956404488643358</v>
      </c>
      <c r="AQ52" s="427"/>
      <c r="AR52" s="392">
        <v>2.3569026301873821</v>
      </c>
      <c r="AS52" s="427"/>
      <c r="AT52" s="392">
        <v>3.4204387972129147</v>
      </c>
      <c r="AU52" s="427"/>
      <c r="AV52" s="392">
        <v>3.5774242006792427</v>
      </c>
      <c r="AW52" s="427"/>
      <c r="AX52" s="392">
        <v>3.729270813532084</v>
      </c>
      <c r="AY52" s="427"/>
      <c r="AZ52" s="392">
        <v>4.7788342059631947</v>
      </c>
      <c r="BA52" s="427"/>
      <c r="BB52" s="392">
        <v>4.5413704808878848</v>
      </c>
      <c r="BC52" s="427"/>
      <c r="BD52" s="392">
        <v>4.4326873027577793</v>
      </c>
      <c r="BE52" s="427"/>
      <c r="BF52" s="392">
        <v>4.4931822141880149</v>
      </c>
      <c r="BG52" s="427"/>
      <c r="BH52" s="370" t="s">
        <v>700</v>
      </c>
      <c r="BI52" s="373"/>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543" t="str">
        <f>Parameters!S52</f>
        <v>Publishing, motion picture, video, television programme production; sound recording, programming and broadcasting activities</v>
      </c>
      <c r="E53" s="544"/>
      <c r="F53" s="376"/>
      <c r="G53" s="428"/>
      <c r="H53" s="395"/>
      <c r="I53" s="428"/>
      <c r="J53" s="395"/>
      <c r="K53" s="428"/>
      <c r="L53" s="395"/>
      <c r="M53" s="428"/>
      <c r="N53" s="395"/>
      <c r="O53" s="428"/>
      <c r="P53" s="395"/>
      <c r="Q53" s="428"/>
      <c r="R53" s="395"/>
      <c r="S53" s="428"/>
      <c r="T53" s="395"/>
      <c r="U53" s="428"/>
      <c r="V53" s="395"/>
      <c r="W53" s="428"/>
      <c r="X53" s="395"/>
      <c r="Y53" s="428"/>
      <c r="Z53" s="395"/>
      <c r="AA53" s="428"/>
      <c r="AB53" s="395"/>
      <c r="AC53" s="428"/>
      <c r="AD53" s="395"/>
      <c r="AE53" s="428"/>
      <c r="AF53" s="395"/>
      <c r="AG53" s="428"/>
      <c r="AH53" s="395"/>
      <c r="AI53" s="428"/>
      <c r="AJ53" s="395"/>
      <c r="AK53" s="428"/>
      <c r="AL53" s="395"/>
      <c r="AM53" s="428"/>
      <c r="AN53" s="395"/>
      <c r="AO53" s="428"/>
      <c r="AP53" s="395"/>
      <c r="AQ53" s="428"/>
      <c r="AR53" s="395"/>
      <c r="AS53" s="428"/>
      <c r="AT53" s="395"/>
      <c r="AU53" s="428"/>
      <c r="AV53" s="395"/>
      <c r="AW53" s="428"/>
      <c r="AX53" s="395"/>
      <c r="AY53" s="428"/>
      <c r="AZ53" s="395"/>
      <c r="BA53" s="428"/>
      <c r="BB53" s="395"/>
      <c r="BC53" s="428"/>
      <c r="BD53" s="395"/>
      <c r="BE53" s="428"/>
      <c r="BF53" s="395"/>
      <c r="BG53" s="428"/>
      <c r="BH53" s="377"/>
      <c r="BI53" s="389"/>
      <c r="CJ53" s="303"/>
      <c r="CK53" s="303"/>
      <c r="CL53" s="303"/>
      <c r="CM53" s="304"/>
      <c r="CN53" s="303"/>
      <c r="CO53" s="303"/>
      <c r="CP53" s="303"/>
      <c r="CQ53" s="303"/>
      <c r="CR53" s="303"/>
      <c r="CS53" s="303"/>
      <c r="CT53" s="303"/>
    </row>
    <row r="54" spans="1:98" s="14" customFormat="1" ht="12.75" customHeight="1">
      <c r="A54" s="35"/>
      <c r="B54" s="204" t="str">
        <f>Parameters!Q53</f>
        <v>J58</v>
      </c>
      <c r="C54" s="205"/>
      <c r="D54" s="548" t="str">
        <f>Parameters!S53</f>
        <v>Publishing activities</v>
      </c>
      <c r="E54" s="547"/>
      <c r="F54" s="371">
        <v>1.0071354610033176</v>
      </c>
      <c r="G54" s="427"/>
      <c r="H54" s="393">
        <v>1.3762075500946938</v>
      </c>
      <c r="I54" s="427"/>
      <c r="J54" s="393">
        <v>1.0505760981089598</v>
      </c>
      <c r="K54" s="427"/>
      <c r="L54" s="393">
        <v>0.93025729983360339</v>
      </c>
      <c r="M54" s="427"/>
      <c r="N54" s="393">
        <v>1.0774940918514588</v>
      </c>
      <c r="O54" s="427"/>
      <c r="P54" s="393">
        <v>0.83275177476140139</v>
      </c>
      <c r="Q54" s="427"/>
      <c r="R54" s="393">
        <v>0.87084779612353913</v>
      </c>
      <c r="S54" s="427"/>
      <c r="T54" s="393">
        <v>1.0902027126268643</v>
      </c>
      <c r="U54" s="427"/>
      <c r="V54" s="393">
        <v>1.1657932615837903</v>
      </c>
      <c r="W54" s="427"/>
      <c r="X54" s="393">
        <v>1.1278776022163777</v>
      </c>
      <c r="Y54" s="427"/>
      <c r="Z54" s="393">
        <v>1.5152283312180916</v>
      </c>
      <c r="AA54" s="427"/>
      <c r="AB54" s="393">
        <v>1.3818783497136333</v>
      </c>
      <c r="AC54" s="427"/>
      <c r="AD54" s="393">
        <v>1.384056495330565</v>
      </c>
      <c r="AE54" s="427"/>
      <c r="AF54" s="393">
        <v>1.5720617363742884</v>
      </c>
      <c r="AG54" s="427"/>
      <c r="AH54" s="393">
        <v>1.2608786434506964</v>
      </c>
      <c r="AI54" s="427"/>
      <c r="AJ54" s="393">
        <v>2.1341120357611363</v>
      </c>
      <c r="AK54" s="427"/>
      <c r="AL54" s="393">
        <v>1.5587018937827715</v>
      </c>
      <c r="AM54" s="427"/>
      <c r="AN54" s="393">
        <v>1.7926197760530092</v>
      </c>
      <c r="AO54" s="427"/>
      <c r="AP54" s="393">
        <v>0.22531404584291101</v>
      </c>
      <c r="AQ54" s="427"/>
      <c r="AR54" s="393">
        <v>0.24980888215557603</v>
      </c>
      <c r="AS54" s="427"/>
      <c r="AT54" s="393">
        <v>0.33597244773319562</v>
      </c>
      <c r="AU54" s="427"/>
      <c r="AV54" s="393">
        <v>0.35553942241996306</v>
      </c>
      <c r="AW54" s="427"/>
      <c r="AX54" s="393">
        <v>0.35686437851192437</v>
      </c>
      <c r="AY54" s="427"/>
      <c r="AZ54" s="393">
        <v>0.36928936420604574</v>
      </c>
      <c r="BA54" s="427"/>
      <c r="BB54" s="393">
        <v>0.43615730723686796</v>
      </c>
      <c r="BC54" s="427"/>
      <c r="BD54" s="393">
        <v>0.39965304162653864</v>
      </c>
      <c r="BE54" s="427"/>
      <c r="BF54" s="393">
        <v>0.33286891654600576</v>
      </c>
      <c r="BG54" s="427"/>
      <c r="BH54" s="372" t="s">
        <v>700</v>
      </c>
      <c r="BI54" s="373"/>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548" t="str">
        <f>Parameters!S54</f>
        <v>Motion picture, video, television programme production; programming and broadcasting activities</v>
      </c>
      <c r="E55" s="547"/>
      <c r="F55" s="371">
        <v>0.67561706014218303</v>
      </c>
      <c r="G55" s="427"/>
      <c r="H55" s="393">
        <v>0.85388239637966501</v>
      </c>
      <c r="I55" s="427"/>
      <c r="J55" s="393">
        <v>0.99900805495980283</v>
      </c>
      <c r="K55" s="427"/>
      <c r="L55" s="393">
        <v>0.92201410603791634</v>
      </c>
      <c r="M55" s="427"/>
      <c r="N55" s="393">
        <v>1.2749275892583865</v>
      </c>
      <c r="O55" s="427"/>
      <c r="P55" s="393">
        <v>0.66107993322609793</v>
      </c>
      <c r="Q55" s="427"/>
      <c r="R55" s="393">
        <v>0.71902444034188506</v>
      </c>
      <c r="S55" s="427"/>
      <c r="T55" s="393">
        <v>0.76105342914146501</v>
      </c>
      <c r="U55" s="427"/>
      <c r="V55" s="393">
        <v>0.53627222216500758</v>
      </c>
      <c r="W55" s="427"/>
      <c r="X55" s="393">
        <v>0.50896488224928116</v>
      </c>
      <c r="Y55" s="427"/>
      <c r="Z55" s="393">
        <v>0.58738108944188716</v>
      </c>
      <c r="AA55" s="427"/>
      <c r="AB55" s="393">
        <v>0.74533720861049813</v>
      </c>
      <c r="AC55" s="427"/>
      <c r="AD55" s="393">
        <v>1.1738365445555365</v>
      </c>
      <c r="AE55" s="427"/>
      <c r="AF55" s="393">
        <v>0.81135108943038681</v>
      </c>
      <c r="AG55" s="427"/>
      <c r="AH55" s="393">
        <v>1.0603283988224461</v>
      </c>
      <c r="AI55" s="427"/>
      <c r="AJ55" s="393">
        <v>1.4198869174246675</v>
      </c>
      <c r="AK55" s="427"/>
      <c r="AL55" s="393">
        <v>0.94619237289887415</v>
      </c>
      <c r="AM55" s="427"/>
      <c r="AN55" s="393">
        <v>1.1759449323569042</v>
      </c>
      <c r="AO55" s="427"/>
      <c r="AP55" s="393">
        <v>0.26848404293907224</v>
      </c>
      <c r="AQ55" s="427"/>
      <c r="AR55" s="393">
        <v>0.29268811375396681</v>
      </c>
      <c r="AS55" s="427"/>
      <c r="AT55" s="393">
        <v>0.37536406261329974</v>
      </c>
      <c r="AU55" s="427"/>
      <c r="AV55" s="393">
        <v>0.3766930981458344</v>
      </c>
      <c r="AW55" s="427"/>
      <c r="AX55" s="393">
        <v>0.40707610205471567</v>
      </c>
      <c r="AY55" s="427"/>
      <c r="AZ55" s="393">
        <v>0.41444190015942056</v>
      </c>
      <c r="BA55" s="427"/>
      <c r="BB55" s="393">
        <v>0.45083425493050655</v>
      </c>
      <c r="BC55" s="427"/>
      <c r="BD55" s="393">
        <v>0.45249370384872306</v>
      </c>
      <c r="BE55" s="427"/>
      <c r="BF55" s="393">
        <v>0.38305433297667713</v>
      </c>
      <c r="BG55" s="427"/>
      <c r="BH55" s="372" t="s">
        <v>700</v>
      </c>
      <c r="BI55" s="373"/>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543" t="str">
        <f>Parameters!S55</f>
        <v>Telecommunications</v>
      </c>
      <c r="E56" s="549"/>
      <c r="F56" s="374">
        <v>6.380835732314063</v>
      </c>
      <c r="G56" s="427"/>
      <c r="H56" s="394">
        <v>6.9974584413953158</v>
      </c>
      <c r="I56" s="427"/>
      <c r="J56" s="394">
        <v>6.7908359869408539</v>
      </c>
      <c r="K56" s="427"/>
      <c r="L56" s="394">
        <v>7.4770919723004967</v>
      </c>
      <c r="M56" s="427"/>
      <c r="N56" s="394">
        <v>7.1737913539633862</v>
      </c>
      <c r="O56" s="427"/>
      <c r="P56" s="394">
        <v>4.6032154644793204</v>
      </c>
      <c r="Q56" s="427"/>
      <c r="R56" s="394">
        <v>5.3168243777503719</v>
      </c>
      <c r="S56" s="427"/>
      <c r="T56" s="394">
        <v>6.0743248800208178</v>
      </c>
      <c r="U56" s="427"/>
      <c r="V56" s="394">
        <v>6.1028552905089795</v>
      </c>
      <c r="W56" s="427"/>
      <c r="X56" s="394">
        <v>6.1995455373479285</v>
      </c>
      <c r="Y56" s="427"/>
      <c r="Z56" s="394">
        <v>8.4930483846013498</v>
      </c>
      <c r="AA56" s="427"/>
      <c r="AB56" s="394">
        <v>6.2105329327644991</v>
      </c>
      <c r="AC56" s="427"/>
      <c r="AD56" s="394">
        <v>6.532752906757417</v>
      </c>
      <c r="AE56" s="427"/>
      <c r="AF56" s="394">
        <v>5.6730735702300512</v>
      </c>
      <c r="AG56" s="427"/>
      <c r="AH56" s="394">
        <v>5.4957579775304204</v>
      </c>
      <c r="AI56" s="427"/>
      <c r="AJ56" s="394">
        <v>8.4651363637873853</v>
      </c>
      <c r="AK56" s="427"/>
      <c r="AL56" s="394">
        <v>6.7610706445737065</v>
      </c>
      <c r="AM56" s="427"/>
      <c r="AN56" s="394">
        <v>7.3654279257675777</v>
      </c>
      <c r="AO56" s="427"/>
      <c r="AP56" s="394">
        <v>0.12592420923585601</v>
      </c>
      <c r="AQ56" s="427"/>
      <c r="AR56" s="394">
        <v>0.18736401998613503</v>
      </c>
      <c r="AS56" s="427"/>
      <c r="AT56" s="394">
        <v>0.25999855116957143</v>
      </c>
      <c r="AU56" s="427"/>
      <c r="AV56" s="394">
        <v>0.2890174317466993</v>
      </c>
      <c r="AW56" s="427"/>
      <c r="AX56" s="394">
        <v>0.29999795455451594</v>
      </c>
      <c r="AY56" s="427"/>
      <c r="AZ56" s="394">
        <v>0.32514014203494712</v>
      </c>
      <c r="BA56" s="427"/>
      <c r="BB56" s="394">
        <v>0.35955187163712476</v>
      </c>
      <c r="BC56" s="427"/>
      <c r="BD56" s="394">
        <v>0.37194736190446515</v>
      </c>
      <c r="BE56" s="427"/>
      <c r="BF56" s="394">
        <v>0.2941917236508515</v>
      </c>
      <c r="BG56" s="427"/>
      <c r="BH56" s="375" t="s">
        <v>700</v>
      </c>
      <c r="BI56" s="373"/>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543" t="str">
        <f>Parameters!S56</f>
        <v>Computer programming, consultancy, and information service activities</v>
      </c>
      <c r="E57" s="549"/>
      <c r="F57" s="374">
        <v>2.5535780230194121</v>
      </c>
      <c r="G57" s="427"/>
      <c r="H57" s="394">
        <v>3.4705386886366161</v>
      </c>
      <c r="I57" s="427"/>
      <c r="J57" s="394">
        <v>3.1206646873822685</v>
      </c>
      <c r="K57" s="427"/>
      <c r="L57" s="394">
        <v>2.3030066666216338</v>
      </c>
      <c r="M57" s="427"/>
      <c r="N57" s="394">
        <v>2.759577585556928</v>
      </c>
      <c r="O57" s="427"/>
      <c r="P57" s="394">
        <v>1.9620055526500098</v>
      </c>
      <c r="Q57" s="427"/>
      <c r="R57" s="394">
        <v>2.4091275232232725</v>
      </c>
      <c r="S57" s="427"/>
      <c r="T57" s="394">
        <v>1.9957265713472028</v>
      </c>
      <c r="U57" s="427"/>
      <c r="V57" s="394">
        <v>2.0793492569785976</v>
      </c>
      <c r="W57" s="427"/>
      <c r="X57" s="394">
        <v>2.378183893377797</v>
      </c>
      <c r="Y57" s="427"/>
      <c r="Z57" s="394">
        <v>2.9718233727807637</v>
      </c>
      <c r="AA57" s="427"/>
      <c r="AB57" s="394">
        <v>2.9192786485210491</v>
      </c>
      <c r="AC57" s="427"/>
      <c r="AD57" s="394">
        <v>4.1696661180106229</v>
      </c>
      <c r="AE57" s="427"/>
      <c r="AF57" s="394">
        <v>4.1014438376305291</v>
      </c>
      <c r="AG57" s="427"/>
      <c r="AH57" s="394">
        <v>5.143009068837749</v>
      </c>
      <c r="AI57" s="427"/>
      <c r="AJ57" s="394">
        <v>8.2991851424932896</v>
      </c>
      <c r="AK57" s="427"/>
      <c r="AL57" s="394">
        <v>8.2151587870712213</v>
      </c>
      <c r="AM57" s="427"/>
      <c r="AN57" s="394">
        <v>9.9815438576625954</v>
      </c>
      <c r="AO57" s="427"/>
      <c r="AP57" s="394">
        <v>1.3759181508464966</v>
      </c>
      <c r="AQ57" s="427"/>
      <c r="AR57" s="394">
        <v>1.6270416142917041</v>
      </c>
      <c r="AS57" s="427"/>
      <c r="AT57" s="394">
        <v>2.4491037356968479</v>
      </c>
      <c r="AU57" s="427"/>
      <c r="AV57" s="394">
        <v>2.5561742483667458</v>
      </c>
      <c r="AW57" s="427"/>
      <c r="AX57" s="394">
        <v>2.6653323784109282</v>
      </c>
      <c r="AY57" s="427"/>
      <c r="AZ57" s="394">
        <v>3.6699627995627817</v>
      </c>
      <c r="BA57" s="427"/>
      <c r="BB57" s="394">
        <v>3.2948270470833849</v>
      </c>
      <c r="BC57" s="427"/>
      <c r="BD57" s="394">
        <v>3.2085931953780524</v>
      </c>
      <c r="BE57" s="427"/>
      <c r="BF57" s="394">
        <v>3.4830672410144805</v>
      </c>
      <c r="BG57" s="427"/>
      <c r="BH57" s="375" t="s">
        <v>700</v>
      </c>
      <c r="BI57" s="373"/>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53" t="str">
        <f>Parameters!S57</f>
        <v>Financial and insurance activities</v>
      </c>
      <c r="E58" s="555"/>
      <c r="F58" s="369">
        <v>30.759284472493565</v>
      </c>
      <c r="G58" s="427"/>
      <c r="H58" s="392">
        <v>16.795144063221198</v>
      </c>
      <c r="I58" s="427"/>
      <c r="J58" s="392">
        <v>16.022988275153953</v>
      </c>
      <c r="K58" s="427"/>
      <c r="L58" s="392">
        <v>13.896033301861241</v>
      </c>
      <c r="M58" s="427"/>
      <c r="N58" s="392">
        <v>13.835714481439176</v>
      </c>
      <c r="O58" s="427"/>
      <c r="P58" s="392">
        <v>7.141743551558557</v>
      </c>
      <c r="Q58" s="427"/>
      <c r="R58" s="392">
        <v>7.3808540896017591</v>
      </c>
      <c r="S58" s="427"/>
      <c r="T58" s="392">
        <v>11.686419226192227</v>
      </c>
      <c r="U58" s="427"/>
      <c r="V58" s="392">
        <v>10.724924683303945</v>
      </c>
      <c r="W58" s="427"/>
      <c r="X58" s="392">
        <v>10.877620203886501</v>
      </c>
      <c r="Y58" s="427"/>
      <c r="Z58" s="392">
        <v>15.357088675628786</v>
      </c>
      <c r="AA58" s="427"/>
      <c r="AB58" s="392">
        <v>11.738142066826025</v>
      </c>
      <c r="AC58" s="427"/>
      <c r="AD58" s="392">
        <v>12.355887955495547</v>
      </c>
      <c r="AE58" s="427"/>
      <c r="AF58" s="392">
        <v>10.776137990705413</v>
      </c>
      <c r="AG58" s="427"/>
      <c r="AH58" s="392">
        <v>11.092397013095619</v>
      </c>
      <c r="AI58" s="427"/>
      <c r="AJ58" s="392">
        <v>18.220305291327342</v>
      </c>
      <c r="AK58" s="427"/>
      <c r="AL58" s="392">
        <v>15.868477115715642</v>
      </c>
      <c r="AM58" s="427"/>
      <c r="AN58" s="392">
        <v>16.16344049828702</v>
      </c>
      <c r="AO58" s="427"/>
      <c r="AP58" s="392">
        <v>0.58169398176721732</v>
      </c>
      <c r="AQ58" s="427"/>
      <c r="AR58" s="392">
        <v>0.67000474566440416</v>
      </c>
      <c r="AS58" s="427"/>
      <c r="AT58" s="392">
        <v>0.90597345649262628</v>
      </c>
      <c r="AU58" s="427"/>
      <c r="AV58" s="392">
        <v>1.361256756884988</v>
      </c>
      <c r="AW58" s="427"/>
      <c r="AX58" s="392">
        <v>2.0067388367957877</v>
      </c>
      <c r="AY58" s="427"/>
      <c r="AZ58" s="392">
        <v>2.5205392024952129</v>
      </c>
      <c r="BA58" s="427"/>
      <c r="BB58" s="392">
        <v>4.182582371361411</v>
      </c>
      <c r="BC58" s="427"/>
      <c r="BD58" s="392">
        <v>3.8598736063572461</v>
      </c>
      <c r="BE58" s="427"/>
      <c r="BF58" s="392">
        <v>3.1341773269290463</v>
      </c>
      <c r="BG58" s="427"/>
      <c r="BH58" s="370" t="s">
        <v>700</v>
      </c>
      <c r="BI58" s="373"/>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45" t="str">
        <f>Parameters!S58</f>
        <v>Financial service activities, except insurance and pension funding</v>
      </c>
      <c r="E59" s="546"/>
      <c r="F59" s="371">
        <v>22.490559199231519</v>
      </c>
      <c r="G59" s="427"/>
      <c r="H59" s="393">
        <v>13.096053671061997</v>
      </c>
      <c r="I59" s="427"/>
      <c r="J59" s="393">
        <v>12.057984468374423</v>
      </c>
      <c r="K59" s="427"/>
      <c r="L59" s="393">
        <v>8.5030403842035067</v>
      </c>
      <c r="M59" s="427"/>
      <c r="N59" s="393">
        <v>6.9262285653006792</v>
      </c>
      <c r="O59" s="427"/>
      <c r="P59" s="393">
        <v>3.7214963887371364</v>
      </c>
      <c r="Q59" s="427"/>
      <c r="R59" s="393">
        <v>4.1861898185141593</v>
      </c>
      <c r="S59" s="427"/>
      <c r="T59" s="393">
        <v>7.462777674372246</v>
      </c>
      <c r="U59" s="427"/>
      <c r="V59" s="393">
        <v>7.136614936228197</v>
      </c>
      <c r="W59" s="427"/>
      <c r="X59" s="393">
        <v>7.088899386575096</v>
      </c>
      <c r="Y59" s="427"/>
      <c r="Z59" s="393">
        <v>11.094081503390422</v>
      </c>
      <c r="AA59" s="427"/>
      <c r="AB59" s="393">
        <v>8.925105525240923</v>
      </c>
      <c r="AC59" s="427"/>
      <c r="AD59" s="393">
        <v>8.5969826175332038</v>
      </c>
      <c r="AE59" s="427"/>
      <c r="AF59" s="393">
        <v>6.0034933690316929</v>
      </c>
      <c r="AG59" s="427"/>
      <c r="AH59" s="393">
        <v>7.9922843392330014</v>
      </c>
      <c r="AI59" s="427"/>
      <c r="AJ59" s="393">
        <v>13.882274421744729</v>
      </c>
      <c r="AK59" s="427"/>
      <c r="AL59" s="393">
        <v>11.350717062514693</v>
      </c>
      <c r="AM59" s="427"/>
      <c r="AN59" s="393">
        <v>12.706696348621785</v>
      </c>
      <c r="AO59" s="427"/>
      <c r="AP59" s="393">
        <v>0.28643147002927949</v>
      </c>
      <c r="AQ59" s="427"/>
      <c r="AR59" s="393">
        <v>0.32542762624330723</v>
      </c>
      <c r="AS59" s="427"/>
      <c r="AT59" s="393">
        <v>0.44792152995156886</v>
      </c>
      <c r="AU59" s="427"/>
      <c r="AV59" s="393">
        <v>0.88256364837979517</v>
      </c>
      <c r="AW59" s="427"/>
      <c r="AX59" s="393">
        <v>1.5064171746067034</v>
      </c>
      <c r="AY59" s="427"/>
      <c r="AZ59" s="393">
        <v>2.0286779826467032</v>
      </c>
      <c r="BA59" s="427"/>
      <c r="BB59" s="393">
        <v>3.5234424968348375</v>
      </c>
      <c r="BC59" s="427"/>
      <c r="BD59" s="393">
        <v>3.206548487365652</v>
      </c>
      <c r="BE59" s="427"/>
      <c r="BF59" s="393">
        <v>2.6180416372241337</v>
      </c>
      <c r="BG59" s="427"/>
      <c r="BH59" s="372" t="s">
        <v>700</v>
      </c>
      <c r="BI59" s="373"/>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45" t="str">
        <f>Parameters!S59</f>
        <v>Insurance, reinsurance and pension funding, except compulsory social security</v>
      </c>
      <c r="E60" s="546"/>
      <c r="F60" s="371">
        <v>6.9241092988476991</v>
      </c>
      <c r="G60" s="427"/>
      <c r="H60" s="393">
        <v>2.9216484793980464</v>
      </c>
      <c r="I60" s="427"/>
      <c r="J60" s="393">
        <v>3.4408687654075911</v>
      </c>
      <c r="K60" s="427"/>
      <c r="L60" s="393">
        <v>4.9489940724667978</v>
      </c>
      <c r="M60" s="427"/>
      <c r="N60" s="393">
        <v>6.2412114772747689</v>
      </c>
      <c r="O60" s="427"/>
      <c r="P60" s="393">
        <v>3.1751581191216154</v>
      </c>
      <c r="Q60" s="427"/>
      <c r="R60" s="393">
        <v>2.9879934114276625</v>
      </c>
      <c r="S60" s="427"/>
      <c r="T60" s="393">
        <v>3.7790279282103367</v>
      </c>
      <c r="U60" s="427"/>
      <c r="V60" s="393">
        <v>3.2889796845962032</v>
      </c>
      <c r="W60" s="427"/>
      <c r="X60" s="393">
        <v>3.402971275886276</v>
      </c>
      <c r="Y60" s="427"/>
      <c r="Z60" s="393">
        <v>3.3917757133471143</v>
      </c>
      <c r="AA60" s="427"/>
      <c r="AB60" s="393">
        <v>1.8577401989291606</v>
      </c>
      <c r="AC60" s="427"/>
      <c r="AD60" s="393">
        <v>2.8113916464100708</v>
      </c>
      <c r="AE60" s="427"/>
      <c r="AF60" s="393">
        <v>2.9904487846139958</v>
      </c>
      <c r="AG60" s="427"/>
      <c r="AH60" s="393">
        <v>1.9208474746072632</v>
      </c>
      <c r="AI60" s="427"/>
      <c r="AJ60" s="393">
        <v>2.1948084935844401</v>
      </c>
      <c r="AK60" s="427"/>
      <c r="AL60" s="393">
        <v>2.6690662558401517</v>
      </c>
      <c r="AM60" s="427"/>
      <c r="AN60" s="393">
        <v>1.2044635232295702</v>
      </c>
      <c r="AO60" s="427"/>
      <c r="AP60" s="393">
        <v>1.5822865325134612E-2</v>
      </c>
      <c r="AQ60" s="427"/>
      <c r="AR60" s="393">
        <v>3.3676867564018872E-2</v>
      </c>
      <c r="AS60" s="427"/>
      <c r="AT60" s="393">
        <v>4.8423227475761429E-2</v>
      </c>
      <c r="AU60" s="427"/>
      <c r="AV60" s="393">
        <v>5.9413945155715651E-2</v>
      </c>
      <c r="AW60" s="427"/>
      <c r="AX60" s="393">
        <v>6.4654117496152477E-2</v>
      </c>
      <c r="AY60" s="427"/>
      <c r="AZ60" s="393">
        <v>5.7567676569423326E-2</v>
      </c>
      <c r="BA60" s="427"/>
      <c r="BB60" s="393">
        <v>0.17965395000654708</v>
      </c>
      <c r="BC60" s="427"/>
      <c r="BD60" s="393">
        <v>0.17184863305218684</v>
      </c>
      <c r="BE60" s="427"/>
      <c r="BF60" s="393">
        <v>8.1341358018373E-2</v>
      </c>
      <c r="BG60" s="427"/>
      <c r="BH60" s="372" t="s">
        <v>700</v>
      </c>
      <c r="BI60" s="373"/>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548" t="str">
        <f>Parameters!S60</f>
        <v>Activities auxiliary to financial services and insurance activities</v>
      </c>
      <c r="E61" s="547"/>
      <c r="F61" s="371">
        <v>1.3446159744143447</v>
      </c>
      <c r="G61" s="427"/>
      <c r="H61" s="393">
        <v>0.77744191276115493</v>
      </c>
      <c r="I61" s="427"/>
      <c r="J61" s="393">
        <v>0.52413504137193689</v>
      </c>
      <c r="K61" s="427"/>
      <c r="L61" s="393">
        <v>0.44399884519093646</v>
      </c>
      <c r="M61" s="427"/>
      <c r="N61" s="393">
        <v>0.66827443886372817</v>
      </c>
      <c r="O61" s="427"/>
      <c r="P61" s="393">
        <v>0.24508904369980516</v>
      </c>
      <c r="Q61" s="427"/>
      <c r="R61" s="393">
        <v>0.20667085965993764</v>
      </c>
      <c r="S61" s="427"/>
      <c r="T61" s="393">
        <v>0.4446136236096449</v>
      </c>
      <c r="U61" s="427"/>
      <c r="V61" s="393">
        <v>0.29933006247954469</v>
      </c>
      <c r="W61" s="427"/>
      <c r="X61" s="393">
        <v>0.38574954142512968</v>
      </c>
      <c r="Y61" s="427"/>
      <c r="Z61" s="393">
        <v>0.87123145889125087</v>
      </c>
      <c r="AA61" s="427"/>
      <c r="AB61" s="393">
        <v>0.95529634265594165</v>
      </c>
      <c r="AC61" s="427"/>
      <c r="AD61" s="393">
        <v>0.94751369155227239</v>
      </c>
      <c r="AE61" s="427"/>
      <c r="AF61" s="393">
        <v>1.7821958370597246</v>
      </c>
      <c r="AG61" s="427"/>
      <c r="AH61" s="393">
        <v>1.1792651992553547</v>
      </c>
      <c r="AI61" s="427"/>
      <c r="AJ61" s="393">
        <v>2.143222375998175</v>
      </c>
      <c r="AK61" s="427"/>
      <c r="AL61" s="393">
        <v>1.8486937973607969</v>
      </c>
      <c r="AM61" s="427"/>
      <c r="AN61" s="393">
        <v>2.2522806264356658</v>
      </c>
      <c r="AO61" s="427"/>
      <c r="AP61" s="393">
        <v>0.27943964641280328</v>
      </c>
      <c r="AQ61" s="427"/>
      <c r="AR61" s="393">
        <v>0.31090025185707804</v>
      </c>
      <c r="AS61" s="427"/>
      <c r="AT61" s="393">
        <v>0.40962869906529603</v>
      </c>
      <c r="AU61" s="427"/>
      <c r="AV61" s="393">
        <v>0.41927916334947718</v>
      </c>
      <c r="AW61" s="427"/>
      <c r="AX61" s="393">
        <v>0.43566754469293156</v>
      </c>
      <c r="AY61" s="427"/>
      <c r="AZ61" s="393">
        <v>0.43429354327908626</v>
      </c>
      <c r="BA61" s="427"/>
      <c r="BB61" s="393">
        <v>0.47948592452002581</v>
      </c>
      <c r="BC61" s="427"/>
      <c r="BD61" s="393">
        <v>0.48147648593940734</v>
      </c>
      <c r="BE61" s="427"/>
      <c r="BF61" s="393">
        <v>0.4347943316865398</v>
      </c>
      <c r="BG61" s="427"/>
      <c r="BH61" s="372" t="s">
        <v>700</v>
      </c>
      <c r="BI61" s="373"/>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53" t="str">
        <f>Parameters!S61</f>
        <v>Real estate activities</v>
      </c>
      <c r="E62" s="554"/>
      <c r="F62" s="369">
        <v>24.375515315231976</v>
      </c>
      <c r="G62" s="427"/>
      <c r="H62" s="392">
        <v>24.464285318335431</v>
      </c>
      <c r="I62" s="427"/>
      <c r="J62" s="392">
        <v>23.246564154534312</v>
      </c>
      <c r="K62" s="427"/>
      <c r="L62" s="392">
        <v>27.001867081114153</v>
      </c>
      <c r="M62" s="427"/>
      <c r="N62" s="392">
        <v>21.414353082983009</v>
      </c>
      <c r="O62" s="427"/>
      <c r="P62" s="392">
        <v>19.846640158366913</v>
      </c>
      <c r="Q62" s="427"/>
      <c r="R62" s="392">
        <v>22.088260987444563</v>
      </c>
      <c r="S62" s="427"/>
      <c r="T62" s="392">
        <v>21.591553515217651</v>
      </c>
      <c r="U62" s="427"/>
      <c r="V62" s="392">
        <v>20.22706853598293</v>
      </c>
      <c r="W62" s="427"/>
      <c r="X62" s="392">
        <v>21.021061440072334</v>
      </c>
      <c r="Y62" s="427"/>
      <c r="Z62" s="392">
        <v>23.22984085915434</v>
      </c>
      <c r="AA62" s="427"/>
      <c r="AB62" s="392">
        <v>17.707835563539824</v>
      </c>
      <c r="AC62" s="427"/>
      <c r="AD62" s="392">
        <v>22.878028935388635</v>
      </c>
      <c r="AE62" s="427"/>
      <c r="AF62" s="392">
        <v>22.222389994514788</v>
      </c>
      <c r="AG62" s="427"/>
      <c r="AH62" s="392">
        <v>20.579555157111226</v>
      </c>
      <c r="AI62" s="427"/>
      <c r="AJ62" s="392">
        <v>31.227350679470227</v>
      </c>
      <c r="AK62" s="427"/>
      <c r="AL62" s="392">
        <v>27.481433971427105</v>
      </c>
      <c r="AM62" s="427"/>
      <c r="AN62" s="392">
        <v>29.309074294860292</v>
      </c>
      <c r="AO62" s="427"/>
      <c r="AP62" s="392">
        <v>3.5152776181467473</v>
      </c>
      <c r="AQ62" s="427"/>
      <c r="AR62" s="392">
        <v>3.4143035354351925</v>
      </c>
      <c r="AS62" s="427"/>
      <c r="AT62" s="392">
        <v>4.1178655150173471</v>
      </c>
      <c r="AU62" s="427"/>
      <c r="AV62" s="392">
        <v>4.9245150129140569</v>
      </c>
      <c r="AW62" s="427"/>
      <c r="AX62" s="392">
        <v>5.6379700687429972</v>
      </c>
      <c r="AY62" s="427"/>
      <c r="AZ62" s="392">
        <v>5.6804274809047204</v>
      </c>
      <c r="BA62" s="427"/>
      <c r="BB62" s="392">
        <v>5.9203682091672336</v>
      </c>
      <c r="BC62" s="427"/>
      <c r="BD62" s="392">
        <v>5.8892860846797088</v>
      </c>
      <c r="BE62" s="427"/>
      <c r="BF62" s="392">
        <v>5.5422296821330956</v>
      </c>
      <c r="BG62" s="427"/>
      <c r="BH62" s="370" t="s">
        <v>700</v>
      </c>
      <c r="BI62" s="373"/>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575" t="str">
        <f>Parameters!S62</f>
        <v>Imputed rents of owner-occupied dwellings</v>
      </c>
      <c r="E63" s="576"/>
      <c r="F63" s="378" t="s">
        <v>700</v>
      </c>
      <c r="G63" s="427"/>
      <c r="H63" s="396" t="s">
        <v>700</v>
      </c>
      <c r="I63" s="427"/>
      <c r="J63" s="396" t="s">
        <v>700</v>
      </c>
      <c r="K63" s="427"/>
      <c r="L63" s="396" t="s">
        <v>700</v>
      </c>
      <c r="M63" s="427"/>
      <c r="N63" s="396" t="s">
        <v>700</v>
      </c>
      <c r="O63" s="427"/>
      <c r="P63" s="396" t="s">
        <v>700</v>
      </c>
      <c r="Q63" s="427"/>
      <c r="R63" s="396" t="s">
        <v>700</v>
      </c>
      <c r="S63" s="427"/>
      <c r="T63" s="396" t="s">
        <v>700</v>
      </c>
      <c r="U63" s="427"/>
      <c r="V63" s="396" t="s">
        <v>700</v>
      </c>
      <c r="W63" s="427"/>
      <c r="X63" s="396" t="s">
        <v>700</v>
      </c>
      <c r="Y63" s="427"/>
      <c r="Z63" s="396" t="s">
        <v>700</v>
      </c>
      <c r="AA63" s="427"/>
      <c r="AB63" s="396" t="s">
        <v>700</v>
      </c>
      <c r="AC63" s="427"/>
      <c r="AD63" s="396" t="s">
        <v>700</v>
      </c>
      <c r="AE63" s="427"/>
      <c r="AF63" s="396" t="s">
        <v>700</v>
      </c>
      <c r="AG63" s="427"/>
      <c r="AH63" s="396" t="s">
        <v>700</v>
      </c>
      <c r="AI63" s="427"/>
      <c r="AJ63" s="396" t="s">
        <v>700</v>
      </c>
      <c r="AK63" s="427"/>
      <c r="AL63" s="396" t="s">
        <v>700</v>
      </c>
      <c r="AM63" s="427"/>
      <c r="AN63" s="396" t="s">
        <v>700</v>
      </c>
      <c r="AO63" s="427"/>
      <c r="AP63" s="396" t="s">
        <v>700</v>
      </c>
      <c r="AQ63" s="427"/>
      <c r="AR63" s="396" t="s">
        <v>700</v>
      </c>
      <c r="AS63" s="427"/>
      <c r="AT63" s="396" t="s">
        <v>700</v>
      </c>
      <c r="AU63" s="427"/>
      <c r="AV63" s="396" t="s">
        <v>700</v>
      </c>
      <c r="AW63" s="427"/>
      <c r="AX63" s="396" t="s">
        <v>700</v>
      </c>
      <c r="AY63" s="427"/>
      <c r="AZ63" s="396" t="s">
        <v>700</v>
      </c>
      <c r="BA63" s="427"/>
      <c r="BB63" s="396" t="s">
        <v>700</v>
      </c>
      <c r="BC63" s="427"/>
      <c r="BD63" s="396" t="s">
        <v>700</v>
      </c>
      <c r="BE63" s="427"/>
      <c r="BF63" s="396" t="s">
        <v>700</v>
      </c>
      <c r="BG63" s="427"/>
      <c r="BH63" s="379" t="s">
        <v>700</v>
      </c>
      <c r="BI63" s="373"/>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53" t="str">
        <f>Parameters!S63</f>
        <v>Professional, scientific and technical activities</v>
      </c>
      <c r="E64" s="555"/>
      <c r="F64" s="369">
        <v>8.236853873533903</v>
      </c>
      <c r="G64" s="427"/>
      <c r="H64" s="392">
        <v>9.5519901345902056</v>
      </c>
      <c r="I64" s="427"/>
      <c r="J64" s="392">
        <v>10.03452051192512</v>
      </c>
      <c r="K64" s="427"/>
      <c r="L64" s="392">
        <v>10.775782602827764</v>
      </c>
      <c r="M64" s="427"/>
      <c r="N64" s="392">
        <v>13.241510919769247</v>
      </c>
      <c r="O64" s="427"/>
      <c r="P64" s="392">
        <v>8.2809497445931282</v>
      </c>
      <c r="Q64" s="427"/>
      <c r="R64" s="392">
        <v>8.0736703704414889</v>
      </c>
      <c r="S64" s="427"/>
      <c r="T64" s="392">
        <v>9.5792215117505712</v>
      </c>
      <c r="U64" s="427"/>
      <c r="V64" s="392">
        <v>8.7168247654908644</v>
      </c>
      <c r="W64" s="427"/>
      <c r="X64" s="392">
        <v>8.792694545272095</v>
      </c>
      <c r="Y64" s="427"/>
      <c r="Z64" s="392">
        <v>11.726556719621367</v>
      </c>
      <c r="AA64" s="427"/>
      <c r="AB64" s="392">
        <v>11.406711274792469</v>
      </c>
      <c r="AC64" s="427"/>
      <c r="AD64" s="392">
        <v>14.083601133092488</v>
      </c>
      <c r="AE64" s="427"/>
      <c r="AF64" s="392">
        <v>14.010810052610616</v>
      </c>
      <c r="AG64" s="427"/>
      <c r="AH64" s="392">
        <v>13.38450629408937</v>
      </c>
      <c r="AI64" s="427"/>
      <c r="AJ64" s="392">
        <v>22.410277058225294</v>
      </c>
      <c r="AK64" s="427"/>
      <c r="AL64" s="392">
        <v>20.158505945975765</v>
      </c>
      <c r="AM64" s="427"/>
      <c r="AN64" s="392">
        <v>21.759298312477469</v>
      </c>
      <c r="AO64" s="427"/>
      <c r="AP64" s="392">
        <v>10.573604156085693</v>
      </c>
      <c r="AQ64" s="427"/>
      <c r="AR64" s="392">
        <v>9.9295205930228505</v>
      </c>
      <c r="AS64" s="427"/>
      <c r="AT64" s="392">
        <v>12.858265167079839</v>
      </c>
      <c r="AU64" s="427"/>
      <c r="AV64" s="392">
        <v>14.134818866345633</v>
      </c>
      <c r="AW64" s="427"/>
      <c r="AX64" s="392">
        <v>15.251900648831368</v>
      </c>
      <c r="AY64" s="427"/>
      <c r="AZ64" s="392">
        <v>16.156082963484121</v>
      </c>
      <c r="BA64" s="427"/>
      <c r="BB64" s="392">
        <v>17.658117906161241</v>
      </c>
      <c r="BC64" s="427"/>
      <c r="BD64" s="392">
        <v>18.036228311482922</v>
      </c>
      <c r="BE64" s="427"/>
      <c r="BF64" s="392">
        <v>15.153116967712085</v>
      </c>
      <c r="BG64" s="427"/>
      <c r="BH64" s="370" t="s">
        <v>700</v>
      </c>
      <c r="BI64" s="373"/>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543" t="str">
        <f>Parameters!S64</f>
        <v>Legal and accounting activities; activities of head offices; management consultancy activities; architectural and engineering activities; technical testing and analysis</v>
      </c>
      <c r="E65" s="544"/>
      <c r="F65" s="376"/>
      <c r="G65" s="428"/>
      <c r="H65" s="395"/>
      <c r="I65" s="428"/>
      <c r="J65" s="395"/>
      <c r="K65" s="428"/>
      <c r="L65" s="395"/>
      <c r="M65" s="428"/>
      <c r="N65" s="395"/>
      <c r="O65" s="428"/>
      <c r="P65" s="395"/>
      <c r="Q65" s="428"/>
      <c r="R65" s="395"/>
      <c r="S65" s="428"/>
      <c r="T65" s="395"/>
      <c r="U65" s="428"/>
      <c r="V65" s="395"/>
      <c r="W65" s="428"/>
      <c r="X65" s="395"/>
      <c r="Y65" s="428"/>
      <c r="Z65" s="395"/>
      <c r="AA65" s="428"/>
      <c r="AB65" s="395"/>
      <c r="AC65" s="428"/>
      <c r="AD65" s="395"/>
      <c r="AE65" s="428"/>
      <c r="AF65" s="395"/>
      <c r="AG65" s="428"/>
      <c r="AH65" s="395"/>
      <c r="AI65" s="428"/>
      <c r="AJ65" s="395"/>
      <c r="AK65" s="428"/>
      <c r="AL65" s="395"/>
      <c r="AM65" s="428"/>
      <c r="AN65" s="395"/>
      <c r="AO65" s="428"/>
      <c r="AP65" s="395"/>
      <c r="AQ65" s="428"/>
      <c r="AR65" s="395"/>
      <c r="AS65" s="428"/>
      <c r="AT65" s="395"/>
      <c r="AU65" s="428"/>
      <c r="AV65" s="395"/>
      <c r="AW65" s="428"/>
      <c r="AX65" s="395"/>
      <c r="AY65" s="428"/>
      <c r="AZ65" s="395"/>
      <c r="BA65" s="428"/>
      <c r="BB65" s="395"/>
      <c r="BC65" s="428"/>
      <c r="BD65" s="395"/>
      <c r="BE65" s="428"/>
      <c r="BF65" s="395"/>
      <c r="BG65" s="428"/>
      <c r="BH65" s="377"/>
      <c r="BI65" s="389"/>
      <c r="CJ65" s="303"/>
      <c r="CK65" s="303"/>
      <c r="CL65" s="303"/>
      <c r="CM65" s="304"/>
      <c r="CN65" s="303"/>
      <c r="CO65" s="303"/>
      <c r="CP65" s="303"/>
      <c r="CQ65" s="303"/>
      <c r="CR65" s="303"/>
      <c r="CS65" s="303"/>
      <c r="CT65" s="303"/>
    </row>
    <row r="66" spans="1:98" s="13" customFormat="1">
      <c r="A66" s="35"/>
      <c r="B66" s="204" t="str">
        <f>Parameters!Q65</f>
        <v>M69_M70</v>
      </c>
      <c r="C66" s="205"/>
      <c r="D66" s="545" t="str">
        <f>Parameters!S65</f>
        <v>Legal and accounting activities; activities of head offices; management consultancy activities</v>
      </c>
      <c r="E66" s="546"/>
      <c r="F66" s="371">
        <v>2.2500944475799782</v>
      </c>
      <c r="G66" s="427"/>
      <c r="H66" s="393">
        <v>2.7071553615994444</v>
      </c>
      <c r="I66" s="427"/>
      <c r="J66" s="393">
        <v>3.2459053974353114</v>
      </c>
      <c r="K66" s="427"/>
      <c r="L66" s="393">
        <v>3.6384762464203586</v>
      </c>
      <c r="M66" s="427"/>
      <c r="N66" s="393">
        <v>3.379073842186445</v>
      </c>
      <c r="O66" s="427"/>
      <c r="P66" s="393">
        <v>2.3840420135543088</v>
      </c>
      <c r="Q66" s="427"/>
      <c r="R66" s="393">
        <v>2.4243614805082419</v>
      </c>
      <c r="S66" s="427"/>
      <c r="T66" s="393">
        <v>2.8834462181788507</v>
      </c>
      <c r="U66" s="427"/>
      <c r="V66" s="393">
        <v>2.9399934742177143</v>
      </c>
      <c r="W66" s="427"/>
      <c r="X66" s="393">
        <v>3.0105478332522568</v>
      </c>
      <c r="Y66" s="427"/>
      <c r="Z66" s="393">
        <v>4.1755562675772593</v>
      </c>
      <c r="AA66" s="427"/>
      <c r="AB66" s="393">
        <v>3.9697716969929107</v>
      </c>
      <c r="AC66" s="427"/>
      <c r="AD66" s="393">
        <v>5.4379378606048201</v>
      </c>
      <c r="AE66" s="427"/>
      <c r="AF66" s="393">
        <v>5.2819587807687238</v>
      </c>
      <c r="AG66" s="427"/>
      <c r="AH66" s="393">
        <v>6.8216653400890426</v>
      </c>
      <c r="AI66" s="427"/>
      <c r="AJ66" s="393">
        <v>10.793404694639367</v>
      </c>
      <c r="AK66" s="427"/>
      <c r="AL66" s="393">
        <v>10.056294010693774</v>
      </c>
      <c r="AM66" s="427"/>
      <c r="AN66" s="393">
        <v>10.171268115172758</v>
      </c>
      <c r="AO66" s="427"/>
      <c r="AP66" s="393">
        <v>5.4221008959894812</v>
      </c>
      <c r="AQ66" s="427"/>
      <c r="AR66" s="393">
        <v>5.59617248593044</v>
      </c>
      <c r="AS66" s="427"/>
      <c r="AT66" s="393">
        <v>5.9245572355679075</v>
      </c>
      <c r="AU66" s="427"/>
      <c r="AV66" s="393">
        <v>7.5110245810334177</v>
      </c>
      <c r="AW66" s="427"/>
      <c r="AX66" s="393">
        <v>8.7848078168861861</v>
      </c>
      <c r="AY66" s="427"/>
      <c r="AZ66" s="393">
        <v>8.9817322309550267</v>
      </c>
      <c r="BA66" s="427"/>
      <c r="BB66" s="393">
        <v>10.06678891952386</v>
      </c>
      <c r="BC66" s="427"/>
      <c r="BD66" s="393">
        <v>9.5708809137524593</v>
      </c>
      <c r="BE66" s="427"/>
      <c r="BF66" s="393">
        <v>8.6333128703017863</v>
      </c>
      <c r="BG66" s="427"/>
      <c r="BH66" s="372" t="s">
        <v>700</v>
      </c>
      <c r="BI66" s="373"/>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45" t="str">
        <f>Parameters!S66</f>
        <v>Architectural and engineering activities; technical testing and analysis</v>
      </c>
      <c r="E67" s="546"/>
      <c r="F67" s="371">
        <v>1.5368701144809809</v>
      </c>
      <c r="G67" s="427"/>
      <c r="H67" s="393">
        <v>2.6800902350583544</v>
      </c>
      <c r="I67" s="427"/>
      <c r="J67" s="393">
        <v>3.2327659702521707</v>
      </c>
      <c r="K67" s="427"/>
      <c r="L67" s="393">
        <v>3.5157886363005373</v>
      </c>
      <c r="M67" s="427"/>
      <c r="N67" s="393">
        <v>5.2536216956045498</v>
      </c>
      <c r="O67" s="427"/>
      <c r="P67" s="393">
        <v>2.91811705708123</v>
      </c>
      <c r="Q67" s="427"/>
      <c r="R67" s="393">
        <v>2.8233858703169425</v>
      </c>
      <c r="S67" s="427"/>
      <c r="T67" s="393">
        <v>3.5662968468313947</v>
      </c>
      <c r="U67" s="427"/>
      <c r="V67" s="393">
        <v>3.1617037184960202</v>
      </c>
      <c r="W67" s="427"/>
      <c r="X67" s="393">
        <v>2.8989106030593441</v>
      </c>
      <c r="Y67" s="427"/>
      <c r="Z67" s="393">
        <v>3.8444754056005381</v>
      </c>
      <c r="AA67" s="427"/>
      <c r="AB67" s="393">
        <v>3.9462384079407111</v>
      </c>
      <c r="AC67" s="427"/>
      <c r="AD67" s="393">
        <v>4.7662715199510375</v>
      </c>
      <c r="AE67" s="427"/>
      <c r="AF67" s="393">
        <v>4.7808227586273873</v>
      </c>
      <c r="AG67" s="427"/>
      <c r="AH67" s="393">
        <v>3.2340520688063941</v>
      </c>
      <c r="AI67" s="427"/>
      <c r="AJ67" s="393">
        <v>6.0500001827498586</v>
      </c>
      <c r="AK67" s="427"/>
      <c r="AL67" s="393">
        <v>5.2770033598037767</v>
      </c>
      <c r="AM67" s="427"/>
      <c r="AN67" s="393">
        <v>5.4754029881924682</v>
      </c>
      <c r="AO67" s="427"/>
      <c r="AP67" s="393">
        <v>1.6540302535201916</v>
      </c>
      <c r="AQ67" s="427"/>
      <c r="AR67" s="393">
        <v>1.9337309108292726</v>
      </c>
      <c r="AS67" s="427"/>
      <c r="AT67" s="393">
        <v>2.6172275869295962</v>
      </c>
      <c r="AU67" s="427"/>
      <c r="AV67" s="393">
        <v>2.7480278610749402</v>
      </c>
      <c r="AW67" s="427"/>
      <c r="AX67" s="393">
        <v>3.0256628477912852</v>
      </c>
      <c r="AY67" s="427"/>
      <c r="AZ67" s="393">
        <v>3.0506567047612583</v>
      </c>
      <c r="BA67" s="427"/>
      <c r="BB67" s="393">
        <v>3.4567248927655299</v>
      </c>
      <c r="BC67" s="427"/>
      <c r="BD67" s="393">
        <v>3.3152394595271191</v>
      </c>
      <c r="BE67" s="427"/>
      <c r="BF67" s="393">
        <v>3.0400057594259713</v>
      </c>
      <c r="BG67" s="427"/>
      <c r="BH67" s="372" t="s">
        <v>700</v>
      </c>
      <c r="BI67" s="373"/>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543" t="str">
        <f>Parameters!S67</f>
        <v>Scientific research and development</v>
      </c>
      <c r="E68" s="549"/>
      <c r="F68" s="374">
        <v>2.9285447377835445</v>
      </c>
      <c r="G68" s="427"/>
      <c r="H68" s="394">
        <v>2.4358613886981209</v>
      </c>
      <c r="I68" s="427"/>
      <c r="J68" s="394">
        <v>1.8378523656419272</v>
      </c>
      <c r="K68" s="427"/>
      <c r="L68" s="394">
        <v>1.6078497437716481</v>
      </c>
      <c r="M68" s="427"/>
      <c r="N68" s="394">
        <v>1.2153698296380597</v>
      </c>
      <c r="O68" s="427"/>
      <c r="P68" s="394">
        <v>1.0067403951027238</v>
      </c>
      <c r="Q68" s="427"/>
      <c r="R68" s="394">
        <v>1.004768785031303</v>
      </c>
      <c r="S68" s="427"/>
      <c r="T68" s="394">
        <v>0.98606018530739703</v>
      </c>
      <c r="U68" s="427"/>
      <c r="V68" s="394">
        <v>0.72987493275197357</v>
      </c>
      <c r="W68" s="427"/>
      <c r="X68" s="394">
        <v>1.1204941133403103</v>
      </c>
      <c r="Y68" s="427"/>
      <c r="Z68" s="394">
        <v>1.2555952382808575</v>
      </c>
      <c r="AA68" s="427"/>
      <c r="AB68" s="394">
        <v>0.90398297165022778</v>
      </c>
      <c r="AC68" s="427"/>
      <c r="AD68" s="394">
        <v>0.86026098102989501</v>
      </c>
      <c r="AE68" s="427"/>
      <c r="AF68" s="394">
        <v>0.72338327039559613</v>
      </c>
      <c r="AG68" s="427"/>
      <c r="AH68" s="394">
        <v>0.68646372792588406</v>
      </c>
      <c r="AI68" s="427"/>
      <c r="AJ68" s="394">
        <v>1.1267243214115985</v>
      </c>
      <c r="AK68" s="427"/>
      <c r="AL68" s="394">
        <v>1.0430887606018682</v>
      </c>
      <c r="AM68" s="427"/>
      <c r="AN68" s="394">
        <v>1.0510007836394544</v>
      </c>
      <c r="AO68" s="427"/>
      <c r="AP68" s="394">
        <v>8.4596703860649103E-2</v>
      </c>
      <c r="AQ68" s="427"/>
      <c r="AR68" s="394">
        <v>0.101367024835057</v>
      </c>
      <c r="AS68" s="427"/>
      <c r="AT68" s="394">
        <v>0.13353032966300807</v>
      </c>
      <c r="AU68" s="427"/>
      <c r="AV68" s="394">
        <v>0.13094694350413055</v>
      </c>
      <c r="AW68" s="427"/>
      <c r="AX68" s="394">
        <v>0.13205347597646144</v>
      </c>
      <c r="AY68" s="427"/>
      <c r="AZ68" s="394">
        <v>0.13875263376710134</v>
      </c>
      <c r="BA68" s="427"/>
      <c r="BB68" s="394">
        <v>0.1817457980605979</v>
      </c>
      <c r="BC68" s="427"/>
      <c r="BD68" s="394">
        <v>0.20452082940468222</v>
      </c>
      <c r="BE68" s="427"/>
      <c r="BF68" s="394">
        <v>0.17307920730312173</v>
      </c>
      <c r="BG68" s="427"/>
      <c r="BH68" s="375" t="s">
        <v>700</v>
      </c>
      <c r="BI68" s="373"/>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543" t="str">
        <f>Parameters!S68</f>
        <v>Advertising and market research; other professional, scientific and technical activities; veterinary activities</v>
      </c>
      <c r="E69" s="544"/>
      <c r="F69" s="376"/>
      <c r="G69" s="428"/>
      <c r="H69" s="395"/>
      <c r="I69" s="428"/>
      <c r="J69" s="395"/>
      <c r="K69" s="428"/>
      <c r="L69" s="395"/>
      <c r="M69" s="428"/>
      <c r="N69" s="395"/>
      <c r="O69" s="428"/>
      <c r="P69" s="395"/>
      <c r="Q69" s="428"/>
      <c r="R69" s="395"/>
      <c r="S69" s="428"/>
      <c r="T69" s="395"/>
      <c r="U69" s="428"/>
      <c r="V69" s="395"/>
      <c r="W69" s="428"/>
      <c r="X69" s="395"/>
      <c r="Y69" s="428"/>
      <c r="Z69" s="395"/>
      <c r="AA69" s="428"/>
      <c r="AB69" s="395"/>
      <c r="AC69" s="428"/>
      <c r="AD69" s="395"/>
      <c r="AE69" s="428"/>
      <c r="AF69" s="395"/>
      <c r="AG69" s="428"/>
      <c r="AH69" s="395"/>
      <c r="AI69" s="428"/>
      <c r="AJ69" s="395"/>
      <c r="AK69" s="428"/>
      <c r="AL69" s="395"/>
      <c r="AM69" s="428"/>
      <c r="AN69" s="395"/>
      <c r="AO69" s="428"/>
      <c r="AP69" s="395"/>
      <c r="AQ69" s="428"/>
      <c r="AR69" s="395"/>
      <c r="AS69" s="428"/>
      <c r="AT69" s="395"/>
      <c r="AU69" s="428"/>
      <c r="AV69" s="395"/>
      <c r="AW69" s="428"/>
      <c r="AX69" s="395"/>
      <c r="AY69" s="428"/>
      <c r="AZ69" s="395"/>
      <c r="BA69" s="428"/>
      <c r="BB69" s="395"/>
      <c r="BC69" s="428"/>
      <c r="BD69" s="395"/>
      <c r="BE69" s="428"/>
      <c r="BF69" s="395"/>
      <c r="BG69" s="428"/>
      <c r="BH69" s="377"/>
      <c r="BI69" s="389"/>
      <c r="CJ69" s="303"/>
      <c r="CK69" s="303"/>
      <c r="CL69" s="303"/>
      <c r="CM69" s="304"/>
      <c r="CN69" s="303"/>
      <c r="CO69" s="303"/>
      <c r="CP69" s="303"/>
      <c r="CQ69" s="303"/>
      <c r="CR69" s="303"/>
      <c r="CS69" s="303"/>
      <c r="CT69" s="303"/>
    </row>
    <row r="70" spans="1:98" s="13" customFormat="1" ht="12.75" customHeight="1">
      <c r="A70" s="35"/>
      <c r="B70" s="204" t="str">
        <f>Parameters!Q69</f>
        <v>M73</v>
      </c>
      <c r="C70" s="205"/>
      <c r="D70" s="545" t="str">
        <f>Parameters!S69</f>
        <v>Advertising and market research</v>
      </c>
      <c r="E70" s="546"/>
      <c r="F70" s="371">
        <v>0.89192647608781794</v>
      </c>
      <c r="G70" s="427"/>
      <c r="H70" s="393">
        <v>0.70533576476609028</v>
      </c>
      <c r="I70" s="427"/>
      <c r="J70" s="393">
        <v>0.67297878313652859</v>
      </c>
      <c r="K70" s="427"/>
      <c r="L70" s="393">
        <v>0.7990745937838174</v>
      </c>
      <c r="M70" s="427"/>
      <c r="N70" s="393">
        <v>1.5268451884080336</v>
      </c>
      <c r="O70" s="427"/>
      <c r="P70" s="393">
        <v>0.90689706889110533</v>
      </c>
      <c r="Q70" s="427"/>
      <c r="R70" s="393">
        <v>0.73744550885310411</v>
      </c>
      <c r="S70" s="427"/>
      <c r="T70" s="393">
        <v>0.85678207091817271</v>
      </c>
      <c r="U70" s="427"/>
      <c r="V70" s="393">
        <v>0.82953863925559601</v>
      </c>
      <c r="W70" s="427"/>
      <c r="X70" s="393">
        <v>0.64515056637225376</v>
      </c>
      <c r="Y70" s="427"/>
      <c r="Z70" s="393">
        <v>0.96395900585336614</v>
      </c>
      <c r="AA70" s="427"/>
      <c r="AB70" s="393">
        <v>1.0781713343669543</v>
      </c>
      <c r="AC70" s="427"/>
      <c r="AD70" s="393">
        <v>1.3013569027781391</v>
      </c>
      <c r="AE70" s="427"/>
      <c r="AF70" s="393">
        <v>1.4775445827652021</v>
      </c>
      <c r="AG70" s="427"/>
      <c r="AH70" s="393">
        <v>1.2250548202927729</v>
      </c>
      <c r="AI70" s="427"/>
      <c r="AJ70" s="393">
        <v>2.2526245758328027</v>
      </c>
      <c r="AK70" s="427"/>
      <c r="AL70" s="393">
        <v>2.0503964483886512</v>
      </c>
      <c r="AM70" s="427"/>
      <c r="AN70" s="393">
        <v>2.9131338880691451</v>
      </c>
      <c r="AO70" s="427"/>
      <c r="AP70" s="393">
        <v>1.8499404028195454</v>
      </c>
      <c r="AQ70" s="427"/>
      <c r="AR70" s="393">
        <v>1.1038816743386126</v>
      </c>
      <c r="AS70" s="427"/>
      <c r="AT70" s="393">
        <v>2.3722384168172805</v>
      </c>
      <c r="AU70" s="427"/>
      <c r="AV70" s="393">
        <v>1.8461959416095155</v>
      </c>
      <c r="AW70" s="427"/>
      <c r="AX70" s="393">
        <v>1.8540713327971674</v>
      </c>
      <c r="AY70" s="427"/>
      <c r="AZ70" s="393">
        <v>2.0210775145809254</v>
      </c>
      <c r="BA70" s="427"/>
      <c r="BB70" s="393">
        <v>2.1780193072637943</v>
      </c>
      <c r="BC70" s="427"/>
      <c r="BD70" s="393">
        <v>2.5885016845325834</v>
      </c>
      <c r="BE70" s="427"/>
      <c r="BF70" s="393">
        <v>1.784074340122245</v>
      </c>
      <c r="BG70" s="427"/>
      <c r="BH70" s="372" t="s">
        <v>700</v>
      </c>
      <c r="BI70" s="373"/>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45" t="str">
        <f>Parameters!S70</f>
        <v>Other professional, scientific and technical activities; veterinary activities</v>
      </c>
      <c r="E71" s="546"/>
      <c r="F71" s="371">
        <v>0.62941809760158096</v>
      </c>
      <c r="G71" s="427"/>
      <c r="H71" s="393">
        <v>1.0235473844681959</v>
      </c>
      <c r="I71" s="427"/>
      <c r="J71" s="393">
        <v>1.0450179954591805</v>
      </c>
      <c r="K71" s="427"/>
      <c r="L71" s="393">
        <v>1.2145933825514024</v>
      </c>
      <c r="M71" s="427"/>
      <c r="N71" s="393">
        <v>1.8666003639321604</v>
      </c>
      <c r="O71" s="427"/>
      <c r="P71" s="393">
        <v>1.0651532099637604</v>
      </c>
      <c r="Q71" s="427"/>
      <c r="R71" s="393">
        <v>1.0837087257318974</v>
      </c>
      <c r="S71" s="427"/>
      <c r="T71" s="393">
        <v>1.2866361905147559</v>
      </c>
      <c r="U71" s="427"/>
      <c r="V71" s="393">
        <v>1.0557140007695605</v>
      </c>
      <c r="W71" s="427"/>
      <c r="X71" s="393">
        <v>1.1175914292479308</v>
      </c>
      <c r="Y71" s="427"/>
      <c r="Z71" s="393">
        <v>1.4869708023093469</v>
      </c>
      <c r="AA71" s="427"/>
      <c r="AB71" s="393">
        <v>1.5085468638416666</v>
      </c>
      <c r="AC71" s="427"/>
      <c r="AD71" s="393">
        <v>1.7177738687285955</v>
      </c>
      <c r="AE71" s="427"/>
      <c r="AF71" s="393">
        <v>1.7471006600537071</v>
      </c>
      <c r="AG71" s="427"/>
      <c r="AH71" s="393">
        <v>1.417270336975277</v>
      </c>
      <c r="AI71" s="427"/>
      <c r="AJ71" s="393">
        <v>2.1875232835916671</v>
      </c>
      <c r="AK71" s="427"/>
      <c r="AL71" s="393">
        <v>1.7317233664876941</v>
      </c>
      <c r="AM71" s="427"/>
      <c r="AN71" s="393">
        <v>2.1484925374036421</v>
      </c>
      <c r="AO71" s="427"/>
      <c r="AP71" s="393">
        <v>1.5629358998958254</v>
      </c>
      <c r="AQ71" s="427"/>
      <c r="AR71" s="393">
        <v>1.1943684970894675</v>
      </c>
      <c r="AS71" s="427"/>
      <c r="AT71" s="393">
        <v>1.8107115981020465</v>
      </c>
      <c r="AU71" s="427"/>
      <c r="AV71" s="393">
        <v>1.8986235391236295</v>
      </c>
      <c r="AW71" s="427"/>
      <c r="AX71" s="393">
        <v>1.4553051753802686</v>
      </c>
      <c r="AY71" s="427"/>
      <c r="AZ71" s="393">
        <v>1.9638638794198089</v>
      </c>
      <c r="BA71" s="427"/>
      <c r="BB71" s="393">
        <v>1.774838988547458</v>
      </c>
      <c r="BC71" s="427"/>
      <c r="BD71" s="393">
        <v>2.3570854242660775</v>
      </c>
      <c r="BE71" s="427"/>
      <c r="BF71" s="393">
        <v>1.5226447905589611</v>
      </c>
      <c r="BG71" s="427"/>
      <c r="BH71" s="372" t="s">
        <v>700</v>
      </c>
      <c r="BI71" s="373"/>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53" t="str">
        <f>Parameters!S71</f>
        <v>Administrative and support service activities</v>
      </c>
      <c r="E72" s="555"/>
      <c r="F72" s="369">
        <v>5.1990443454460067</v>
      </c>
      <c r="G72" s="427"/>
      <c r="H72" s="392">
        <v>4.672480452041496</v>
      </c>
      <c r="I72" s="427"/>
      <c r="J72" s="392">
        <v>5.9693517707016319</v>
      </c>
      <c r="K72" s="427"/>
      <c r="L72" s="392">
        <v>7.0557785739833356</v>
      </c>
      <c r="M72" s="427"/>
      <c r="N72" s="392">
        <v>4.9785130550617387</v>
      </c>
      <c r="O72" s="427"/>
      <c r="P72" s="392">
        <v>5.487416641265507</v>
      </c>
      <c r="Q72" s="427"/>
      <c r="R72" s="392">
        <v>5.3725125414425019</v>
      </c>
      <c r="S72" s="427"/>
      <c r="T72" s="392">
        <v>5.8659866627824622</v>
      </c>
      <c r="U72" s="427"/>
      <c r="V72" s="392">
        <v>5.395569196916334</v>
      </c>
      <c r="W72" s="427"/>
      <c r="X72" s="392">
        <v>5.3925882255744622</v>
      </c>
      <c r="Y72" s="427"/>
      <c r="Z72" s="392">
        <v>6.954259490529429</v>
      </c>
      <c r="AA72" s="427"/>
      <c r="AB72" s="392">
        <v>6.5321104232861256</v>
      </c>
      <c r="AC72" s="427"/>
      <c r="AD72" s="392">
        <v>7.2683656363740461</v>
      </c>
      <c r="AE72" s="427"/>
      <c r="AF72" s="392">
        <v>7.6893429724288502</v>
      </c>
      <c r="AG72" s="427"/>
      <c r="AH72" s="392">
        <v>7.5939681230292635</v>
      </c>
      <c r="AI72" s="427"/>
      <c r="AJ72" s="392">
        <v>11.786379076296154</v>
      </c>
      <c r="AK72" s="427"/>
      <c r="AL72" s="392">
        <v>9.7554720474402377</v>
      </c>
      <c r="AM72" s="427"/>
      <c r="AN72" s="392">
        <v>12.739658453446978</v>
      </c>
      <c r="AO72" s="427"/>
      <c r="AP72" s="392">
        <v>9.1083016750338324</v>
      </c>
      <c r="AQ72" s="427"/>
      <c r="AR72" s="392">
        <v>8.2043328792622887</v>
      </c>
      <c r="AS72" s="427"/>
      <c r="AT72" s="392">
        <v>13.070462147142379</v>
      </c>
      <c r="AU72" s="427"/>
      <c r="AV72" s="392">
        <v>13.048491543531544</v>
      </c>
      <c r="AW72" s="427"/>
      <c r="AX72" s="392">
        <v>19.242323291724986</v>
      </c>
      <c r="AY72" s="427"/>
      <c r="AZ72" s="392">
        <v>17.424496983466202</v>
      </c>
      <c r="BA72" s="427"/>
      <c r="BB72" s="392">
        <v>28.520472635713027</v>
      </c>
      <c r="BC72" s="427"/>
      <c r="BD72" s="392">
        <v>25.042391483341429</v>
      </c>
      <c r="BE72" s="427"/>
      <c r="BF72" s="392">
        <v>21.536262333257199</v>
      </c>
      <c r="BG72" s="427"/>
      <c r="BH72" s="370" t="s">
        <v>700</v>
      </c>
      <c r="BI72" s="373"/>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45" t="str">
        <f>Parameters!S72</f>
        <v>Rental and leasing activities</v>
      </c>
      <c r="E73" s="546"/>
      <c r="F73" s="371">
        <v>1.2864642413574134</v>
      </c>
      <c r="G73" s="427"/>
      <c r="H73" s="393">
        <v>0.67116620980210406</v>
      </c>
      <c r="I73" s="427"/>
      <c r="J73" s="393">
        <v>0.94654250686681507</v>
      </c>
      <c r="K73" s="427"/>
      <c r="L73" s="393">
        <v>0.8429250051081788</v>
      </c>
      <c r="M73" s="427"/>
      <c r="N73" s="393">
        <v>0.82879997590235965</v>
      </c>
      <c r="O73" s="427"/>
      <c r="P73" s="393">
        <v>0.65750376957236967</v>
      </c>
      <c r="Q73" s="427"/>
      <c r="R73" s="393">
        <v>0.95515783908612506</v>
      </c>
      <c r="S73" s="427"/>
      <c r="T73" s="393">
        <v>0.85472101677137069</v>
      </c>
      <c r="U73" s="427"/>
      <c r="V73" s="393">
        <v>1.0298887550329923</v>
      </c>
      <c r="W73" s="427"/>
      <c r="X73" s="393">
        <v>0.8926502208117566</v>
      </c>
      <c r="Y73" s="427"/>
      <c r="Z73" s="393">
        <v>1.1431069326158128</v>
      </c>
      <c r="AA73" s="427"/>
      <c r="AB73" s="393">
        <v>1.0301066125020886</v>
      </c>
      <c r="AC73" s="427"/>
      <c r="AD73" s="393">
        <v>1.0624517292403381</v>
      </c>
      <c r="AE73" s="427"/>
      <c r="AF73" s="393">
        <v>1.3057788534442312</v>
      </c>
      <c r="AG73" s="427"/>
      <c r="AH73" s="393">
        <v>1.652980409047045</v>
      </c>
      <c r="AI73" s="427"/>
      <c r="AJ73" s="393">
        <v>2.4917745826385831</v>
      </c>
      <c r="AK73" s="427"/>
      <c r="AL73" s="393">
        <v>1.5591911627383495</v>
      </c>
      <c r="AM73" s="427"/>
      <c r="AN73" s="393">
        <v>2.2640173059472914</v>
      </c>
      <c r="AO73" s="427"/>
      <c r="AP73" s="393">
        <v>4.1116921064384861</v>
      </c>
      <c r="AQ73" s="427"/>
      <c r="AR73" s="393">
        <v>2.8556806290156147</v>
      </c>
      <c r="AS73" s="427"/>
      <c r="AT73" s="393">
        <v>4.886792434868104</v>
      </c>
      <c r="AU73" s="427"/>
      <c r="AV73" s="393">
        <v>6.2847966168770739</v>
      </c>
      <c r="AW73" s="427"/>
      <c r="AX73" s="393">
        <v>7.6196475554108805</v>
      </c>
      <c r="AY73" s="427"/>
      <c r="AZ73" s="393">
        <v>8.5498505811881653</v>
      </c>
      <c r="BA73" s="427"/>
      <c r="BB73" s="393">
        <v>15.685303903583396</v>
      </c>
      <c r="BC73" s="427"/>
      <c r="BD73" s="393">
        <v>14.435501414418498</v>
      </c>
      <c r="BE73" s="427"/>
      <c r="BF73" s="393">
        <v>10.828254115640483</v>
      </c>
      <c r="BG73" s="427"/>
      <c r="BH73" s="372" t="s">
        <v>700</v>
      </c>
      <c r="BI73" s="373"/>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45" t="str">
        <f>Parameters!S73</f>
        <v>Employment activities</v>
      </c>
      <c r="E74" s="546"/>
      <c r="F74" s="371">
        <v>0.28313679909203276</v>
      </c>
      <c r="G74" s="427"/>
      <c r="H74" s="393">
        <v>0.20646153128773084</v>
      </c>
      <c r="I74" s="427"/>
      <c r="J74" s="393">
        <v>0.15478192176704539</v>
      </c>
      <c r="K74" s="427"/>
      <c r="L74" s="393">
        <v>0.17539286490636544</v>
      </c>
      <c r="M74" s="427"/>
      <c r="N74" s="393">
        <v>0.19208703679972713</v>
      </c>
      <c r="O74" s="427"/>
      <c r="P74" s="393">
        <v>0.19769787377870515</v>
      </c>
      <c r="Q74" s="427"/>
      <c r="R74" s="393">
        <v>0.13497611759098346</v>
      </c>
      <c r="S74" s="427"/>
      <c r="T74" s="393">
        <v>0.18650092166523524</v>
      </c>
      <c r="U74" s="427"/>
      <c r="V74" s="393">
        <v>0.18161139737848109</v>
      </c>
      <c r="W74" s="427"/>
      <c r="X74" s="393">
        <v>0.19720818202950624</v>
      </c>
      <c r="Y74" s="427"/>
      <c r="Z74" s="393">
        <v>0.33854734928951491</v>
      </c>
      <c r="AA74" s="427"/>
      <c r="AB74" s="393">
        <v>0.43755790646283294</v>
      </c>
      <c r="AC74" s="427"/>
      <c r="AD74" s="393">
        <v>0.70565269260622865</v>
      </c>
      <c r="AE74" s="427"/>
      <c r="AF74" s="393">
        <v>0.94172265595802063</v>
      </c>
      <c r="AG74" s="427"/>
      <c r="AH74" s="393">
        <v>0.62722471065897367</v>
      </c>
      <c r="AI74" s="427"/>
      <c r="AJ74" s="393">
        <v>1.3880091650428166</v>
      </c>
      <c r="AK74" s="427"/>
      <c r="AL74" s="393">
        <v>1.5102881801605812</v>
      </c>
      <c r="AM74" s="427"/>
      <c r="AN74" s="393">
        <v>1.8700152543842128</v>
      </c>
      <c r="AO74" s="427"/>
      <c r="AP74" s="393">
        <v>0.28705390676106129</v>
      </c>
      <c r="AQ74" s="427"/>
      <c r="AR74" s="393">
        <v>0.24606903815136846</v>
      </c>
      <c r="AS74" s="427"/>
      <c r="AT74" s="393">
        <v>0.3570175574863953</v>
      </c>
      <c r="AU74" s="427"/>
      <c r="AV74" s="393">
        <v>0.3633564849229195</v>
      </c>
      <c r="AW74" s="427"/>
      <c r="AX74" s="393">
        <v>0.38048882531991451</v>
      </c>
      <c r="AY74" s="427"/>
      <c r="AZ74" s="393">
        <v>0.40956295286099426</v>
      </c>
      <c r="BA74" s="427"/>
      <c r="BB74" s="393">
        <v>0.68630689851052329</v>
      </c>
      <c r="BC74" s="427"/>
      <c r="BD74" s="393">
        <v>0.55384100919859358</v>
      </c>
      <c r="BE74" s="427"/>
      <c r="BF74" s="393">
        <v>0.3407161327293583</v>
      </c>
      <c r="BG74" s="427"/>
      <c r="BH74" s="372" t="s">
        <v>700</v>
      </c>
      <c r="BI74" s="373"/>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45" t="str">
        <f>Parameters!S74</f>
        <v>Travel agency, tour operator reservation service and related activities</v>
      </c>
      <c r="E75" s="546"/>
      <c r="F75" s="371">
        <v>1.8952524617104383</v>
      </c>
      <c r="G75" s="427"/>
      <c r="H75" s="393">
        <v>1.3334389478458397</v>
      </c>
      <c r="I75" s="427"/>
      <c r="J75" s="393">
        <v>1.7483672226177884</v>
      </c>
      <c r="K75" s="427"/>
      <c r="L75" s="393">
        <v>1.7101745681230798</v>
      </c>
      <c r="M75" s="427"/>
      <c r="N75" s="393">
        <v>1.2782898184457727</v>
      </c>
      <c r="O75" s="427"/>
      <c r="P75" s="393">
        <v>0.67989746465714296</v>
      </c>
      <c r="Q75" s="427"/>
      <c r="R75" s="393">
        <v>0.79934396203394675</v>
      </c>
      <c r="S75" s="427"/>
      <c r="T75" s="393">
        <v>0.76641225276195435</v>
      </c>
      <c r="U75" s="427"/>
      <c r="V75" s="393">
        <v>0.78786647573195079</v>
      </c>
      <c r="W75" s="427"/>
      <c r="X75" s="393">
        <v>0.87906963125293636</v>
      </c>
      <c r="Y75" s="427"/>
      <c r="Z75" s="393">
        <v>0.96994854060247537</v>
      </c>
      <c r="AA75" s="427"/>
      <c r="AB75" s="393">
        <v>0.58220468112222956</v>
      </c>
      <c r="AC75" s="427"/>
      <c r="AD75" s="393">
        <v>0.67392833097022553</v>
      </c>
      <c r="AE75" s="427"/>
      <c r="AF75" s="393">
        <v>0.62496139895395908</v>
      </c>
      <c r="AG75" s="427"/>
      <c r="AH75" s="393">
        <v>0.53173765621487612</v>
      </c>
      <c r="AI75" s="427"/>
      <c r="AJ75" s="393">
        <v>0.79099162858339955</v>
      </c>
      <c r="AK75" s="427"/>
      <c r="AL75" s="393">
        <v>0.91550485339559262</v>
      </c>
      <c r="AM75" s="427"/>
      <c r="AN75" s="393">
        <v>1.0193590023691084</v>
      </c>
      <c r="AO75" s="427"/>
      <c r="AP75" s="393">
        <v>0.62796585759518264</v>
      </c>
      <c r="AQ75" s="427"/>
      <c r="AR75" s="393">
        <v>0.57869980950712918</v>
      </c>
      <c r="AS75" s="427"/>
      <c r="AT75" s="393">
        <v>1.110279858714047</v>
      </c>
      <c r="AU75" s="427"/>
      <c r="AV75" s="393">
        <v>0.8071323992304863</v>
      </c>
      <c r="AW75" s="427"/>
      <c r="AX75" s="393">
        <v>1.2652672609960098</v>
      </c>
      <c r="AY75" s="427"/>
      <c r="AZ75" s="393">
        <v>0.95562519922464118</v>
      </c>
      <c r="BA75" s="427"/>
      <c r="BB75" s="393">
        <v>1.1525179477496952</v>
      </c>
      <c r="BC75" s="427"/>
      <c r="BD75" s="393">
        <v>0.62228512264432922</v>
      </c>
      <c r="BE75" s="427"/>
      <c r="BF75" s="393">
        <v>0.84777263478902432</v>
      </c>
      <c r="BG75" s="427"/>
      <c r="BH75" s="372" t="s">
        <v>700</v>
      </c>
      <c r="BI75" s="373"/>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45" t="str">
        <f>Parameters!S75</f>
        <v>Security and investigation, service and landscape, office administrative and support activities</v>
      </c>
      <c r="E76" s="574"/>
      <c r="F76" s="371">
        <v>1.7341908432861226</v>
      </c>
      <c r="G76" s="427"/>
      <c r="H76" s="393">
        <v>2.4614137631058215</v>
      </c>
      <c r="I76" s="427"/>
      <c r="J76" s="393">
        <v>3.1196601194499833</v>
      </c>
      <c r="K76" s="427"/>
      <c r="L76" s="393">
        <v>4.3272861358457115</v>
      </c>
      <c r="M76" s="427"/>
      <c r="N76" s="393">
        <v>2.6793362239138792</v>
      </c>
      <c r="O76" s="427"/>
      <c r="P76" s="393">
        <v>3.9523175332572893</v>
      </c>
      <c r="Q76" s="427"/>
      <c r="R76" s="393">
        <v>3.4830346227314464</v>
      </c>
      <c r="S76" s="427"/>
      <c r="T76" s="393">
        <v>4.0583524715839019</v>
      </c>
      <c r="U76" s="427"/>
      <c r="V76" s="393">
        <v>3.3962025687729103</v>
      </c>
      <c r="W76" s="427"/>
      <c r="X76" s="393">
        <v>3.4236601914802631</v>
      </c>
      <c r="Y76" s="427"/>
      <c r="Z76" s="393">
        <v>4.5026566680216256</v>
      </c>
      <c r="AA76" s="427"/>
      <c r="AB76" s="393">
        <v>4.482241223198975</v>
      </c>
      <c r="AC76" s="427"/>
      <c r="AD76" s="393">
        <v>4.8263328835572539</v>
      </c>
      <c r="AE76" s="427"/>
      <c r="AF76" s="393">
        <v>4.816880064072639</v>
      </c>
      <c r="AG76" s="427"/>
      <c r="AH76" s="393">
        <v>4.7820253471083687</v>
      </c>
      <c r="AI76" s="427"/>
      <c r="AJ76" s="393">
        <v>7.1156037000313539</v>
      </c>
      <c r="AK76" s="427"/>
      <c r="AL76" s="393">
        <v>5.7704878511457141</v>
      </c>
      <c r="AM76" s="427"/>
      <c r="AN76" s="393">
        <v>7.5862668907463666</v>
      </c>
      <c r="AO76" s="427"/>
      <c r="AP76" s="393">
        <v>4.0815898042391012</v>
      </c>
      <c r="AQ76" s="427"/>
      <c r="AR76" s="393">
        <v>4.5238834025881767</v>
      </c>
      <c r="AS76" s="427"/>
      <c r="AT76" s="393">
        <v>6.7163722960738319</v>
      </c>
      <c r="AU76" s="427"/>
      <c r="AV76" s="393">
        <v>5.5932060425010643</v>
      </c>
      <c r="AW76" s="427"/>
      <c r="AX76" s="393">
        <v>9.9769196499981785</v>
      </c>
      <c r="AY76" s="427"/>
      <c r="AZ76" s="393">
        <v>7.5094582501923997</v>
      </c>
      <c r="BA76" s="427"/>
      <c r="BB76" s="393">
        <v>10.996343885869413</v>
      </c>
      <c r="BC76" s="427"/>
      <c r="BD76" s="393">
        <v>9.4307639370800072</v>
      </c>
      <c r="BE76" s="427"/>
      <c r="BF76" s="393">
        <v>9.5195194500983309</v>
      </c>
      <c r="BG76" s="427"/>
      <c r="BH76" s="372" t="s">
        <v>700</v>
      </c>
      <c r="BI76" s="373"/>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53" t="str">
        <f>Parameters!S76</f>
        <v>Public administration and defence; compulsory social security</v>
      </c>
      <c r="E77" s="555"/>
      <c r="F77" s="369">
        <v>14.96371805520975</v>
      </c>
      <c r="G77" s="427"/>
      <c r="H77" s="392">
        <v>11.265313873811237</v>
      </c>
      <c r="I77" s="427"/>
      <c r="J77" s="392">
        <v>16.283647159949339</v>
      </c>
      <c r="K77" s="427"/>
      <c r="L77" s="392">
        <v>17.873522956696711</v>
      </c>
      <c r="M77" s="427"/>
      <c r="N77" s="392">
        <v>19.611243798745758</v>
      </c>
      <c r="O77" s="427"/>
      <c r="P77" s="392">
        <v>15.824039884126982</v>
      </c>
      <c r="Q77" s="427"/>
      <c r="R77" s="392">
        <v>17.906861941396002</v>
      </c>
      <c r="S77" s="427"/>
      <c r="T77" s="392">
        <v>17.780787494952904</v>
      </c>
      <c r="U77" s="427"/>
      <c r="V77" s="392">
        <v>18.123629454688043</v>
      </c>
      <c r="W77" s="427"/>
      <c r="X77" s="392">
        <v>17.851596395114957</v>
      </c>
      <c r="Y77" s="427"/>
      <c r="Z77" s="392">
        <v>24.046066707606705</v>
      </c>
      <c r="AA77" s="427"/>
      <c r="AB77" s="392">
        <v>19.140799615162013</v>
      </c>
      <c r="AC77" s="427"/>
      <c r="AD77" s="392">
        <v>19.854801311617209</v>
      </c>
      <c r="AE77" s="427"/>
      <c r="AF77" s="392">
        <v>18.365693739602417</v>
      </c>
      <c r="AG77" s="427"/>
      <c r="AH77" s="392">
        <v>20.782210633958019</v>
      </c>
      <c r="AI77" s="427"/>
      <c r="AJ77" s="392">
        <v>34.847492527812491</v>
      </c>
      <c r="AK77" s="427"/>
      <c r="AL77" s="392">
        <v>27.373098458882321</v>
      </c>
      <c r="AM77" s="427"/>
      <c r="AN77" s="392">
        <v>27.623896744244174</v>
      </c>
      <c r="AO77" s="427"/>
      <c r="AP77" s="392">
        <v>0.58263899344397685</v>
      </c>
      <c r="AQ77" s="427"/>
      <c r="AR77" s="392">
        <v>0.59226845794186411</v>
      </c>
      <c r="AS77" s="427"/>
      <c r="AT77" s="392">
        <v>0.75778470590305747</v>
      </c>
      <c r="AU77" s="427"/>
      <c r="AV77" s="392">
        <v>0.73620475660402251</v>
      </c>
      <c r="AW77" s="427"/>
      <c r="AX77" s="392">
        <v>0.72543788817796895</v>
      </c>
      <c r="AY77" s="427"/>
      <c r="AZ77" s="392">
        <v>0.66072765697889624</v>
      </c>
      <c r="BA77" s="427"/>
      <c r="BB77" s="392">
        <v>2.2873665101820131</v>
      </c>
      <c r="BC77" s="427"/>
      <c r="BD77" s="392">
        <v>2.0170862702988788</v>
      </c>
      <c r="BE77" s="427"/>
      <c r="BF77" s="392">
        <v>1.8678035373476045</v>
      </c>
      <c r="BG77" s="427"/>
      <c r="BH77" s="370" t="s">
        <v>700</v>
      </c>
      <c r="BI77" s="373"/>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53" t="str">
        <f>Parameters!S77</f>
        <v>Education</v>
      </c>
      <c r="E78" s="555"/>
      <c r="F78" s="369">
        <v>9.2072190333704551</v>
      </c>
      <c r="G78" s="427"/>
      <c r="H78" s="392">
        <v>9.2892151878661391</v>
      </c>
      <c r="I78" s="427"/>
      <c r="J78" s="392">
        <v>10.417413616162447</v>
      </c>
      <c r="K78" s="427"/>
      <c r="L78" s="392">
        <v>10.190647105970911</v>
      </c>
      <c r="M78" s="427"/>
      <c r="N78" s="392">
        <v>10.63687264615918</v>
      </c>
      <c r="O78" s="427"/>
      <c r="P78" s="392">
        <v>7.7318857941880408</v>
      </c>
      <c r="Q78" s="427"/>
      <c r="R78" s="392">
        <v>9.5837297393579384</v>
      </c>
      <c r="S78" s="427"/>
      <c r="T78" s="392">
        <v>10.218437410608916</v>
      </c>
      <c r="U78" s="427"/>
      <c r="V78" s="392">
        <v>10.486931465828052</v>
      </c>
      <c r="W78" s="427"/>
      <c r="X78" s="392">
        <v>9.7172598455471135</v>
      </c>
      <c r="Y78" s="427"/>
      <c r="Z78" s="392">
        <v>12.621678139256989</v>
      </c>
      <c r="AA78" s="427"/>
      <c r="AB78" s="392">
        <v>9.6692882914484919</v>
      </c>
      <c r="AC78" s="427"/>
      <c r="AD78" s="392">
        <v>10.344932783599365</v>
      </c>
      <c r="AE78" s="427"/>
      <c r="AF78" s="392">
        <v>10.429541400496099</v>
      </c>
      <c r="AG78" s="427"/>
      <c r="AH78" s="392">
        <v>10.277302101945974</v>
      </c>
      <c r="AI78" s="427"/>
      <c r="AJ78" s="392">
        <v>15.71701329057468</v>
      </c>
      <c r="AK78" s="427"/>
      <c r="AL78" s="392">
        <v>13.103051795093778</v>
      </c>
      <c r="AM78" s="427"/>
      <c r="AN78" s="392">
        <v>13.391504591910248</v>
      </c>
      <c r="AO78" s="427"/>
      <c r="AP78" s="392">
        <v>1.0721970769976601</v>
      </c>
      <c r="AQ78" s="427"/>
      <c r="AR78" s="392">
        <v>1.2160547120241936</v>
      </c>
      <c r="AS78" s="427"/>
      <c r="AT78" s="392">
        <v>1.6180445699983579</v>
      </c>
      <c r="AU78" s="427"/>
      <c r="AV78" s="392">
        <v>1.6936824205486563</v>
      </c>
      <c r="AW78" s="427"/>
      <c r="AX78" s="392">
        <v>1.6432486418055312</v>
      </c>
      <c r="AY78" s="427"/>
      <c r="AZ78" s="392">
        <v>2.0364415152580224</v>
      </c>
      <c r="BA78" s="427"/>
      <c r="BB78" s="392">
        <v>2.2596875353610715</v>
      </c>
      <c r="BC78" s="427"/>
      <c r="BD78" s="392">
        <v>2.0246275319950113</v>
      </c>
      <c r="BE78" s="427"/>
      <c r="BF78" s="392">
        <v>1.5675066532096518</v>
      </c>
      <c r="BG78" s="427"/>
      <c r="BH78" s="370" t="s">
        <v>700</v>
      </c>
      <c r="BI78" s="373"/>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53" t="str">
        <f>Parameters!S78</f>
        <v>Human health and social work activities</v>
      </c>
      <c r="E79" s="555"/>
      <c r="F79" s="369">
        <v>14.838855525805236</v>
      </c>
      <c r="G79" s="427"/>
      <c r="H79" s="392">
        <v>18.827343427545458</v>
      </c>
      <c r="I79" s="427"/>
      <c r="J79" s="392">
        <v>15.003003410572694</v>
      </c>
      <c r="K79" s="427"/>
      <c r="L79" s="392">
        <v>13.925400539119586</v>
      </c>
      <c r="M79" s="427"/>
      <c r="N79" s="392">
        <v>13.753355396076543</v>
      </c>
      <c r="O79" s="427"/>
      <c r="P79" s="392">
        <v>10.269845057818214</v>
      </c>
      <c r="Q79" s="427"/>
      <c r="R79" s="392">
        <v>11.846121569187048</v>
      </c>
      <c r="S79" s="427"/>
      <c r="T79" s="392">
        <v>11.370931584347511</v>
      </c>
      <c r="U79" s="427"/>
      <c r="V79" s="392">
        <v>10.224960738348484</v>
      </c>
      <c r="W79" s="427"/>
      <c r="X79" s="392">
        <v>9.4067868486795874</v>
      </c>
      <c r="Y79" s="427"/>
      <c r="Z79" s="392">
        <v>11.083543287405188</v>
      </c>
      <c r="AA79" s="427"/>
      <c r="AB79" s="392">
        <v>8.8202805431307265</v>
      </c>
      <c r="AC79" s="427"/>
      <c r="AD79" s="392">
        <v>12.065896661123562</v>
      </c>
      <c r="AE79" s="427"/>
      <c r="AF79" s="392">
        <v>11.325776519329628</v>
      </c>
      <c r="AG79" s="427"/>
      <c r="AH79" s="392">
        <v>10.25584824733067</v>
      </c>
      <c r="AI79" s="427"/>
      <c r="AJ79" s="392">
        <v>16.095403214727561</v>
      </c>
      <c r="AK79" s="427"/>
      <c r="AL79" s="392">
        <v>12.883180149501309</v>
      </c>
      <c r="AM79" s="427"/>
      <c r="AN79" s="392">
        <v>13.501091860840832</v>
      </c>
      <c r="AO79" s="427"/>
      <c r="AP79" s="392">
        <v>1.9832533938174666</v>
      </c>
      <c r="AQ79" s="427"/>
      <c r="AR79" s="392">
        <v>2.2292173225147458</v>
      </c>
      <c r="AS79" s="427"/>
      <c r="AT79" s="392">
        <v>3.0072864105474713</v>
      </c>
      <c r="AU79" s="427"/>
      <c r="AV79" s="392">
        <v>3.0879638537200731</v>
      </c>
      <c r="AW79" s="427"/>
      <c r="AX79" s="392">
        <v>3.2555707837353198</v>
      </c>
      <c r="AY79" s="427"/>
      <c r="AZ79" s="392">
        <v>3.2998677681753761</v>
      </c>
      <c r="BA79" s="427"/>
      <c r="BB79" s="392">
        <v>3.8831443021541636</v>
      </c>
      <c r="BC79" s="427"/>
      <c r="BD79" s="392">
        <v>3.9898748508240196</v>
      </c>
      <c r="BE79" s="427"/>
      <c r="BF79" s="392">
        <v>3.4062314653213885</v>
      </c>
      <c r="BG79" s="427"/>
      <c r="BH79" s="370" t="s">
        <v>700</v>
      </c>
      <c r="BI79" s="373"/>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45" t="str">
        <f>Parameters!S79</f>
        <v>Human health activities</v>
      </c>
      <c r="E80" s="574"/>
      <c r="F80" s="371">
        <v>12.368224685481547</v>
      </c>
      <c r="G80" s="427"/>
      <c r="H80" s="393">
        <v>13.544040748068261</v>
      </c>
      <c r="I80" s="427"/>
      <c r="J80" s="393">
        <v>11.987602461703295</v>
      </c>
      <c r="K80" s="427"/>
      <c r="L80" s="393">
        <v>10.4254466398207</v>
      </c>
      <c r="M80" s="427"/>
      <c r="N80" s="393">
        <v>10.655297169469165</v>
      </c>
      <c r="O80" s="427"/>
      <c r="P80" s="393">
        <v>8.6341386502028801</v>
      </c>
      <c r="Q80" s="427"/>
      <c r="R80" s="393">
        <v>9.953296043313447</v>
      </c>
      <c r="S80" s="427"/>
      <c r="T80" s="393">
        <v>9.5387849462289989</v>
      </c>
      <c r="U80" s="427"/>
      <c r="V80" s="393">
        <v>8.7098437859315894</v>
      </c>
      <c r="W80" s="427"/>
      <c r="X80" s="393">
        <v>8.0138940948884549</v>
      </c>
      <c r="Y80" s="427"/>
      <c r="Z80" s="393">
        <v>8.8942976969698204</v>
      </c>
      <c r="AA80" s="427"/>
      <c r="AB80" s="393">
        <v>7.0351559627339455</v>
      </c>
      <c r="AC80" s="427"/>
      <c r="AD80" s="393">
        <v>9.9633104240275756</v>
      </c>
      <c r="AE80" s="427"/>
      <c r="AF80" s="393">
        <v>9.9707088765343226</v>
      </c>
      <c r="AG80" s="427"/>
      <c r="AH80" s="393">
        <v>8.9692976843269054</v>
      </c>
      <c r="AI80" s="427"/>
      <c r="AJ80" s="393">
        <v>14.155808845918296</v>
      </c>
      <c r="AK80" s="427"/>
      <c r="AL80" s="393">
        <v>11.202225826344808</v>
      </c>
      <c r="AM80" s="427"/>
      <c r="AN80" s="393">
        <v>11.884416211788668</v>
      </c>
      <c r="AO80" s="427"/>
      <c r="AP80" s="393">
        <v>1.7968204365850564</v>
      </c>
      <c r="AQ80" s="427"/>
      <c r="AR80" s="393">
        <v>2.0320170747341839</v>
      </c>
      <c r="AS80" s="427"/>
      <c r="AT80" s="393">
        <v>2.7407056396723317</v>
      </c>
      <c r="AU80" s="427"/>
      <c r="AV80" s="393">
        <v>2.8321250258119677</v>
      </c>
      <c r="AW80" s="427"/>
      <c r="AX80" s="393">
        <v>2.9910652053013953</v>
      </c>
      <c r="AY80" s="427"/>
      <c r="AZ80" s="393">
        <v>3.039751141854754</v>
      </c>
      <c r="BA80" s="427"/>
      <c r="BB80" s="393">
        <v>3.4424322213533132</v>
      </c>
      <c r="BC80" s="427"/>
      <c r="BD80" s="393">
        <v>3.5372114409481279</v>
      </c>
      <c r="BE80" s="427"/>
      <c r="BF80" s="393">
        <v>3.0049158588127369</v>
      </c>
      <c r="BG80" s="427"/>
      <c r="BH80" s="372" t="s">
        <v>700</v>
      </c>
      <c r="BI80" s="373"/>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45" t="str">
        <f>Parameters!S80</f>
        <v>Residential care activities and social work activities without accommodation</v>
      </c>
      <c r="E81" s="574"/>
      <c r="F81" s="371">
        <v>2.4706308403236896</v>
      </c>
      <c r="G81" s="427"/>
      <c r="H81" s="393">
        <v>5.2833026794771989</v>
      </c>
      <c r="I81" s="427"/>
      <c r="J81" s="393">
        <v>3.0154009488693987</v>
      </c>
      <c r="K81" s="427"/>
      <c r="L81" s="393">
        <v>3.4999538992988848</v>
      </c>
      <c r="M81" s="427"/>
      <c r="N81" s="393">
        <v>3.0980582266073782</v>
      </c>
      <c r="O81" s="427"/>
      <c r="P81" s="393">
        <v>1.6357064076153345</v>
      </c>
      <c r="Q81" s="427"/>
      <c r="R81" s="393">
        <v>1.8928255258736013</v>
      </c>
      <c r="S81" s="427"/>
      <c r="T81" s="393">
        <v>1.832146638118513</v>
      </c>
      <c r="U81" s="427"/>
      <c r="V81" s="393">
        <v>1.5151169524168946</v>
      </c>
      <c r="W81" s="427"/>
      <c r="X81" s="393">
        <v>1.3928927537911326</v>
      </c>
      <c r="Y81" s="427"/>
      <c r="Z81" s="393">
        <v>2.1892455904353674</v>
      </c>
      <c r="AA81" s="427"/>
      <c r="AB81" s="393">
        <v>1.7851245803967812</v>
      </c>
      <c r="AC81" s="427"/>
      <c r="AD81" s="393">
        <v>2.1025862370959856</v>
      </c>
      <c r="AE81" s="427"/>
      <c r="AF81" s="393">
        <v>1.3550676427953054</v>
      </c>
      <c r="AG81" s="427"/>
      <c r="AH81" s="393">
        <v>1.286550563003765</v>
      </c>
      <c r="AI81" s="427"/>
      <c r="AJ81" s="393">
        <v>1.9395943688092661</v>
      </c>
      <c r="AK81" s="427"/>
      <c r="AL81" s="393">
        <v>1.6809543231565001</v>
      </c>
      <c r="AM81" s="427"/>
      <c r="AN81" s="393">
        <v>1.6166756490521641</v>
      </c>
      <c r="AO81" s="427"/>
      <c r="AP81" s="393">
        <v>0.18643295723241007</v>
      </c>
      <c r="AQ81" s="427"/>
      <c r="AR81" s="393">
        <v>0.19720024778056208</v>
      </c>
      <c r="AS81" s="427"/>
      <c r="AT81" s="393">
        <v>0.26658077087513954</v>
      </c>
      <c r="AU81" s="427"/>
      <c r="AV81" s="393">
        <v>0.25583882790810525</v>
      </c>
      <c r="AW81" s="427"/>
      <c r="AX81" s="393">
        <v>0.26450557843392436</v>
      </c>
      <c r="AY81" s="427"/>
      <c r="AZ81" s="393">
        <v>0.2601166263206221</v>
      </c>
      <c r="BA81" s="427"/>
      <c r="BB81" s="393">
        <v>0.44071208080085028</v>
      </c>
      <c r="BC81" s="427"/>
      <c r="BD81" s="393">
        <v>0.45266340987589176</v>
      </c>
      <c r="BE81" s="427"/>
      <c r="BF81" s="393">
        <v>0.4013156065086515</v>
      </c>
      <c r="BG81" s="427"/>
      <c r="BH81" s="372" t="s">
        <v>700</v>
      </c>
      <c r="BI81" s="373"/>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53" t="str">
        <f>Parameters!S81</f>
        <v>Arts, entertainment and recreation</v>
      </c>
      <c r="E82" s="555"/>
      <c r="F82" s="369">
        <v>4.1685091243706287</v>
      </c>
      <c r="G82" s="427"/>
      <c r="H82" s="392">
        <v>6.3721947268973738</v>
      </c>
      <c r="I82" s="427"/>
      <c r="J82" s="392">
        <v>6.4334238473794976</v>
      </c>
      <c r="K82" s="427"/>
      <c r="L82" s="392">
        <v>5.4333330905136243</v>
      </c>
      <c r="M82" s="427"/>
      <c r="N82" s="392">
        <v>6.1145524027578961</v>
      </c>
      <c r="O82" s="427"/>
      <c r="P82" s="392">
        <v>2.8842784177910641</v>
      </c>
      <c r="Q82" s="427"/>
      <c r="R82" s="392">
        <v>3.2599592142744593</v>
      </c>
      <c r="S82" s="427"/>
      <c r="T82" s="392">
        <v>3.7943261151871264</v>
      </c>
      <c r="U82" s="427"/>
      <c r="V82" s="392">
        <v>3.0543245267123429</v>
      </c>
      <c r="W82" s="427"/>
      <c r="X82" s="392">
        <v>2.452151924941206</v>
      </c>
      <c r="Y82" s="427"/>
      <c r="Z82" s="392">
        <v>4.8199468503411156</v>
      </c>
      <c r="AA82" s="427"/>
      <c r="AB82" s="392">
        <v>4.0382263287225353</v>
      </c>
      <c r="AC82" s="427"/>
      <c r="AD82" s="392">
        <v>5.7459792815360231</v>
      </c>
      <c r="AE82" s="427"/>
      <c r="AF82" s="392">
        <v>3.6030247470889138</v>
      </c>
      <c r="AG82" s="427"/>
      <c r="AH82" s="392">
        <v>5.7216662121521287</v>
      </c>
      <c r="AI82" s="427"/>
      <c r="AJ82" s="392">
        <v>9.177197707352633</v>
      </c>
      <c r="AK82" s="427"/>
      <c r="AL82" s="392">
        <v>8.5666801479687322</v>
      </c>
      <c r="AM82" s="427"/>
      <c r="AN82" s="392">
        <v>9.5804471599473473</v>
      </c>
      <c r="AO82" s="427"/>
      <c r="AP82" s="392">
        <v>1.0220750253686608</v>
      </c>
      <c r="AQ82" s="427"/>
      <c r="AR82" s="392">
        <v>1.0777736007111201</v>
      </c>
      <c r="AS82" s="427"/>
      <c r="AT82" s="392">
        <v>1.42534564563167</v>
      </c>
      <c r="AU82" s="427"/>
      <c r="AV82" s="392">
        <v>1.5298720927896965</v>
      </c>
      <c r="AW82" s="427"/>
      <c r="AX82" s="392">
        <v>1.6309417677834019</v>
      </c>
      <c r="AY82" s="427"/>
      <c r="AZ82" s="392">
        <v>1.4078411258415049</v>
      </c>
      <c r="BA82" s="427"/>
      <c r="BB82" s="392">
        <v>1.5290521997861772</v>
      </c>
      <c r="BC82" s="427"/>
      <c r="BD82" s="392">
        <v>1.5251059173755386</v>
      </c>
      <c r="BE82" s="427"/>
      <c r="BF82" s="392">
        <v>1.5362777923996473</v>
      </c>
      <c r="BG82" s="427"/>
      <c r="BH82" s="370" t="s">
        <v>700</v>
      </c>
      <c r="BI82" s="373"/>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45" t="str">
        <f>Parameters!S82</f>
        <v>Creative, arts and entertainment activities; libraries, archives, museums and other cultural activities; gambling and betting activities</v>
      </c>
      <c r="E83" s="574"/>
      <c r="F83" s="371">
        <v>2.8083525772480704</v>
      </c>
      <c r="G83" s="427"/>
      <c r="H83" s="393">
        <v>4.5459525813595789</v>
      </c>
      <c r="I83" s="427"/>
      <c r="J83" s="393">
        <v>4.7005567218153965</v>
      </c>
      <c r="K83" s="427"/>
      <c r="L83" s="393">
        <v>4.0612533258610775</v>
      </c>
      <c r="M83" s="427"/>
      <c r="N83" s="393">
        <v>4.2288570805771775</v>
      </c>
      <c r="O83" s="427"/>
      <c r="P83" s="393">
        <v>2.0325237301368184</v>
      </c>
      <c r="Q83" s="427"/>
      <c r="R83" s="393">
        <v>2.5102512001974606</v>
      </c>
      <c r="S83" s="427"/>
      <c r="T83" s="393">
        <v>3.0001086607710565</v>
      </c>
      <c r="U83" s="427"/>
      <c r="V83" s="393">
        <v>2.3764898008046651</v>
      </c>
      <c r="W83" s="427"/>
      <c r="X83" s="393">
        <v>1.7977384289057934</v>
      </c>
      <c r="Y83" s="427"/>
      <c r="Z83" s="393">
        <v>3.7305153156861346</v>
      </c>
      <c r="AA83" s="427"/>
      <c r="AB83" s="393">
        <v>3.3096523341943485</v>
      </c>
      <c r="AC83" s="427"/>
      <c r="AD83" s="393">
        <v>4.8181416454929451</v>
      </c>
      <c r="AE83" s="427"/>
      <c r="AF83" s="393">
        <v>2.8827836283459365</v>
      </c>
      <c r="AG83" s="427"/>
      <c r="AH83" s="393">
        <v>5.073593396731682</v>
      </c>
      <c r="AI83" s="427"/>
      <c r="AJ83" s="393">
        <v>8.1264456565296843</v>
      </c>
      <c r="AK83" s="427"/>
      <c r="AL83" s="393">
        <v>7.5481909108120382</v>
      </c>
      <c r="AM83" s="427"/>
      <c r="AN83" s="393">
        <v>8.3379247317724126</v>
      </c>
      <c r="AO83" s="427"/>
      <c r="AP83" s="393">
        <v>0.28587719525272171</v>
      </c>
      <c r="AQ83" s="427"/>
      <c r="AR83" s="393">
        <v>0.34061103698778944</v>
      </c>
      <c r="AS83" s="427"/>
      <c r="AT83" s="393">
        <v>0.40972295105396545</v>
      </c>
      <c r="AU83" s="427"/>
      <c r="AV83" s="393">
        <v>0.42456722220685172</v>
      </c>
      <c r="AW83" s="427"/>
      <c r="AX83" s="393">
        <v>0.43218776692980537</v>
      </c>
      <c r="AY83" s="427"/>
      <c r="AZ83" s="393">
        <v>0.47837482130705605</v>
      </c>
      <c r="BA83" s="427"/>
      <c r="BB83" s="393">
        <v>0.59446583399153929</v>
      </c>
      <c r="BC83" s="427"/>
      <c r="BD83" s="393">
        <v>0.54443751983305644</v>
      </c>
      <c r="BE83" s="427"/>
      <c r="BF83" s="393">
        <v>0.79004095783224071</v>
      </c>
      <c r="BG83" s="427"/>
      <c r="BH83" s="372" t="s">
        <v>700</v>
      </c>
      <c r="BI83" s="373"/>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45" t="str">
        <f>Parameters!S83</f>
        <v>Sports activities and amusement and recreation activities</v>
      </c>
      <c r="E84" s="574"/>
      <c r="F84" s="371">
        <v>1.3601565471225585</v>
      </c>
      <c r="G84" s="427"/>
      <c r="H84" s="393">
        <v>1.8262421455377951</v>
      </c>
      <c r="I84" s="427"/>
      <c r="J84" s="393">
        <v>1.7328671255641015</v>
      </c>
      <c r="K84" s="427"/>
      <c r="L84" s="393">
        <v>1.3720797646525467</v>
      </c>
      <c r="M84" s="427"/>
      <c r="N84" s="393">
        <v>1.8856953221807184</v>
      </c>
      <c r="O84" s="427"/>
      <c r="P84" s="393">
        <v>0.85175468765424589</v>
      </c>
      <c r="Q84" s="427"/>
      <c r="R84" s="393">
        <v>0.74970801407699872</v>
      </c>
      <c r="S84" s="427"/>
      <c r="T84" s="393">
        <v>0.79421745441606972</v>
      </c>
      <c r="U84" s="427"/>
      <c r="V84" s="393">
        <v>0.67783472590767779</v>
      </c>
      <c r="W84" s="427"/>
      <c r="X84" s="393">
        <v>0.65441349603541277</v>
      </c>
      <c r="Y84" s="427"/>
      <c r="Z84" s="393">
        <v>1.089431534654981</v>
      </c>
      <c r="AA84" s="427"/>
      <c r="AB84" s="393">
        <v>0.72857399452818716</v>
      </c>
      <c r="AC84" s="427"/>
      <c r="AD84" s="393">
        <v>0.92783763604307767</v>
      </c>
      <c r="AE84" s="427"/>
      <c r="AF84" s="393">
        <v>0.72024111874297736</v>
      </c>
      <c r="AG84" s="427"/>
      <c r="AH84" s="393">
        <v>0.64807281542044659</v>
      </c>
      <c r="AI84" s="427"/>
      <c r="AJ84" s="393">
        <v>1.0507520508229478</v>
      </c>
      <c r="AK84" s="427"/>
      <c r="AL84" s="393">
        <v>1.0184892371566934</v>
      </c>
      <c r="AM84" s="427"/>
      <c r="AN84" s="393">
        <v>1.2425224281749356</v>
      </c>
      <c r="AO84" s="427"/>
      <c r="AP84" s="393">
        <v>0.73619783011593909</v>
      </c>
      <c r="AQ84" s="427"/>
      <c r="AR84" s="393">
        <v>0.73716256372333056</v>
      </c>
      <c r="AS84" s="427"/>
      <c r="AT84" s="393">
        <v>1.0156226945777045</v>
      </c>
      <c r="AU84" s="427"/>
      <c r="AV84" s="393">
        <v>1.1053048705828448</v>
      </c>
      <c r="AW84" s="427"/>
      <c r="AX84" s="393">
        <v>1.1987540008535966</v>
      </c>
      <c r="AY84" s="427"/>
      <c r="AZ84" s="393">
        <v>0.92946630453444889</v>
      </c>
      <c r="BA84" s="427"/>
      <c r="BB84" s="393">
        <v>0.93458636579463794</v>
      </c>
      <c r="BC84" s="427"/>
      <c r="BD84" s="393">
        <v>0.98066839754248225</v>
      </c>
      <c r="BE84" s="427"/>
      <c r="BF84" s="393">
        <v>0.74623683456740664</v>
      </c>
      <c r="BG84" s="427"/>
      <c r="BH84" s="372" t="s">
        <v>700</v>
      </c>
      <c r="BI84" s="373"/>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53" t="str">
        <f>Parameters!S84</f>
        <v>Other service activities</v>
      </c>
      <c r="E85" s="555"/>
      <c r="F85" s="369">
        <v>2.9603687040080882</v>
      </c>
      <c r="G85" s="427"/>
      <c r="H85" s="392">
        <v>3.8240601550667046</v>
      </c>
      <c r="I85" s="427"/>
      <c r="J85" s="392">
        <v>3.3564138240081629</v>
      </c>
      <c r="K85" s="427"/>
      <c r="L85" s="392">
        <v>3.0596744516669503</v>
      </c>
      <c r="M85" s="427"/>
      <c r="N85" s="392">
        <v>2.5668060890705666</v>
      </c>
      <c r="O85" s="427"/>
      <c r="P85" s="392">
        <v>2.5862518094666531</v>
      </c>
      <c r="Q85" s="427"/>
      <c r="R85" s="392">
        <v>2.9626362893358476</v>
      </c>
      <c r="S85" s="427"/>
      <c r="T85" s="392">
        <v>3.0149510767920766</v>
      </c>
      <c r="U85" s="427"/>
      <c r="V85" s="392">
        <v>3.0082267005444061</v>
      </c>
      <c r="W85" s="427"/>
      <c r="X85" s="392">
        <v>3.8296981630319276</v>
      </c>
      <c r="Y85" s="427"/>
      <c r="Z85" s="392">
        <v>4.7986309580067736</v>
      </c>
      <c r="AA85" s="427"/>
      <c r="AB85" s="392">
        <v>3.5943941629991816</v>
      </c>
      <c r="AC85" s="427"/>
      <c r="AD85" s="392">
        <v>3.9997493535243902</v>
      </c>
      <c r="AE85" s="427"/>
      <c r="AF85" s="392">
        <v>3.539210030529985</v>
      </c>
      <c r="AG85" s="427"/>
      <c r="AH85" s="392">
        <v>3.1320382954507746</v>
      </c>
      <c r="AI85" s="427"/>
      <c r="AJ85" s="392">
        <v>5.0327960123906124</v>
      </c>
      <c r="AK85" s="427"/>
      <c r="AL85" s="392">
        <v>3.9032304135819418</v>
      </c>
      <c r="AM85" s="427"/>
      <c r="AN85" s="392">
        <v>4.2278195466748887</v>
      </c>
      <c r="AO85" s="427"/>
      <c r="AP85" s="392">
        <v>1.8156605331588258</v>
      </c>
      <c r="AQ85" s="427"/>
      <c r="AR85" s="392">
        <v>1.4224937458788371</v>
      </c>
      <c r="AS85" s="427"/>
      <c r="AT85" s="392">
        <v>2.0738692850964822</v>
      </c>
      <c r="AU85" s="427"/>
      <c r="AV85" s="392">
        <v>2.1108939668719122</v>
      </c>
      <c r="AW85" s="427"/>
      <c r="AX85" s="392">
        <v>1.9747307291753566</v>
      </c>
      <c r="AY85" s="427"/>
      <c r="AZ85" s="392">
        <v>2.3642981317505569</v>
      </c>
      <c r="BA85" s="427"/>
      <c r="BB85" s="392">
        <v>2.1326011975775776</v>
      </c>
      <c r="BC85" s="427"/>
      <c r="BD85" s="392">
        <v>2.3343397965595027</v>
      </c>
      <c r="BE85" s="427"/>
      <c r="BF85" s="392">
        <v>1.9336662274547634</v>
      </c>
      <c r="BG85" s="427"/>
      <c r="BH85" s="370" t="s">
        <v>700</v>
      </c>
      <c r="BI85" s="373"/>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45" t="str">
        <f>Parameters!S85</f>
        <v>Activities of membership organisations</v>
      </c>
      <c r="E86" s="546"/>
      <c r="F86" s="371">
        <v>0.80408487932255179</v>
      </c>
      <c r="G86" s="427"/>
      <c r="H86" s="393">
        <v>0.52480028835990311</v>
      </c>
      <c r="I86" s="427"/>
      <c r="J86" s="393">
        <v>0.79728903781161087</v>
      </c>
      <c r="K86" s="427"/>
      <c r="L86" s="393">
        <v>0.49574731974342068</v>
      </c>
      <c r="M86" s="427"/>
      <c r="N86" s="393">
        <v>0.69967073617984021</v>
      </c>
      <c r="O86" s="427"/>
      <c r="P86" s="393">
        <v>0.61541609627212557</v>
      </c>
      <c r="Q86" s="427"/>
      <c r="R86" s="393">
        <v>0.78035929260120773</v>
      </c>
      <c r="S86" s="427"/>
      <c r="T86" s="393">
        <v>0.6432235767603065</v>
      </c>
      <c r="U86" s="427"/>
      <c r="V86" s="393">
        <v>0.75923705660163621</v>
      </c>
      <c r="W86" s="427"/>
      <c r="X86" s="393">
        <v>1.3540622994683278</v>
      </c>
      <c r="Y86" s="427"/>
      <c r="Z86" s="393">
        <v>1.6858903223681794</v>
      </c>
      <c r="AA86" s="427"/>
      <c r="AB86" s="393">
        <v>1.1331456151025971</v>
      </c>
      <c r="AC86" s="427"/>
      <c r="AD86" s="393">
        <v>1.0645338557909119</v>
      </c>
      <c r="AE86" s="427"/>
      <c r="AF86" s="393">
        <v>0.70743205691556188</v>
      </c>
      <c r="AG86" s="427"/>
      <c r="AH86" s="393">
        <v>0.70120260345912866</v>
      </c>
      <c r="AI86" s="427"/>
      <c r="AJ86" s="393">
        <v>1.1491186095399981</v>
      </c>
      <c r="AK86" s="427"/>
      <c r="AL86" s="393">
        <v>0.88961752656794346</v>
      </c>
      <c r="AM86" s="427"/>
      <c r="AN86" s="393">
        <v>0.93019770923179568</v>
      </c>
      <c r="AO86" s="427"/>
      <c r="AP86" s="393">
        <v>0.55769463019214094</v>
      </c>
      <c r="AQ86" s="427"/>
      <c r="AR86" s="393">
        <v>0.56255095108570841</v>
      </c>
      <c r="AS86" s="427"/>
      <c r="AT86" s="393">
        <v>0.76725547668122029</v>
      </c>
      <c r="AU86" s="427"/>
      <c r="AV86" s="393">
        <v>0.70333510069647942</v>
      </c>
      <c r="AW86" s="427"/>
      <c r="AX86" s="393">
        <v>0.71409719190612986</v>
      </c>
      <c r="AY86" s="427"/>
      <c r="AZ86" s="393">
        <v>0.70371229144542469</v>
      </c>
      <c r="BA86" s="427"/>
      <c r="BB86" s="393">
        <v>0.85101851762219516</v>
      </c>
      <c r="BC86" s="427"/>
      <c r="BD86" s="393">
        <v>0.80295262401854173</v>
      </c>
      <c r="BE86" s="427"/>
      <c r="BF86" s="393">
        <v>0.7376102364061019</v>
      </c>
      <c r="BG86" s="427"/>
      <c r="BH86" s="372" t="s">
        <v>700</v>
      </c>
      <c r="BI86" s="373"/>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45" t="str">
        <f>Parameters!S86</f>
        <v>Repair of computers and personal and household goods</v>
      </c>
      <c r="E87" s="574"/>
      <c r="F87" s="371">
        <v>0.82408132901051656</v>
      </c>
      <c r="G87" s="427"/>
      <c r="H87" s="393">
        <v>0.81670061367498381</v>
      </c>
      <c r="I87" s="427"/>
      <c r="J87" s="393">
        <v>0.57469077217388764</v>
      </c>
      <c r="K87" s="427"/>
      <c r="L87" s="393">
        <v>0.63812254821749981</v>
      </c>
      <c r="M87" s="427"/>
      <c r="N87" s="393">
        <v>0.58719531055554963</v>
      </c>
      <c r="O87" s="427"/>
      <c r="P87" s="393">
        <v>1.0850441959512707</v>
      </c>
      <c r="Q87" s="427"/>
      <c r="R87" s="393">
        <v>1.2652313161318343</v>
      </c>
      <c r="S87" s="427"/>
      <c r="T87" s="393">
        <v>1.3455459769566636</v>
      </c>
      <c r="U87" s="427"/>
      <c r="V87" s="393">
        <v>1.4135934593378374</v>
      </c>
      <c r="W87" s="427"/>
      <c r="X87" s="393">
        <v>1.3516786940293941</v>
      </c>
      <c r="Y87" s="427"/>
      <c r="Z87" s="393">
        <v>1.802202694874248</v>
      </c>
      <c r="AA87" s="427"/>
      <c r="AB87" s="393">
        <v>1.5041412517268264</v>
      </c>
      <c r="AC87" s="427"/>
      <c r="AD87" s="393">
        <v>1.842264558571729</v>
      </c>
      <c r="AE87" s="427"/>
      <c r="AF87" s="393">
        <v>1.5925986641579839</v>
      </c>
      <c r="AG87" s="427"/>
      <c r="AH87" s="393">
        <v>0.75376148384702613</v>
      </c>
      <c r="AI87" s="427"/>
      <c r="AJ87" s="393">
        <v>0.80050869559960525</v>
      </c>
      <c r="AK87" s="427"/>
      <c r="AL87" s="393">
        <v>0.67274714334769348</v>
      </c>
      <c r="AM87" s="427"/>
      <c r="AN87" s="393">
        <v>0.767767901198116</v>
      </c>
      <c r="AO87" s="427"/>
      <c r="AP87" s="393">
        <v>0.25308868176129834</v>
      </c>
      <c r="AQ87" s="427"/>
      <c r="AR87" s="393">
        <v>0.27220700234368905</v>
      </c>
      <c r="AS87" s="427"/>
      <c r="AT87" s="393">
        <v>0.35855571856137869</v>
      </c>
      <c r="AU87" s="427"/>
      <c r="AV87" s="393">
        <v>0.56718679762678836</v>
      </c>
      <c r="AW87" s="427"/>
      <c r="AX87" s="393">
        <v>0.38060201714379083</v>
      </c>
      <c r="AY87" s="427"/>
      <c r="AZ87" s="393">
        <v>0.55591454222601389</v>
      </c>
      <c r="BA87" s="427"/>
      <c r="BB87" s="393">
        <v>0.41114215200925391</v>
      </c>
      <c r="BC87" s="427"/>
      <c r="BD87" s="393">
        <v>0.44175225191166512</v>
      </c>
      <c r="BE87" s="427"/>
      <c r="BF87" s="393">
        <v>0.37014280707574254</v>
      </c>
      <c r="BG87" s="427"/>
      <c r="BH87" s="372" t="s">
        <v>700</v>
      </c>
      <c r="BI87" s="373"/>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45" t="str">
        <f>Parameters!S87</f>
        <v>Other personal service activities</v>
      </c>
      <c r="E88" s="574"/>
      <c r="F88" s="371">
        <v>1.33220249567502</v>
      </c>
      <c r="G88" s="427"/>
      <c r="H88" s="393">
        <v>2.4825592530318179</v>
      </c>
      <c r="I88" s="427"/>
      <c r="J88" s="393">
        <v>1.9844340140226644</v>
      </c>
      <c r="K88" s="427"/>
      <c r="L88" s="393">
        <v>1.9258045837060296</v>
      </c>
      <c r="M88" s="427"/>
      <c r="N88" s="393">
        <v>1.279940042335177</v>
      </c>
      <c r="O88" s="427"/>
      <c r="P88" s="393">
        <v>0.88579151724325678</v>
      </c>
      <c r="Q88" s="427"/>
      <c r="R88" s="393">
        <v>0.91704568060280578</v>
      </c>
      <c r="S88" s="427"/>
      <c r="T88" s="393">
        <v>1.0261815230751063</v>
      </c>
      <c r="U88" s="427"/>
      <c r="V88" s="393">
        <v>0.83539618460493226</v>
      </c>
      <c r="W88" s="427"/>
      <c r="X88" s="393">
        <v>1.1239571695342057</v>
      </c>
      <c r="Y88" s="427"/>
      <c r="Z88" s="393">
        <v>1.3105379407643467</v>
      </c>
      <c r="AA88" s="427"/>
      <c r="AB88" s="393">
        <v>0.95710729616975776</v>
      </c>
      <c r="AC88" s="427"/>
      <c r="AD88" s="393">
        <v>1.0929509391617493</v>
      </c>
      <c r="AE88" s="427"/>
      <c r="AF88" s="393">
        <v>1.2391793094564392</v>
      </c>
      <c r="AG88" s="427"/>
      <c r="AH88" s="393">
        <v>1.6770742081446197</v>
      </c>
      <c r="AI88" s="427"/>
      <c r="AJ88" s="393">
        <v>3.083168707251009</v>
      </c>
      <c r="AK88" s="427"/>
      <c r="AL88" s="393">
        <v>2.340865743666305</v>
      </c>
      <c r="AM88" s="427"/>
      <c r="AN88" s="393">
        <v>2.5298539362449768</v>
      </c>
      <c r="AO88" s="427"/>
      <c r="AP88" s="393">
        <v>1.0048772212053865</v>
      </c>
      <c r="AQ88" s="427"/>
      <c r="AR88" s="393">
        <v>0.58773579244943963</v>
      </c>
      <c r="AS88" s="427"/>
      <c r="AT88" s="393">
        <v>0.94805808985388307</v>
      </c>
      <c r="AU88" s="427"/>
      <c r="AV88" s="393">
        <v>0.84037206854864432</v>
      </c>
      <c r="AW88" s="427"/>
      <c r="AX88" s="393">
        <v>0.88003152012543595</v>
      </c>
      <c r="AY88" s="427"/>
      <c r="AZ88" s="393">
        <v>1.1046712980791182</v>
      </c>
      <c r="BA88" s="427"/>
      <c r="BB88" s="393">
        <v>0.87044052794612858</v>
      </c>
      <c r="BC88" s="427"/>
      <c r="BD88" s="393">
        <v>1.0896349206292961</v>
      </c>
      <c r="BE88" s="427"/>
      <c r="BF88" s="393">
        <v>0.8259131839729188</v>
      </c>
      <c r="BG88" s="427"/>
      <c r="BH88" s="372" t="s">
        <v>700</v>
      </c>
      <c r="BI88" s="373"/>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53" t="str">
        <f>Parameters!S88</f>
        <v>Activities of households as employers; undifferentiated goods- and services-producing activities of households for own use</v>
      </c>
      <c r="E89" s="555"/>
      <c r="F89" s="369">
        <v>0</v>
      </c>
      <c r="G89" s="427"/>
      <c r="H89" s="392">
        <v>0</v>
      </c>
      <c r="I89" s="427"/>
      <c r="J89" s="392">
        <v>0</v>
      </c>
      <c r="K89" s="427"/>
      <c r="L89" s="392">
        <v>0</v>
      </c>
      <c r="M89" s="427"/>
      <c r="N89" s="392">
        <v>0</v>
      </c>
      <c r="O89" s="427"/>
      <c r="P89" s="392">
        <v>0</v>
      </c>
      <c r="Q89" s="427"/>
      <c r="R89" s="392">
        <v>0</v>
      </c>
      <c r="S89" s="427"/>
      <c r="T89" s="392">
        <v>0</v>
      </c>
      <c r="U89" s="427"/>
      <c r="V89" s="392">
        <v>0</v>
      </c>
      <c r="W89" s="427"/>
      <c r="X89" s="392">
        <v>0</v>
      </c>
      <c r="Y89" s="427"/>
      <c r="Z89" s="392">
        <v>0</v>
      </c>
      <c r="AA89" s="427"/>
      <c r="AB89" s="392">
        <v>0</v>
      </c>
      <c r="AC89" s="427"/>
      <c r="AD89" s="392">
        <v>0</v>
      </c>
      <c r="AE89" s="427"/>
      <c r="AF89" s="392">
        <v>0</v>
      </c>
      <c r="AG89" s="427"/>
      <c r="AH89" s="392">
        <v>0</v>
      </c>
      <c r="AI89" s="427"/>
      <c r="AJ89" s="392">
        <v>0</v>
      </c>
      <c r="AK89" s="427"/>
      <c r="AL89" s="392">
        <v>0</v>
      </c>
      <c r="AM89" s="427"/>
      <c r="AN89" s="392">
        <v>0</v>
      </c>
      <c r="AO89" s="427"/>
      <c r="AP89" s="392">
        <v>0</v>
      </c>
      <c r="AQ89" s="427"/>
      <c r="AR89" s="392">
        <v>0</v>
      </c>
      <c r="AS89" s="427"/>
      <c r="AT89" s="392">
        <v>0</v>
      </c>
      <c r="AU89" s="427"/>
      <c r="AV89" s="392">
        <v>0</v>
      </c>
      <c r="AW89" s="427"/>
      <c r="AX89" s="392">
        <v>0</v>
      </c>
      <c r="AY89" s="427"/>
      <c r="AZ89" s="392">
        <v>0</v>
      </c>
      <c r="BA89" s="427"/>
      <c r="BB89" s="392">
        <v>0</v>
      </c>
      <c r="BC89" s="427"/>
      <c r="BD89" s="392">
        <v>7.3204554891241705E-5</v>
      </c>
      <c r="BE89" s="427"/>
      <c r="BF89" s="392">
        <v>0</v>
      </c>
      <c r="BG89" s="427"/>
      <c r="BH89" s="370" t="s">
        <v>700</v>
      </c>
      <c r="BI89" s="373"/>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589" t="str">
        <f>Parameters!S89</f>
        <v>Activities of extraterritorial organisations and bodies</v>
      </c>
      <c r="E90" s="590"/>
      <c r="F90" s="369">
        <v>0</v>
      </c>
      <c r="G90" s="427"/>
      <c r="H90" s="392">
        <v>0</v>
      </c>
      <c r="I90" s="427"/>
      <c r="J90" s="392">
        <v>0</v>
      </c>
      <c r="K90" s="427"/>
      <c r="L90" s="392">
        <v>0</v>
      </c>
      <c r="M90" s="427"/>
      <c r="N90" s="392">
        <v>0</v>
      </c>
      <c r="O90" s="427"/>
      <c r="P90" s="392">
        <v>0</v>
      </c>
      <c r="Q90" s="427"/>
      <c r="R90" s="392">
        <v>0</v>
      </c>
      <c r="S90" s="427"/>
      <c r="T90" s="392">
        <v>0</v>
      </c>
      <c r="U90" s="427"/>
      <c r="V90" s="392">
        <v>0</v>
      </c>
      <c r="W90" s="427"/>
      <c r="X90" s="392">
        <v>0</v>
      </c>
      <c r="Y90" s="427"/>
      <c r="Z90" s="392">
        <v>0</v>
      </c>
      <c r="AA90" s="427"/>
      <c r="AB90" s="392">
        <v>0</v>
      </c>
      <c r="AC90" s="427"/>
      <c r="AD90" s="392">
        <v>0</v>
      </c>
      <c r="AE90" s="427"/>
      <c r="AF90" s="392">
        <v>0</v>
      </c>
      <c r="AG90" s="427"/>
      <c r="AH90" s="392">
        <v>0</v>
      </c>
      <c r="AI90" s="427"/>
      <c r="AJ90" s="392">
        <v>0</v>
      </c>
      <c r="AK90" s="427"/>
      <c r="AL90" s="392">
        <v>0</v>
      </c>
      <c r="AM90" s="427"/>
      <c r="AN90" s="392">
        <v>0</v>
      </c>
      <c r="AO90" s="427"/>
      <c r="AP90" s="392">
        <v>1.6352529336646326E-2</v>
      </c>
      <c r="AQ90" s="427"/>
      <c r="AR90" s="392">
        <v>1.84743254749146E-2</v>
      </c>
      <c r="AS90" s="427"/>
      <c r="AT90" s="392">
        <v>2.7130159826811408E-2</v>
      </c>
      <c r="AU90" s="427"/>
      <c r="AV90" s="392">
        <v>2.8344384292001465E-2</v>
      </c>
      <c r="AW90" s="427"/>
      <c r="AX90" s="392">
        <v>2.3817782383194607E-2</v>
      </c>
      <c r="AY90" s="427"/>
      <c r="AZ90" s="392">
        <v>2.7386748178731192E-2</v>
      </c>
      <c r="BA90" s="427"/>
      <c r="BB90" s="392">
        <v>2.7027228029372082E-2</v>
      </c>
      <c r="BC90" s="427"/>
      <c r="BD90" s="392">
        <v>2.5410434967986104E-2</v>
      </c>
      <c r="BE90" s="427"/>
      <c r="BF90" s="392">
        <v>2.236198680905626E-2</v>
      </c>
      <c r="BG90" s="427"/>
      <c r="BH90" s="370" t="s">
        <v>700</v>
      </c>
      <c r="BI90" s="373"/>
      <c r="CJ90" s="310"/>
      <c r="CK90" s="303"/>
      <c r="CL90" s="310"/>
      <c r="CM90" s="304" t="s">
        <v>326</v>
      </c>
      <c r="CN90" s="303" t="s">
        <v>946</v>
      </c>
      <c r="CO90" s="310"/>
      <c r="CP90" s="310"/>
      <c r="CQ90" s="310"/>
      <c r="CR90" s="310"/>
      <c r="CS90" s="310"/>
      <c r="CT90" s="310"/>
    </row>
    <row r="91" spans="1:98" ht="45" customHeight="1" thickBot="1">
      <c r="A91" s="152"/>
      <c r="B91" s="582" t="s">
        <v>334</v>
      </c>
      <c r="C91" s="591"/>
      <c r="D91" s="591"/>
      <c r="E91" s="592"/>
      <c r="F91" s="380">
        <v>524.43835774255979</v>
      </c>
      <c r="G91" s="426"/>
      <c r="H91" s="381">
        <v>515.50813629943855</v>
      </c>
      <c r="I91" s="426"/>
      <c r="J91" s="381">
        <v>503.01880797999956</v>
      </c>
      <c r="K91" s="426"/>
      <c r="L91" s="381">
        <v>515.69328408924673</v>
      </c>
      <c r="M91" s="426"/>
      <c r="N91" s="381">
        <v>490.5766847345522</v>
      </c>
      <c r="O91" s="426"/>
      <c r="P91" s="381">
        <v>348.10050144567583</v>
      </c>
      <c r="Q91" s="426"/>
      <c r="R91" s="381">
        <v>383.37271482410216</v>
      </c>
      <c r="S91" s="426"/>
      <c r="T91" s="381">
        <v>429.79529962550617</v>
      </c>
      <c r="U91" s="426"/>
      <c r="V91" s="381">
        <v>413.30836191821351</v>
      </c>
      <c r="W91" s="426"/>
      <c r="X91" s="381">
        <v>439.78369498922279</v>
      </c>
      <c r="Y91" s="426"/>
      <c r="Z91" s="381">
        <v>542.76655476771771</v>
      </c>
      <c r="AA91" s="426"/>
      <c r="AB91" s="381">
        <v>408.30397554090689</v>
      </c>
      <c r="AC91" s="426"/>
      <c r="AD91" s="381">
        <v>488.06887229334876</v>
      </c>
      <c r="AE91" s="426"/>
      <c r="AF91" s="381">
        <v>451.19055204121116</v>
      </c>
      <c r="AG91" s="426"/>
      <c r="AH91" s="381">
        <v>418.47611427978325</v>
      </c>
      <c r="AI91" s="426"/>
      <c r="AJ91" s="416">
        <v>753.66445693546859</v>
      </c>
      <c r="AK91" s="426" t="s">
        <v>357</v>
      </c>
      <c r="AL91" s="381">
        <v>606.31213910547388</v>
      </c>
      <c r="AM91" s="426"/>
      <c r="AN91" s="381">
        <v>652.6034744201736</v>
      </c>
      <c r="AO91" s="426"/>
      <c r="AP91" s="416">
        <v>868.77911335178305</v>
      </c>
      <c r="AQ91" s="426" t="s">
        <v>1284</v>
      </c>
      <c r="AR91" s="381">
        <v>851.79762703498204</v>
      </c>
      <c r="AS91" s="426"/>
      <c r="AT91" s="381">
        <v>851.13234097340501</v>
      </c>
      <c r="AU91" s="426"/>
      <c r="AV91" s="381">
        <v>744.9356704521042</v>
      </c>
      <c r="AW91" s="426"/>
      <c r="AX91" s="381">
        <v>774.19942206174562</v>
      </c>
      <c r="AY91" s="426"/>
      <c r="AZ91" s="381">
        <v>692.74123492977299</v>
      </c>
      <c r="BA91" s="426"/>
      <c r="BB91" s="381">
        <v>649.62801238801455</v>
      </c>
      <c r="BC91" s="426"/>
      <c r="BD91" s="381">
        <v>651.66284155600613</v>
      </c>
      <c r="BE91" s="426"/>
      <c r="BF91" s="381">
        <v>611.7802997122983</v>
      </c>
      <c r="BG91" s="426"/>
      <c r="BH91" s="381" t="s">
        <v>700</v>
      </c>
      <c r="BI91" s="388"/>
      <c r="CJ91" s="310"/>
      <c r="CK91" s="303"/>
      <c r="CL91" s="310"/>
      <c r="CM91" s="304" t="s">
        <v>30</v>
      </c>
      <c r="CN91" s="303" t="s">
        <v>946</v>
      </c>
      <c r="CO91" s="310"/>
      <c r="CP91" s="310"/>
      <c r="CQ91" s="310"/>
      <c r="CR91" s="310"/>
      <c r="CS91" s="310"/>
      <c r="CT91" s="310"/>
    </row>
    <row r="92" spans="1:98">
      <c r="A92" s="152"/>
      <c r="B92" s="5"/>
      <c r="C92" s="222"/>
      <c r="D92" s="577" t="s">
        <v>151</v>
      </c>
      <c r="E92" s="578"/>
      <c r="F92" s="382">
        <v>524.43835774255979</v>
      </c>
      <c r="G92" s="427"/>
      <c r="H92" s="397">
        <v>515.50813629943855</v>
      </c>
      <c r="I92" s="427"/>
      <c r="J92" s="397">
        <v>503.01880797999956</v>
      </c>
      <c r="K92" s="427"/>
      <c r="L92" s="397">
        <v>515.69328408924673</v>
      </c>
      <c r="M92" s="427"/>
      <c r="N92" s="397">
        <v>490.5766847345522</v>
      </c>
      <c r="O92" s="427"/>
      <c r="P92" s="397">
        <v>348.10050144567583</v>
      </c>
      <c r="Q92" s="427"/>
      <c r="R92" s="397">
        <v>383.37271482410216</v>
      </c>
      <c r="S92" s="427"/>
      <c r="T92" s="397">
        <v>429.79529962550617</v>
      </c>
      <c r="U92" s="427"/>
      <c r="V92" s="397">
        <v>413.30836191821351</v>
      </c>
      <c r="W92" s="427"/>
      <c r="X92" s="397">
        <v>439.78369498922279</v>
      </c>
      <c r="Y92" s="427"/>
      <c r="Z92" s="397">
        <v>542.76655476771771</v>
      </c>
      <c r="AA92" s="427"/>
      <c r="AB92" s="397">
        <v>408.30397554090689</v>
      </c>
      <c r="AC92" s="427"/>
      <c r="AD92" s="397">
        <v>488.06887229334876</v>
      </c>
      <c r="AE92" s="427"/>
      <c r="AF92" s="397">
        <v>451.19055204121116</v>
      </c>
      <c r="AG92" s="427"/>
      <c r="AH92" s="397">
        <v>418.47611427978325</v>
      </c>
      <c r="AI92" s="427"/>
      <c r="AJ92" s="417">
        <v>753.66445693546859</v>
      </c>
      <c r="AK92" s="427" t="s">
        <v>357</v>
      </c>
      <c r="AL92" s="397">
        <v>606.31213910547388</v>
      </c>
      <c r="AM92" s="427"/>
      <c r="AN92" s="397">
        <v>652.6034744201736</v>
      </c>
      <c r="AO92" s="427"/>
      <c r="AP92" s="417">
        <v>868.77911335178305</v>
      </c>
      <c r="AQ92" s="426" t="s">
        <v>1284</v>
      </c>
      <c r="AR92" s="397">
        <v>851.79762703498204</v>
      </c>
      <c r="AS92" s="427"/>
      <c r="AT92" s="397">
        <v>851.13234097340501</v>
      </c>
      <c r="AU92" s="427"/>
      <c r="AV92" s="397">
        <v>744.9356704521042</v>
      </c>
      <c r="AW92" s="427"/>
      <c r="AX92" s="397">
        <v>774.19942206174562</v>
      </c>
      <c r="AY92" s="427"/>
      <c r="AZ92" s="397">
        <v>692.74123492977299</v>
      </c>
      <c r="BA92" s="427"/>
      <c r="BB92" s="397">
        <v>649.62801238801455</v>
      </c>
      <c r="BC92" s="427"/>
      <c r="BD92" s="397">
        <v>651.66284155600613</v>
      </c>
      <c r="BE92" s="427"/>
      <c r="BF92" s="397">
        <v>611.7802997122983</v>
      </c>
      <c r="BG92" s="427"/>
      <c r="BH92" s="383" t="s">
        <v>700</v>
      </c>
      <c r="BI92" s="373"/>
      <c r="CJ92" s="310"/>
      <c r="CK92" s="303"/>
      <c r="CL92" s="310"/>
      <c r="CM92" s="304" t="s">
        <v>961</v>
      </c>
      <c r="CN92" s="303" t="s">
        <v>946</v>
      </c>
      <c r="CO92" s="310"/>
      <c r="CP92" s="310"/>
      <c r="CQ92" s="310"/>
      <c r="CR92" s="310"/>
      <c r="CS92" s="310"/>
      <c r="CT92" s="310"/>
    </row>
    <row r="93" spans="1:98">
      <c r="A93" s="39"/>
      <c r="B93" s="5"/>
      <c r="C93" s="222"/>
      <c r="D93" s="579" t="s">
        <v>431</v>
      </c>
      <c r="E93" s="578"/>
      <c r="F93" s="382">
        <v>0</v>
      </c>
      <c r="G93" s="427"/>
      <c r="H93" s="397">
        <v>0</v>
      </c>
      <c r="I93" s="427"/>
      <c r="J93" s="397">
        <v>0</v>
      </c>
      <c r="K93" s="427"/>
      <c r="L93" s="397">
        <v>0</v>
      </c>
      <c r="M93" s="427"/>
      <c r="N93" s="397">
        <v>0</v>
      </c>
      <c r="O93" s="427"/>
      <c r="P93" s="397">
        <v>0</v>
      </c>
      <c r="Q93" s="427"/>
      <c r="R93" s="397">
        <v>0</v>
      </c>
      <c r="S93" s="427"/>
      <c r="T93" s="397">
        <v>0</v>
      </c>
      <c r="U93" s="427"/>
      <c r="V93" s="397">
        <v>0</v>
      </c>
      <c r="W93" s="427"/>
      <c r="X93" s="397">
        <v>0</v>
      </c>
      <c r="Y93" s="427"/>
      <c r="Z93" s="397">
        <v>0</v>
      </c>
      <c r="AA93" s="427"/>
      <c r="AB93" s="397">
        <v>0</v>
      </c>
      <c r="AC93" s="427"/>
      <c r="AD93" s="397">
        <v>0</v>
      </c>
      <c r="AE93" s="427"/>
      <c r="AF93" s="397">
        <v>0</v>
      </c>
      <c r="AG93" s="427"/>
      <c r="AH93" s="397">
        <v>0</v>
      </c>
      <c r="AI93" s="427"/>
      <c r="AJ93" s="397">
        <v>0</v>
      </c>
      <c r="AK93" s="427"/>
      <c r="AL93" s="397">
        <v>0</v>
      </c>
      <c r="AM93" s="427"/>
      <c r="AN93" s="397">
        <v>0</v>
      </c>
      <c r="AO93" s="427"/>
      <c r="AP93" s="397">
        <v>0</v>
      </c>
      <c r="AQ93" s="427"/>
      <c r="AR93" s="397">
        <v>0</v>
      </c>
      <c r="AS93" s="427"/>
      <c r="AT93" s="397">
        <v>0</v>
      </c>
      <c r="AU93" s="427"/>
      <c r="AV93" s="397">
        <v>0</v>
      </c>
      <c r="AW93" s="427"/>
      <c r="AX93" s="397">
        <v>0</v>
      </c>
      <c r="AY93" s="427"/>
      <c r="AZ93" s="397">
        <v>0</v>
      </c>
      <c r="BA93" s="427"/>
      <c r="BB93" s="397">
        <v>0</v>
      </c>
      <c r="BC93" s="427"/>
      <c r="BD93" s="397">
        <v>0</v>
      </c>
      <c r="BE93" s="427"/>
      <c r="BF93" s="397">
        <v>0</v>
      </c>
      <c r="BG93" s="427"/>
      <c r="BH93" s="383" t="s">
        <v>700</v>
      </c>
      <c r="BI93" s="373"/>
      <c r="CJ93" s="310"/>
      <c r="CK93" s="303"/>
      <c r="CL93" s="310"/>
      <c r="CM93" s="304" t="s">
        <v>8</v>
      </c>
      <c r="CN93" s="303" t="s">
        <v>946</v>
      </c>
      <c r="CO93" s="310"/>
      <c r="CP93" s="310"/>
      <c r="CQ93" s="310"/>
      <c r="CR93" s="310"/>
      <c r="CS93" s="310"/>
      <c r="CT93" s="310"/>
    </row>
    <row r="94" spans="1:98" ht="15" customHeight="1" thickBot="1">
      <c r="A94" s="39"/>
      <c r="B94" s="6"/>
      <c r="C94" s="4"/>
      <c r="D94" s="580" t="s">
        <v>152</v>
      </c>
      <c r="E94" s="581"/>
      <c r="F94" s="384">
        <v>0</v>
      </c>
      <c r="G94" s="429"/>
      <c r="H94" s="385">
        <v>0</v>
      </c>
      <c r="I94" s="429"/>
      <c r="J94" s="385">
        <v>0</v>
      </c>
      <c r="K94" s="429"/>
      <c r="L94" s="385">
        <v>0</v>
      </c>
      <c r="M94" s="429"/>
      <c r="N94" s="385">
        <v>0</v>
      </c>
      <c r="O94" s="429"/>
      <c r="P94" s="385">
        <v>0</v>
      </c>
      <c r="Q94" s="429"/>
      <c r="R94" s="385">
        <v>0</v>
      </c>
      <c r="S94" s="429"/>
      <c r="T94" s="385">
        <v>0</v>
      </c>
      <c r="U94" s="429"/>
      <c r="V94" s="385">
        <v>0</v>
      </c>
      <c r="W94" s="429"/>
      <c r="X94" s="385">
        <v>0</v>
      </c>
      <c r="Y94" s="429"/>
      <c r="Z94" s="385">
        <v>0</v>
      </c>
      <c r="AA94" s="429"/>
      <c r="AB94" s="385">
        <v>0</v>
      </c>
      <c r="AC94" s="429"/>
      <c r="AD94" s="385">
        <v>0</v>
      </c>
      <c r="AE94" s="429"/>
      <c r="AF94" s="385">
        <v>0</v>
      </c>
      <c r="AG94" s="429"/>
      <c r="AH94" s="385">
        <v>0</v>
      </c>
      <c r="AI94" s="429"/>
      <c r="AJ94" s="385">
        <v>0</v>
      </c>
      <c r="AK94" s="429"/>
      <c r="AL94" s="385">
        <v>0</v>
      </c>
      <c r="AM94" s="429"/>
      <c r="AN94" s="385">
        <v>0</v>
      </c>
      <c r="AO94" s="429"/>
      <c r="AP94" s="385">
        <v>0</v>
      </c>
      <c r="AQ94" s="429"/>
      <c r="AR94" s="385">
        <v>0</v>
      </c>
      <c r="AS94" s="429"/>
      <c r="AT94" s="385">
        <v>0</v>
      </c>
      <c r="AU94" s="429"/>
      <c r="AV94" s="385">
        <v>0</v>
      </c>
      <c r="AW94" s="429"/>
      <c r="AX94" s="385">
        <v>0</v>
      </c>
      <c r="AY94" s="429"/>
      <c r="AZ94" s="385">
        <v>0</v>
      </c>
      <c r="BA94" s="429"/>
      <c r="BB94" s="385">
        <v>0</v>
      </c>
      <c r="BC94" s="429"/>
      <c r="BD94" s="385">
        <v>0</v>
      </c>
      <c r="BE94" s="429"/>
      <c r="BF94" s="385">
        <v>0</v>
      </c>
      <c r="BG94" s="429"/>
      <c r="BH94" s="385" t="s">
        <v>700</v>
      </c>
      <c r="BI94" s="390"/>
      <c r="CJ94" s="310"/>
      <c r="CK94" s="303"/>
      <c r="CL94" s="310"/>
      <c r="CM94" s="304" t="s">
        <v>9</v>
      </c>
      <c r="CN94" s="303" t="s">
        <v>946</v>
      </c>
      <c r="CO94" s="310"/>
      <c r="CP94" s="310"/>
      <c r="CQ94" s="310"/>
      <c r="CR94" s="310"/>
      <c r="CS94" s="310"/>
      <c r="CT94" s="310"/>
    </row>
    <row r="95" spans="1:98" ht="55.5" customHeight="1">
      <c r="A95" s="39"/>
      <c r="B95" s="630" t="s">
        <v>1017</v>
      </c>
      <c r="C95" s="631"/>
      <c r="D95" s="631"/>
      <c r="E95" s="632"/>
      <c r="F95" s="382">
        <v>1927.0668723515382</v>
      </c>
      <c r="G95" s="427"/>
      <c r="H95" s="397">
        <v>1930.7958682737324</v>
      </c>
      <c r="I95" s="427"/>
      <c r="J95" s="397">
        <v>1890.8577825338432</v>
      </c>
      <c r="K95" s="427"/>
      <c r="L95" s="397">
        <v>1967.9399541457951</v>
      </c>
      <c r="M95" s="427"/>
      <c r="N95" s="397">
        <v>1852.9108509146254</v>
      </c>
      <c r="O95" s="427"/>
      <c r="P95" s="397">
        <v>1443.6087313034704</v>
      </c>
      <c r="Q95" s="427"/>
      <c r="R95" s="397">
        <v>1581.7560370736387</v>
      </c>
      <c r="S95" s="427"/>
      <c r="T95" s="397">
        <v>1761.544176771403</v>
      </c>
      <c r="U95" s="427"/>
      <c r="V95" s="397">
        <v>1720.1908439072927</v>
      </c>
      <c r="W95" s="427"/>
      <c r="X95" s="397">
        <v>1880.7919423778576</v>
      </c>
      <c r="Y95" s="427"/>
      <c r="Z95" s="397">
        <v>2240.5092896918018</v>
      </c>
      <c r="AA95" s="427"/>
      <c r="AB95" s="397">
        <v>1844.7422815015025</v>
      </c>
      <c r="AC95" s="427"/>
      <c r="AD95" s="397">
        <v>2089.4381105845182</v>
      </c>
      <c r="AE95" s="427"/>
      <c r="AF95" s="397">
        <v>2051.520425836914</v>
      </c>
      <c r="AG95" s="427"/>
      <c r="AH95" s="397">
        <v>1849.9102534928556</v>
      </c>
      <c r="AI95" s="427"/>
      <c r="AJ95" s="397">
        <v>2178.1383519902197</v>
      </c>
      <c r="AK95" s="427"/>
      <c r="AL95" s="397">
        <v>1605.6031605947142</v>
      </c>
      <c r="AM95" s="427"/>
      <c r="AN95" s="397">
        <v>1663.3380008800082</v>
      </c>
      <c r="AO95" s="427"/>
      <c r="AP95" s="397">
        <v>1261.6690281376657</v>
      </c>
      <c r="AQ95" s="427"/>
      <c r="AR95" s="397">
        <v>1136.1038988233111</v>
      </c>
      <c r="AS95" s="427"/>
      <c r="AT95" s="397">
        <v>1269.9666937134857</v>
      </c>
      <c r="AU95" s="427"/>
      <c r="AV95" s="397">
        <v>1155.7326827312058</v>
      </c>
      <c r="AW95" s="427"/>
      <c r="AX95" s="397">
        <v>1185.7955191336944</v>
      </c>
      <c r="AY95" s="427"/>
      <c r="AZ95" s="397">
        <v>1101.9492646660749</v>
      </c>
      <c r="BA95" s="427"/>
      <c r="BB95" s="397">
        <v>1083.059404204537</v>
      </c>
      <c r="BC95" s="427"/>
      <c r="BD95" s="397">
        <v>980.73501420149034</v>
      </c>
      <c r="BE95" s="427"/>
      <c r="BF95" s="397">
        <v>993.9981017272903</v>
      </c>
      <c r="BG95" s="427"/>
      <c r="BH95" s="383" t="s">
        <v>700</v>
      </c>
      <c r="BI95" s="373"/>
      <c r="CJ95" s="310"/>
      <c r="CK95" s="303"/>
      <c r="CL95" s="310"/>
      <c r="CM95" s="304" t="s">
        <v>962</v>
      </c>
      <c r="CN95" s="303" t="s">
        <v>946</v>
      </c>
      <c r="CO95" s="310"/>
      <c r="CP95" s="310"/>
      <c r="CQ95" s="310"/>
      <c r="CR95" s="310"/>
      <c r="CS95" s="310"/>
      <c r="CT95" s="310"/>
    </row>
    <row r="96" spans="1:98" ht="17.25" customHeight="1">
      <c r="A96" s="40"/>
      <c r="B96" s="346">
        <v>2</v>
      </c>
      <c r="C96" s="226"/>
      <c r="D96" s="585" t="s">
        <v>168</v>
      </c>
      <c r="E96" s="586"/>
      <c r="F96" s="382" t="s">
        <v>700</v>
      </c>
      <c r="G96" s="427"/>
      <c r="H96" s="397" t="s">
        <v>700</v>
      </c>
      <c r="I96" s="427"/>
      <c r="J96" s="397" t="s">
        <v>700</v>
      </c>
      <c r="K96" s="427"/>
      <c r="L96" s="397" t="s">
        <v>700</v>
      </c>
      <c r="M96" s="427"/>
      <c r="N96" s="397" t="s">
        <v>700</v>
      </c>
      <c r="O96" s="427"/>
      <c r="P96" s="397" t="s">
        <v>700</v>
      </c>
      <c r="Q96" s="427"/>
      <c r="R96" s="397" t="s">
        <v>700</v>
      </c>
      <c r="S96" s="427"/>
      <c r="T96" s="397" t="s">
        <v>700</v>
      </c>
      <c r="U96" s="427"/>
      <c r="V96" s="397" t="s">
        <v>700</v>
      </c>
      <c r="W96" s="427"/>
      <c r="X96" s="397" t="s">
        <v>700</v>
      </c>
      <c r="Y96" s="427"/>
      <c r="Z96" s="397" t="s">
        <v>700</v>
      </c>
      <c r="AA96" s="427"/>
      <c r="AB96" s="397" t="s">
        <v>700</v>
      </c>
      <c r="AC96" s="427"/>
      <c r="AD96" s="397" t="s">
        <v>700</v>
      </c>
      <c r="AE96" s="427"/>
      <c r="AF96" s="397" t="s">
        <v>700</v>
      </c>
      <c r="AG96" s="427"/>
      <c r="AH96" s="397" t="s">
        <v>700</v>
      </c>
      <c r="AI96" s="427"/>
      <c r="AJ96" s="397" t="s">
        <v>700</v>
      </c>
      <c r="AK96" s="427"/>
      <c r="AL96" s="397" t="s">
        <v>700</v>
      </c>
      <c r="AM96" s="427"/>
      <c r="AN96" s="397" t="s">
        <v>700</v>
      </c>
      <c r="AO96" s="427"/>
      <c r="AP96" s="397" t="s">
        <v>700</v>
      </c>
      <c r="AQ96" s="427"/>
      <c r="AR96" s="397" t="s">
        <v>700</v>
      </c>
      <c r="AS96" s="427"/>
      <c r="AT96" s="397" t="s">
        <v>700</v>
      </c>
      <c r="AU96" s="427"/>
      <c r="AV96" s="397" t="s">
        <v>700</v>
      </c>
      <c r="AW96" s="427"/>
      <c r="AX96" s="397" t="s">
        <v>700</v>
      </c>
      <c r="AY96" s="427"/>
      <c r="AZ96" s="397" t="s">
        <v>700</v>
      </c>
      <c r="BA96" s="427"/>
      <c r="BB96" s="397" t="s">
        <v>700</v>
      </c>
      <c r="BC96" s="427"/>
      <c r="BD96" s="397" t="s">
        <v>700</v>
      </c>
      <c r="BE96" s="427"/>
      <c r="BF96" s="397" t="s">
        <v>700</v>
      </c>
      <c r="BG96" s="427"/>
      <c r="BH96" s="383" t="s">
        <v>700</v>
      </c>
      <c r="BI96" s="373"/>
      <c r="CJ96" s="310"/>
      <c r="CK96" s="303"/>
      <c r="CL96" s="310"/>
      <c r="CM96" s="304" t="s">
        <v>962</v>
      </c>
      <c r="CN96" s="310" t="s">
        <v>963</v>
      </c>
      <c r="CO96" s="310"/>
      <c r="CP96" s="310"/>
      <c r="CQ96" s="310"/>
      <c r="CR96" s="310"/>
      <c r="CS96" s="310"/>
      <c r="CT96" s="310"/>
    </row>
    <row r="97" spans="1:98" ht="12.75" customHeight="1">
      <c r="A97" s="40"/>
      <c r="B97" s="347">
        <v>2.1</v>
      </c>
      <c r="C97" s="227"/>
      <c r="D97" s="587" t="s">
        <v>170</v>
      </c>
      <c r="E97" s="588"/>
      <c r="F97" s="406"/>
      <c r="G97" s="428"/>
      <c r="H97" s="422"/>
      <c r="I97" s="428"/>
      <c r="J97" s="422"/>
      <c r="K97" s="428"/>
      <c r="L97" s="422"/>
      <c r="M97" s="428"/>
      <c r="N97" s="422"/>
      <c r="O97" s="428"/>
      <c r="P97" s="422"/>
      <c r="Q97" s="428"/>
      <c r="R97" s="422"/>
      <c r="S97" s="428"/>
      <c r="T97" s="422"/>
      <c r="U97" s="428"/>
      <c r="V97" s="422"/>
      <c r="W97" s="428"/>
      <c r="X97" s="422"/>
      <c r="Y97" s="428"/>
      <c r="Z97" s="422"/>
      <c r="AA97" s="428"/>
      <c r="AB97" s="422"/>
      <c r="AC97" s="428"/>
      <c r="AD97" s="422"/>
      <c r="AE97" s="428"/>
      <c r="AF97" s="422"/>
      <c r="AG97" s="428"/>
      <c r="AH97" s="422"/>
      <c r="AI97" s="428"/>
      <c r="AJ97" s="422"/>
      <c r="AK97" s="428"/>
      <c r="AL97" s="422"/>
      <c r="AM97" s="428"/>
      <c r="AN97" s="422"/>
      <c r="AO97" s="428"/>
      <c r="AP97" s="422"/>
      <c r="AQ97" s="428"/>
      <c r="AR97" s="422"/>
      <c r="AS97" s="428"/>
      <c r="AT97" s="422"/>
      <c r="AU97" s="428"/>
      <c r="AV97" s="422"/>
      <c r="AW97" s="428"/>
      <c r="AX97" s="422"/>
      <c r="AY97" s="428"/>
      <c r="AZ97" s="422"/>
      <c r="BA97" s="428"/>
      <c r="BB97" s="422"/>
      <c r="BC97" s="428"/>
      <c r="BD97" s="422"/>
      <c r="BE97" s="428"/>
      <c r="BF97" s="422"/>
      <c r="BG97" s="428"/>
      <c r="BH97" s="408" t="s">
        <v>700</v>
      </c>
      <c r="BI97" s="389"/>
      <c r="CJ97" s="310"/>
      <c r="CK97" s="303"/>
      <c r="CL97" s="310"/>
      <c r="CM97" s="304" t="s">
        <v>962</v>
      </c>
      <c r="CN97" s="310" t="s">
        <v>964</v>
      </c>
      <c r="CO97" s="310"/>
      <c r="CP97" s="310"/>
      <c r="CQ97" s="310"/>
      <c r="CR97" s="310"/>
      <c r="CS97" s="310"/>
      <c r="CT97" s="310"/>
    </row>
    <row r="98" spans="1:98" ht="12.75" customHeight="1">
      <c r="A98" s="40"/>
      <c r="B98" s="347">
        <v>2.2000000000000002</v>
      </c>
      <c r="C98" s="227"/>
      <c r="D98" s="587" t="s">
        <v>171</v>
      </c>
      <c r="E98" s="588"/>
      <c r="F98" s="371" t="s">
        <v>700</v>
      </c>
      <c r="G98" s="427"/>
      <c r="H98" s="393" t="s">
        <v>700</v>
      </c>
      <c r="I98" s="427"/>
      <c r="J98" s="393" t="s">
        <v>700</v>
      </c>
      <c r="K98" s="427"/>
      <c r="L98" s="393" t="s">
        <v>700</v>
      </c>
      <c r="M98" s="427"/>
      <c r="N98" s="393" t="s">
        <v>700</v>
      </c>
      <c r="O98" s="427"/>
      <c r="P98" s="393" t="s">
        <v>700</v>
      </c>
      <c r="Q98" s="427"/>
      <c r="R98" s="393" t="s">
        <v>700</v>
      </c>
      <c r="S98" s="427"/>
      <c r="T98" s="393" t="s">
        <v>700</v>
      </c>
      <c r="U98" s="427"/>
      <c r="V98" s="393" t="s">
        <v>700</v>
      </c>
      <c r="W98" s="427"/>
      <c r="X98" s="393" t="s">
        <v>700</v>
      </c>
      <c r="Y98" s="427"/>
      <c r="Z98" s="393" t="s">
        <v>700</v>
      </c>
      <c r="AA98" s="427"/>
      <c r="AB98" s="393" t="s">
        <v>700</v>
      </c>
      <c r="AC98" s="427"/>
      <c r="AD98" s="393" t="s">
        <v>700</v>
      </c>
      <c r="AE98" s="427"/>
      <c r="AF98" s="393" t="s">
        <v>700</v>
      </c>
      <c r="AG98" s="427"/>
      <c r="AH98" s="393" t="s">
        <v>700</v>
      </c>
      <c r="AI98" s="427"/>
      <c r="AJ98" s="393" t="s">
        <v>700</v>
      </c>
      <c r="AK98" s="427"/>
      <c r="AL98" s="393" t="s">
        <v>700</v>
      </c>
      <c r="AM98" s="427"/>
      <c r="AN98" s="393" t="s">
        <v>700</v>
      </c>
      <c r="AO98" s="427"/>
      <c r="AP98" s="393" t="s">
        <v>700</v>
      </c>
      <c r="AQ98" s="427"/>
      <c r="AR98" s="393" t="s">
        <v>700</v>
      </c>
      <c r="AS98" s="427"/>
      <c r="AT98" s="393" t="s">
        <v>700</v>
      </c>
      <c r="AU98" s="427"/>
      <c r="AV98" s="393" t="s">
        <v>700</v>
      </c>
      <c r="AW98" s="427"/>
      <c r="AX98" s="393" t="s">
        <v>700</v>
      </c>
      <c r="AY98" s="427"/>
      <c r="AZ98" s="393" t="s">
        <v>700</v>
      </c>
      <c r="BA98" s="427"/>
      <c r="BB98" s="393" t="s">
        <v>700</v>
      </c>
      <c r="BC98" s="427"/>
      <c r="BD98" s="393" t="s">
        <v>700</v>
      </c>
      <c r="BE98" s="427"/>
      <c r="BF98" s="393" t="s">
        <v>700</v>
      </c>
      <c r="BG98" s="427"/>
      <c r="BH98" s="372" t="s">
        <v>700</v>
      </c>
      <c r="BI98" s="373"/>
      <c r="CJ98" s="310"/>
      <c r="CK98" s="303"/>
      <c r="CL98" s="310"/>
      <c r="CM98" s="304" t="s">
        <v>962</v>
      </c>
      <c r="CN98" s="310" t="s">
        <v>965</v>
      </c>
      <c r="CO98" s="310"/>
      <c r="CP98" s="310"/>
      <c r="CQ98" s="310"/>
      <c r="CR98" s="310"/>
      <c r="CS98" s="310"/>
      <c r="CT98" s="310"/>
    </row>
    <row r="99" spans="1:98" ht="12.75" customHeight="1">
      <c r="A99" s="40"/>
      <c r="B99" s="347">
        <v>2.2999999999999998</v>
      </c>
      <c r="C99" s="227"/>
      <c r="D99" s="587" t="s">
        <v>172</v>
      </c>
      <c r="E99" s="588"/>
      <c r="F99" s="407"/>
      <c r="G99" s="428"/>
      <c r="H99" s="422"/>
      <c r="I99" s="428"/>
      <c r="J99" s="422"/>
      <c r="K99" s="428"/>
      <c r="L99" s="422"/>
      <c r="M99" s="428"/>
      <c r="N99" s="422"/>
      <c r="O99" s="428"/>
      <c r="P99" s="422"/>
      <c r="Q99" s="428"/>
      <c r="R99" s="422"/>
      <c r="S99" s="428"/>
      <c r="T99" s="422"/>
      <c r="U99" s="428"/>
      <c r="V99" s="422"/>
      <c r="W99" s="428"/>
      <c r="X99" s="422"/>
      <c r="Y99" s="428"/>
      <c r="Z99" s="422"/>
      <c r="AA99" s="428"/>
      <c r="AB99" s="422"/>
      <c r="AC99" s="428"/>
      <c r="AD99" s="422"/>
      <c r="AE99" s="428"/>
      <c r="AF99" s="422"/>
      <c r="AG99" s="428"/>
      <c r="AH99" s="422"/>
      <c r="AI99" s="428"/>
      <c r="AJ99" s="422"/>
      <c r="AK99" s="428"/>
      <c r="AL99" s="422"/>
      <c r="AM99" s="428"/>
      <c r="AN99" s="422"/>
      <c r="AO99" s="428"/>
      <c r="AP99" s="422"/>
      <c r="AQ99" s="428"/>
      <c r="AR99" s="422"/>
      <c r="AS99" s="428"/>
      <c r="AT99" s="422"/>
      <c r="AU99" s="428"/>
      <c r="AV99" s="422"/>
      <c r="AW99" s="428"/>
      <c r="AX99" s="422"/>
      <c r="AY99" s="428"/>
      <c r="AZ99" s="422"/>
      <c r="BA99" s="428"/>
      <c r="BB99" s="422"/>
      <c r="BC99" s="428"/>
      <c r="BD99" s="422"/>
      <c r="BE99" s="428"/>
      <c r="BF99" s="422"/>
      <c r="BG99" s="428"/>
      <c r="BH99" s="408" t="s">
        <v>700</v>
      </c>
      <c r="BI99" s="389"/>
      <c r="CJ99" s="310"/>
      <c r="CK99" s="303"/>
      <c r="CL99" s="310"/>
      <c r="CM99" s="304" t="s">
        <v>962</v>
      </c>
      <c r="CN99" s="310" t="s">
        <v>966</v>
      </c>
      <c r="CO99" s="310"/>
      <c r="CP99" s="310"/>
      <c r="CQ99" s="310"/>
      <c r="CR99" s="310"/>
      <c r="CS99" s="310"/>
      <c r="CT99" s="310"/>
    </row>
    <row r="100" spans="1:98" ht="12.75" customHeight="1">
      <c r="A100" s="40"/>
      <c r="B100" s="347">
        <v>2.4</v>
      </c>
      <c r="C100" s="227"/>
      <c r="D100" s="587" t="s">
        <v>173</v>
      </c>
      <c r="E100" s="588"/>
      <c r="F100" s="407"/>
      <c r="G100" s="428"/>
      <c r="H100" s="422"/>
      <c r="I100" s="428"/>
      <c r="J100" s="422"/>
      <c r="K100" s="428"/>
      <c r="L100" s="422"/>
      <c r="M100" s="428"/>
      <c r="N100" s="422"/>
      <c r="O100" s="428"/>
      <c r="P100" s="422"/>
      <c r="Q100" s="428"/>
      <c r="R100" s="422"/>
      <c r="S100" s="428"/>
      <c r="T100" s="422"/>
      <c r="U100" s="428"/>
      <c r="V100" s="422"/>
      <c r="W100" s="428"/>
      <c r="X100" s="422"/>
      <c r="Y100" s="428"/>
      <c r="Z100" s="422"/>
      <c r="AA100" s="428"/>
      <c r="AB100" s="422"/>
      <c r="AC100" s="428"/>
      <c r="AD100" s="422"/>
      <c r="AE100" s="428"/>
      <c r="AF100" s="422"/>
      <c r="AG100" s="428"/>
      <c r="AH100" s="422"/>
      <c r="AI100" s="428"/>
      <c r="AJ100" s="422"/>
      <c r="AK100" s="428"/>
      <c r="AL100" s="422"/>
      <c r="AM100" s="428"/>
      <c r="AN100" s="422"/>
      <c r="AO100" s="428"/>
      <c r="AP100" s="422"/>
      <c r="AQ100" s="428"/>
      <c r="AR100" s="422"/>
      <c r="AS100" s="428"/>
      <c r="AT100" s="422"/>
      <c r="AU100" s="428"/>
      <c r="AV100" s="422"/>
      <c r="AW100" s="428"/>
      <c r="AX100" s="422"/>
      <c r="AY100" s="428"/>
      <c r="AZ100" s="422"/>
      <c r="BA100" s="428"/>
      <c r="BB100" s="422"/>
      <c r="BC100" s="428"/>
      <c r="BD100" s="422"/>
      <c r="BE100" s="428"/>
      <c r="BF100" s="422"/>
      <c r="BG100" s="428"/>
      <c r="BH100" s="408" t="s">
        <v>700</v>
      </c>
      <c r="BI100" s="389"/>
      <c r="CJ100" s="310"/>
      <c r="CK100" s="303"/>
      <c r="CL100" s="310"/>
      <c r="CM100" s="304" t="s">
        <v>962</v>
      </c>
      <c r="CN100" s="310" t="s">
        <v>967</v>
      </c>
      <c r="CO100" s="310"/>
      <c r="CP100" s="310"/>
      <c r="CQ100" s="310"/>
      <c r="CR100" s="310"/>
      <c r="CS100" s="310"/>
      <c r="CT100" s="310"/>
    </row>
    <row r="101" spans="1:98" ht="19.5" customHeight="1">
      <c r="A101" s="40"/>
      <c r="B101" s="346">
        <v>3</v>
      </c>
      <c r="C101" s="226"/>
      <c r="D101" s="585" t="s">
        <v>169</v>
      </c>
      <c r="E101" s="586"/>
      <c r="F101" s="382" t="s">
        <v>700</v>
      </c>
      <c r="G101" s="427"/>
      <c r="H101" s="397" t="s">
        <v>700</v>
      </c>
      <c r="I101" s="427"/>
      <c r="J101" s="397" t="s">
        <v>700</v>
      </c>
      <c r="K101" s="427"/>
      <c r="L101" s="397" t="s">
        <v>700</v>
      </c>
      <c r="M101" s="427"/>
      <c r="N101" s="397" t="s">
        <v>700</v>
      </c>
      <c r="O101" s="427"/>
      <c r="P101" s="397" t="s">
        <v>700</v>
      </c>
      <c r="Q101" s="427"/>
      <c r="R101" s="397" t="s">
        <v>700</v>
      </c>
      <c r="S101" s="427"/>
      <c r="T101" s="397" t="s">
        <v>700</v>
      </c>
      <c r="U101" s="427"/>
      <c r="V101" s="397" t="s">
        <v>700</v>
      </c>
      <c r="W101" s="427"/>
      <c r="X101" s="397" t="s">
        <v>700</v>
      </c>
      <c r="Y101" s="427"/>
      <c r="Z101" s="397" t="s">
        <v>700</v>
      </c>
      <c r="AA101" s="427"/>
      <c r="AB101" s="397" t="s">
        <v>700</v>
      </c>
      <c r="AC101" s="427"/>
      <c r="AD101" s="397" t="s">
        <v>700</v>
      </c>
      <c r="AE101" s="427"/>
      <c r="AF101" s="397" t="s">
        <v>700</v>
      </c>
      <c r="AG101" s="427"/>
      <c r="AH101" s="397" t="s">
        <v>700</v>
      </c>
      <c r="AI101" s="427"/>
      <c r="AJ101" s="397" t="s">
        <v>700</v>
      </c>
      <c r="AK101" s="427"/>
      <c r="AL101" s="397" t="s">
        <v>700</v>
      </c>
      <c r="AM101" s="427"/>
      <c r="AN101" s="397" t="s">
        <v>700</v>
      </c>
      <c r="AO101" s="427"/>
      <c r="AP101" s="397" t="s">
        <v>700</v>
      </c>
      <c r="AQ101" s="427"/>
      <c r="AR101" s="397" t="s">
        <v>700</v>
      </c>
      <c r="AS101" s="427"/>
      <c r="AT101" s="397" t="s">
        <v>700</v>
      </c>
      <c r="AU101" s="427"/>
      <c r="AV101" s="397" t="s">
        <v>700</v>
      </c>
      <c r="AW101" s="427"/>
      <c r="AX101" s="397" t="s">
        <v>700</v>
      </c>
      <c r="AY101" s="427"/>
      <c r="AZ101" s="397" t="s">
        <v>700</v>
      </c>
      <c r="BA101" s="427"/>
      <c r="BB101" s="397" t="s">
        <v>700</v>
      </c>
      <c r="BC101" s="427"/>
      <c r="BD101" s="397" t="s">
        <v>700</v>
      </c>
      <c r="BE101" s="427"/>
      <c r="BF101" s="397" t="s">
        <v>700</v>
      </c>
      <c r="BG101" s="427"/>
      <c r="BH101" s="383" t="s">
        <v>700</v>
      </c>
      <c r="BI101" s="373"/>
      <c r="CJ101" s="310"/>
      <c r="CK101" s="303"/>
      <c r="CL101" s="310"/>
      <c r="CM101" s="304" t="s">
        <v>962</v>
      </c>
      <c r="CN101" s="310" t="s">
        <v>968</v>
      </c>
      <c r="CO101" s="310"/>
      <c r="CP101" s="310"/>
      <c r="CQ101" s="310"/>
      <c r="CR101" s="310"/>
      <c r="CS101" s="310"/>
      <c r="CT101" s="310"/>
    </row>
    <row r="102" spans="1:98" ht="12.75" customHeight="1">
      <c r="A102" s="40"/>
      <c r="B102" s="347">
        <v>3.1</v>
      </c>
      <c r="C102" s="227"/>
      <c r="D102" s="587" t="s">
        <v>428</v>
      </c>
      <c r="E102" s="588"/>
      <c r="F102" s="371" t="s">
        <v>700</v>
      </c>
      <c r="G102" s="427"/>
      <c r="H102" s="393" t="s">
        <v>700</v>
      </c>
      <c r="I102" s="427"/>
      <c r="J102" s="393" t="s">
        <v>700</v>
      </c>
      <c r="K102" s="427"/>
      <c r="L102" s="393" t="s">
        <v>700</v>
      </c>
      <c r="M102" s="427"/>
      <c r="N102" s="393" t="s">
        <v>700</v>
      </c>
      <c r="O102" s="427"/>
      <c r="P102" s="393" t="s">
        <v>700</v>
      </c>
      <c r="Q102" s="427"/>
      <c r="R102" s="393" t="s">
        <v>700</v>
      </c>
      <c r="S102" s="427"/>
      <c r="T102" s="393" t="s">
        <v>700</v>
      </c>
      <c r="U102" s="427"/>
      <c r="V102" s="393" t="s">
        <v>700</v>
      </c>
      <c r="W102" s="427"/>
      <c r="X102" s="393" t="s">
        <v>700</v>
      </c>
      <c r="Y102" s="427"/>
      <c r="Z102" s="393" t="s">
        <v>700</v>
      </c>
      <c r="AA102" s="427"/>
      <c r="AB102" s="393" t="s">
        <v>700</v>
      </c>
      <c r="AC102" s="427"/>
      <c r="AD102" s="393" t="s">
        <v>700</v>
      </c>
      <c r="AE102" s="427"/>
      <c r="AF102" s="393" t="s">
        <v>700</v>
      </c>
      <c r="AG102" s="427"/>
      <c r="AH102" s="393" t="s">
        <v>700</v>
      </c>
      <c r="AI102" s="427"/>
      <c r="AJ102" s="393" t="s">
        <v>700</v>
      </c>
      <c r="AK102" s="427"/>
      <c r="AL102" s="393" t="s">
        <v>700</v>
      </c>
      <c r="AM102" s="427"/>
      <c r="AN102" s="393" t="s">
        <v>700</v>
      </c>
      <c r="AO102" s="427"/>
      <c r="AP102" s="393" t="s">
        <v>700</v>
      </c>
      <c r="AQ102" s="427"/>
      <c r="AR102" s="393" t="s">
        <v>700</v>
      </c>
      <c r="AS102" s="427"/>
      <c r="AT102" s="393" t="s">
        <v>700</v>
      </c>
      <c r="AU102" s="427"/>
      <c r="AV102" s="393" t="s">
        <v>700</v>
      </c>
      <c r="AW102" s="427"/>
      <c r="AX102" s="393" t="s">
        <v>700</v>
      </c>
      <c r="AY102" s="427"/>
      <c r="AZ102" s="393" t="s">
        <v>700</v>
      </c>
      <c r="BA102" s="427"/>
      <c r="BB102" s="393" t="s">
        <v>700</v>
      </c>
      <c r="BC102" s="427"/>
      <c r="BD102" s="393" t="s">
        <v>700</v>
      </c>
      <c r="BE102" s="427"/>
      <c r="BF102" s="393" t="s">
        <v>700</v>
      </c>
      <c r="BG102" s="427"/>
      <c r="BH102" s="372" t="s">
        <v>700</v>
      </c>
      <c r="BI102" s="373"/>
      <c r="CJ102" s="310"/>
      <c r="CK102" s="303"/>
      <c r="CL102" s="310"/>
      <c r="CM102" s="304" t="s">
        <v>962</v>
      </c>
      <c r="CN102" s="310" t="s">
        <v>969</v>
      </c>
      <c r="CO102" s="310"/>
      <c r="CP102" s="310"/>
      <c r="CQ102" s="310"/>
      <c r="CR102" s="310"/>
      <c r="CS102" s="310"/>
      <c r="CT102" s="310"/>
    </row>
    <row r="103" spans="1:98" ht="12.75" customHeight="1">
      <c r="A103" s="40"/>
      <c r="B103" s="347">
        <v>3.2</v>
      </c>
      <c r="C103" s="227"/>
      <c r="D103" s="587" t="s">
        <v>429</v>
      </c>
      <c r="E103" s="588"/>
      <c r="F103" s="407"/>
      <c r="G103" s="428"/>
      <c r="H103" s="422"/>
      <c r="I103" s="428"/>
      <c r="J103" s="422"/>
      <c r="K103" s="428"/>
      <c r="L103" s="422"/>
      <c r="M103" s="428"/>
      <c r="N103" s="422"/>
      <c r="O103" s="428"/>
      <c r="P103" s="422"/>
      <c r="Q103" s="428"/>
      <c r="R103" s="422"/>
      <c r="S103" s="428"/>
      <c r="T103" s="422"/>
      <c r="U103" s="428"/>
      <c r="V103" s="422"/>
      <c r="W103" s="428"/>
      <c r="X103" s="422"/>
      <c r="Y103" s="423"/>
      <c r="Z103" s="422"/>
      <c r="AA103" s="423"/>
      <c r="AB103" s="422"/>
      <c r="AC103" s="423"/>
      <c r="AD103" s="422"/>
      <c r="AE103" s="423"/>
      <c r="AF103" s="422"/>
      <c r="AG103" s="428"/>
      <c r="AH103" s="422"/>
      <c r="AI103" s="428"/>
      <c r="AJ103" s="422"/>
      <c r="AK103" s="428"/>
      <c r="AL103" s="422"/>
      <c r="AM103" s="428"/>
      <c r="AN103" s="422"/>
      <c r="AO103" s="428"/>
      <c r="AP103" s="422"/>
      <c r="AQ103" s="428"/>
      <c r="AR103" s="422"/>
      <c r="AS103" s="423"/>
      <c r="AT103" s="422"/>
      <c r="AU103" s="428"/>
      <c r="AV103" s="422"/>
      <c r="AW103" s="428"/>
      <c r="AX103" s="422"/>
      <c r="AY103" s="428"/>
      <c r="AZ103" s="422"/>
      <c r="BA103" s="428"/>
      <c r="BB103" s="422"/>
      <c r="BC103" s="428"/>
      <c r="BD103" s="422"/>
      <c r="BE103" s="428"/>
      <c r="BF103" s="422"/>
      <c r="BG103" s="428"/>
      <c r="BH103" s="408" t="s">
        <v>700</v>
      </c>
      <c r="BI103" s="389"/>
      <c r="CJ103" s="310"/>
      <c r="CK103" s="303"/>
      <c r="CL103" s="310"/>
      <c r="CM103" s="304" t="s">
        <v>962</v>
      </c>
      <c r="CN103" s="310" t="s">
        <v>970</v>
      </c>
      <c r="CO103" s="310"/>
      <c r="CP103" s="310"/>
      <c r="CQ103" s="310"/>
      <c r="CR103" s="310"/>
      <c r="CS103" s="310"/>
      <c r="CT103" s="310"/>
    </row>
    <row r="104" spans="1:98" ht="12.75" customHeight="1">
      <c r="A104" s="40"/>
      <c r="B104" s="347">
        <v>3.3</v>
      </c>
      <c r="C104" s="227"/>
      <c r="D104" s="587" t="s">
        <v>430</v>
      </c>
      <c r="E104" s="588"/>
      <c r="F104" s="407"/>
      <c r="G104" s="428"/>
      <c r="H104" s="422"/>
      <c r="I104" s="428"/>
      <c r="J104" s="422"/>
      <c r="K104" s="428"/>
      <c r="L104" s="422"/>
      <c r="M104" s="428"/>
      <c r="N104" s="422"/>
      <c r="O104" s="428"/>
      <c r="P104" s="422"/>
      <c r="Q104" s="428"/>
      <c r="R104" s="422"/>
      <c r="S104" s="428"/>
      <c r="T104" s="422"/>
      <c r="U104" s="428"/>
      <c r="V104" s="422"/>
      <c r="W104" s="428"/>
      <c r="X104" s="422"/>
      <c r="Y104" s="423"/>
      <c r="Z104" s="422"/>
      <c r="AA104" s="423"/>
      <c r="AB104" s="422"/>
      <c r="AC104" s="423"/>
      <c r="AD104" s="422"/>
      <c r="AE104" s="423"/>
      <c r="AF104" s="422"/>
      <c r="AG104" s="428"/>
      <c r="AH104" s="422"/>
      <c r="AI104" s="428"/>
      <c r="AJ104" s="422"/>
      <c r="AK104" s="428"/>
      <c r="AL104" s="422"/>
      <c r="AM104" s="428"/>
      <c r="AN104" s="422"/>
      <c r="AO104" s="428"/>
      <c r="AP104" s="422"/>
      <c r="AQ104" s="428"/>
      <c r="AR104" s="422"/>
      <c r="AS104" s="423"/>
      <c r="AT104" s="422"/>
      <c r="AU104" s="428"/>
      <c r="AV104" s="422"/>
      <c r="AW104" s="428"/>
      <c r="AX104" s="422"/>
      <c r="AY104" s="428"/>
      <c r="AZ104" s="422"/>
      <c r="BA104" s="428"/>
      <c r="BB104" s="422"/>
      <c r="BC104" s="428"/>
      <c r="BD104" s="422"/>
      <c r="BE104" s="428"/>
      <c r="BF104" s="422"/>
      <c r="BG104" s="428"/>
      <c r="BH104" s="408" t="s">
        <v>700</v>
      </c>
      <c r="BI104" s="389"/>
      <c r="CJ104" s="310"/>
      <c r="CK104" s="303"/>
      <c r="CL104" s="310"/>
      <c r="CM104" s="304" t="s">
        <v>962</v>
      </c>
      <c r="CN104" s="310" t="s">
        <v>971</v>
      </c>
      <c r="CO104" s="310"/>
      <c r="CP104" s="310"/>
      <c r="CQ104" s="310"/>
      <c r="CR104" s="310"/>
      <c r="CS104" s="310"/>
      <c r="CT104" s="310"/>
    </row>
    <row r="105" spans="1:98" ht="17.25" customHeight="1">
      <c r="A105" s="40"/>
      <c r="B105" s="346">
        <v>4</v>
      </c>
      <c r="C105" s="226"/>
      <c r="D105" s="585" t="s">
        <v>143</v>
      </c>
      <c r="E105" s="586"/>
      <c r="F105" s="382">
        <v>0</v>
      </c>
      <c r="G105" s="427"/>
      <c r="H105" s="397">
        <v>0</v>
      </c>
      <c r="I105" s="427"/>
      <c r="J105" s="397">
        <v>0</v>
      </c>
      <c r="K105" s="427"/>
      <c r="L105" s="397">
        <v>0</v>
      </c>
      <c r="M105" s="427"/>
      <c r="N105" s="397">
        <v>0</v>
      </c>
      <c r="O105" s="427"/>
      <c r="P105" s="397">
        <v>0</v>
      </c>
      <c r="Q105" s="427"/>
      <c r="R105" s="397">
        <v>0</v>
      </c>
      <c r="S105" s="427"/>
      <c r="T105" s="397">
        <v>0</v>
      </c>
      <c r="U105" s="427"/>
      <c r="V105" s="397">
        <v>0</v>
      </c>
      <c r="W105" s="427"/>
      <c r="X105" s="397">
        <v>0</v>
      </c>
      <c r="Y105" s="427"/>
      <c r="Z105" s="397">
        <v>0</v>
      </c>
      <c r="AA105" s="427"/>
      <c r="AB105" s="397">
        <v>0</v>
      </c>
      <c r="AC105" s="427"/>
      <c r="AD105" s="397">
        <v>0</v>
      </c>
      <c r="AE105" s="427"/>
      <c r="AF105" s="397">
        <v>0</v>
      </c>
      <c r="AG105" s="427"/>
      <c r="AH105" s="397">
        <v>0</v>
      </c>
      <c r="AI105" s="427"/>
      <c r="AJ105" s="397">
        <v>0</v>
      </c>
      <c r="AK105" s="427"/>
      <c r="AL105" s="397">
        <v>0</v>
      </c>
      <c r="AM105" s="427"/>
      <c r="AN105" s="397">
        <v>0</v>
      </c>
      <c r="AO105" s="427"/>
      <c r="AP105" s="397">
        <v>0</v>
      </c>
      <c r="AQ105" s="427"/>
      <c r="AR105" s="397">
        <v>0</v>
      </c>
      <c r="AS105" s="427"/>
      <c r="AT105" s="397">
        <v>0</v>
      </c>
      <c r="AU105" s="427"/>
      <c r="AV105" s="397">
        <v>0</v>
      </c>
      <c r="AW105" s="427"/>
      <c r="AX105" s="397">
        <v>0</v>
      </c>
      <c r="AY105" s="427"/>
      <c r="AZ105" s="397">
        <v>0</v>
      </c>
      <c r="BA105" s="427"/>
      <c r="BB105" s="397">
        <v>0</v>
      </c>
      <c r="BC105" s="427"/>
      <c r="BD105" s="397">
        <v>0</v>
      </c>
      <c r="BE105" s="427"/>
      <c r="BF105" s="397">
        <v>0</v>
      </c>
      <c r="BG105" s="427"/>
      <c r="BH105" s="383" t="s">
        <v>700</v>
      </c>
      <c r="BI105" s="373"/>
      <c r="CJ105" s="310"/>
      <c r="CK105" s="303"/>
      <c r="CL105" s="310"/>
      <c r="CM105" s="304" t="s">
        <v>962</v>
      </c>
      <c r="CN105" s="310" t="s">
        <v>972</v>
      </c>
      <c r="CO105" s="310"/>
      <c r="CP105" s="310"/>
      <c r="CQ105" s="310"/>
      <c r="CR105" s="310"/>
      <c r="CS105" s="310"/>
      <c r="CT105" s="310"/>
    </row>
    <row r="106" spans="1:98" ht="32.25" customHeight="1">
      <c r="A106" s="40"/>
      <c r="B106" s="346">
        <v>5</v>
      </c>
      <c r="C106" s="226"/>
      <c r="D106" s="593" t="s">
        <v>1010</v>
      </c>
      <c r="E106" s="594"/>
      <c r="F106" s="369">
        <v>1927.0668723515384</v>
      </c>
      <c r="G106" s="427"/>
      <c r="H106" s="392">
        <v>1930.7958682737324</v>
      </c>
      <c r="I106" s="427"/>
      <c r="J106" s="392">
        <v>1890.857782533843</v>
      </c>
      <c r="K106" s="427"/>
      <c r="L106" s="392">
        <v>1967.9399541457954</v>
      </c>
      <c r="M106" s="427"/>
      <c r="N106" s="392">
        <v>1852.9108509146254</v>
      </c>
      <c r="O106" s="427"/>
      <c r="P106" s="392">
        <v>1443.6087313034704</v>
      </c>
      <c r="Q106" s="427"/>
      <c r="R106" s="392">
        <v>1581.7560370736387</v>
      </c>
      <c r="S106" s="427"/>
      <c r="T106" s="392">
        <v>1761.544176771403</v>
      </c>
      <c r="U106" s="427"/>
      <c r="V106" s="392">
        <v>1720.1908439072927</v>
      </c>
      <c r="W106" s="427"/>
      <c r="X106" s="392">
        <v>1880.791942377858</v>
      </c>
      <c r="Y106" s="427"/>
      <c r="Z106" s="392">
        <v>2240.5092896918018</v>
      </c>
      <c r="AA106" s="427"/>
      <c r="AB106" s="392">
        <v>1844.742281501502</v>
      </c>
      <c r="AC106" s="427"/>
      <c r="AD106" s="392">
        <v>2089.4381105845182</v>
      </c>
      <c r="AE106" s="427"/>
      <c r="AF106" s="392">
        <v>2051.5204258369135</v>
      </c>
      <c r="AG106" s="427"/>
      <c r="AH106" s="392">
        <v>1849.9102534928556</v>
      </c>
      <c r="AI106" s="427"/>
      <c r="AJ106" s="392">
        <v>2178.1383519902197</v>
      </c>
      <c r="AK106" s="427"/>
      <c r="AL106" s="392">
        <v>1605.6031605947142</v>
      </c>
      <c r="AM106" s="427"/>
      <c r="AN106" s="392">
        <v>1663.3380008800079</v>
      </c>
      <c r="AO106" s="427"/>
      <c r="AP106" s="392">
        <v>1261.6690281376659</v>
      </c>
      <c r="AQ106" s="427"/>
      <c r="AR106" s="392">
        <v>1136.1038988233108</v>
      </c>
      <c r="AS106" s="427"/>
      <c r="AT106" s="392">
        <v>1269.9666937134841</v>
      </c>
      <c r="AU106" s="427"/>
      <c r="AV106" s="392">
        <v>1155.7326827312058</v>
      </c>
      <c r="AW106" s="427"/>
      <c r="AX106" s="392">
        <v>1185.7955191336946</v>
      </c>
      <c r="AY106" s="427"/>
      <c r="AZ106" s="392">
        <v>1101.9492646660747</v>
      </c>
      <c r="BA106" s="427"/>
      <c r="BB106" s="392">
        <v>1083.0594042045361</v>
      </c>
      <c r="BC106" s="427"/>
      <c r="BD106" s="392">
        <v>980.73501420149091</v>
      </c>
      <c r="BE106" s="427"/>
      <c r="BF106" s="392">
        <v>993.99810172729076</v>
      </c>
      <c r="BG106" s="427"/>
      <c r="BH106" s="370" t="s">
        <v>700</v>
      </c>
      <c r="BI106" s="373"/>
      <c r="CJ106" s="310"/>
      <c r="CK106" s="303"/>
      <c r="CL106" s="310"/>
      <c r="CM106" s="304" t="s">
        <v>962</v>
      </c>
      <c r="CN106" s="310" t="s">
        <v>973</v>
      </c>
      <c r="CO106" s="310"/>
      <c r="CP106" s="310"/>
      <c r="CQ106" s="310"/>
      <c r="CR106" s="310"/>
      <c r="CS106" s="310"/>
      <c r="CT106" s="310"/>
    </row>
    <row r="107" spans="1:98" ht="21" customHeight="1" thickBot="1">
      <c r="A107" s="40"/>
      <c r="B107" s="150"/>
      <c r="C107" s="151"/>
      <c r="D107" s="595" t="s">
        <v>824</v>
      </c>
      <c r="E107" s="596"/>
      <c r="F107" s="386">
        <v>2023</v>
      </c>
      <c r="G107" s="430"/>
      <c r="H107" s="409">
        <v>2023</v>
      </c>
      <c r="I107" s="430"/>
      <c r="J107" s="409">
        <v>2023</v>
      </c>
      <c r="K107" s="430"/>
      <c r="L107" s="409">
        <v>2023</v>
      </c>
      <c r="M107" s="430"/>
      <c r="N107" s="409">
        <v>2023</v>
      </c>
      <c r="O107" s="430"/>
      <c r="P107" s="409">
        <v>2023</v>
      </c>
      <c r="Q107" s="430"/>
      <c r="R107" s="409">
        <v>2023</v>
      </c>
      <c r="S107" s="430"/>
      <c r="T107" s="409">
        <v>2023</v>
      </c>
      <c r="U107" s="430"/>
      <c r="V107" s="409">
        <v>2023</v>
      </c>
      <c r="W107" s="430"/>
      <c r="X107" s="409">
        <v>2023</v>
      </c>
      <c r="Y107" s="430"/>
      <c r="Z107" s="409">
        <v>2023</v>
      </c>
      <c r="AA107" s="430"/>
      <c r="AB107" s="409">
        <v>2023</v>
      </c>
      <c r="AC107" s="430"/>
      <c r="AD107" s="409">
        <v>2023</v>
      </c>
      <c r="AE107" s="430"/>
      <c r="AF107" s="409">
        <v>2023</v>
      </c>
      <c r="AG107" s="430"/>
      <c r="AH107" s="409">
        <v>2023</v>
      </c>
      <c r="AI107" s="430"/>
      <c r="AJ107" s="409">
        <v>2023</v>
      </c>
      <c r="AK107" s="430"/>
      <c r="AL107" s="409">
        <v>2023</v>
      </c>
      <c r="AM107" s="430"/>
      <c r="AN107" s="409">
        <v>2023</v>
      </c>
      <c r="AO107" s="430"/>
      <c r="AP107" s="409">
        <v>2023</v>
      </c>
      <c r="AQ107" s="430"/>
      <c r="AR107" s="409">
        <v>2023</v>
      </c>
      <c r="AS107" s="430"/>
      <c r="AT107" s="409">
        <v>2023</v>
      </c>
      <c r="AU107" s="430"/>
      <c r="AV107" s="409">
        <v>2023</v>
      </c>
      <c r="AW107" s="430"/>
      <c r="AX107" s="409">
        <v>2023</v>
      </c>
      <c r="AY107" s="430"/>
      <c r="AZ107" s="409">
        <v>2023</v>
      </c>
      <c r="BA107" s="430"/>
      <c r="BB107" s="409">
        <v>2023</v>
      </c>
      <c r="BC107" s="430"/>
      <c r="BD107" s="409">
        <v>2023</v>
      </c>
      <c r="BE107" s="430"/>
      <c r="BF107" s="409">
        <v>2023</v>
      </c>
      <c r="BG107" s="430"/>
      <c r="BH107" s="387" t="s">
        <v>700</v>
      </c>
      <c r="BI107" s="391"/>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c r="B109" s="348" t="s">
        <v>1018</v>
      </c>
      <c r="CJ109" s="313"/>
      <c r="CK109" s="308"/>
      <c r="CL109" s="313"/>
      <c r="CM109" s="314"/>
      <c r="CN109" s="313"/>
      <c r="CO109" s="313"/>
      <c r="CP109" s="313"/>
      <c r="CQ109" s="313"/>
      <c r="CR109" s="313"/>
      <c r="CS109" s="313"/>
      <c r="CT109" s="313"/>
    </row>
    <row r="110" spans="1:98">
      <c r="B110">
        <v>1</v>
      </c>
      <c r="C110" t="s">
        <v>1019</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1020</v>
      </c>
      <c r="CJ112" s="313"/>
      <c r="CK112" s="308"/>
      <c r="CL112" s="313"/>
      <c r="CM112" s="314"/>
      <c r="CN112" s="313"/>
      <c r="CO112" s="313"/>
      <c r="CP112" s="313"/>
      <c r="CQ112" s="313"/>
      <c r="CR112" s="313"/>
      <c r="CS112" s="313"/>
      <c r="CT112" s="313"/>
    </row>
    <row r="113" spans="2:98">
      <c r="B113">
        <v>2.2000000000000002</v>
      </c>
      <c r="C113" s="63" t="s">
        <v>1021</v>
      </c>
      <c r="CJ113" s="313"/>
      <c r="CK113" s="308"/>
      <c r="CL113" s="313"/>
      <c r="CM113" s="314"/>
      <c r="CN113" s="313"/>
      <c r="CO113" s="313"/>
      <c r="CP113" s="313"/>
      <c r="CQ113" s="313"/>
      <c r="CR113" s="313"/>
      <c r="CS113" s="313"/>
      <c r="CT113" s="313"/>
    </row>
    <row r="114" spans="2:98">
      <c r="B114">
        <v>2.2999999999999998</v>
      </c>
      <c r="C114" s="63" t="s">
        <v>1032</v>
      </c>
      <c r="CJ114" s="313"/>
      <c r="CK114" s="308"/>
      <c r="CL114" s="313"/>
      <c r="CM114" s="314"/>
      <c r="CN114" s="313"/>
      <c r="CO114" s="313"/>
      <c r="CP114" s="313"/>
      <c r="CQ114" s="313"/>
      <c r="CR114" s="313"/>
      <c r="CS114" s="313"/>
      <c r="CT114" s="313"/>
    </row>
    <row r="115" spans="2:98">
      <c r="B115">
        <v>2.4</v>
      </c>
      <c r="C115" s="63" t="s">
        <v>1033</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1024</v>
      </c>
      <c r="CJ117" s="313"/>
      <c r="CK117" s="308"/>
      <c r="CL117" s="313"/>
      <c r="CM117" s="314"/>
      <c r="CN117" s="313"/>
      <c r="CO117" s="313"/>
      <c r="CP117" s="313"/>
      <c r="CQ117" s="313"/>
      <c r="CR117" s="313"/>
      <c r="CS117" s="313"/>
      <c r="CT117" s="313"/>
    </row>
    <row r="118" spans="2:98">
      <c r="B118">
        <v>3.2</v>
      </c>
      <c r="C118" s="63" t="s">
        <v>1034</v>
      </c>
      <c r="CJ118" s="313"/>
      <c r="CK118" s="308"/>
      <c r="CL118" s="313"/>
      <c r="CM118" s="314"/>
      <c r="CN118" s="313"/>
      <c r="CO118" s="313"/>
      <c r="CP118" s="313"/>
      <c r="CQ118" s="313"/>
      <c r="CR118" s="313"/>
      <c r="CS118" s="313"/>
      <c r="CT118" s="313"/>
    </row>
    <row r="119" spans="2:98">
      <c r="B119">
        <v>3.3</v>
      </c>
      <c r="C119" t="s">
        <v>1035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1036</v>
      </c>
      <c r="CJ121" s="313"/>
      <c r="CK121" s="308"/>
      <c r="CL121" s="313"/>
      <c r="CM121" s="314"/>
      <c r="CN121" s="313"/>
      <c r="CO121" s="313"/>
      <c r="CP121" s="313"/>
      <c r="CQ121" s="313"/>
      <c r="CR121" s="313"/>
      <c r="CS121" s="313"/>
      <c r="CT121" s="313"/>
    </row>
    <row r="122" spans="2:98">
      <c r="C122" t="s">
        <v>1037</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114">
    <dataValidation type="textLength" allowBlank="1" showInputMessage="1" showErrorMessage="1" prompt="Please select your country in worksheet &quot;Intro&quot; (for all pollutant sheets)" sqref="D1">
      <formula1>2</formula1>
      <formula2>2</formula2>
    </dataValidation>
    <dataValidation allowBlank="1" showErrorMessage="1" sqref="E1"/>
    <dataValidation type="custom" allowBlank="1" showInputMessage="1" showErrorMessage="1" errorTitle="Wrong data input" error="Data entry is limited to positive values or zero._x000d__x000a_: symbol can be used for not available data." sqref="F5:F95 F97 F99:F104 F106:F107">
      <formula1>OR(AND(ISNUMBER(F5),F5&gt;=0),F5=":")</formula1>
    </dataValidation>
    <dataValidation type="custom" allowBlank="1" showInputMessage="1" showErrorMessage="1" errorTitle="Wrong data input" error="Data entry is limited to positive values or zero._x000d__x000a_: symbol can be used for not available data." sqref="H5:H95 H97 H99:H104 H106:H107">
      <formula1>OR(AND(ISNUMBER(H5),H5&gt;=0),H5=":")</formula1>
    </dataValidation>
    <dataValidation type="custom" allowBlank="1" showInputMessage="1" showErrorMessage="1" errorTitle="Wrong data input" error="Data entry is limited to positive values or zero._x000d__x000a_: symbol can be used for not available data." sqref="J5:J95 J97 J99:J104 J106:J107">
      <formula1>OR(AND(ISNUMBER(J5),J5&gt;=0),J5=":")</formula1>
    </dataValidation>
    <dataValidation type="custom" allowBlank="1" showInputMessage="1" showErrorMessage="1" errorTitle="Wrong data input" error="Data entry is limited to positive values or zero._x000d__x000a_: symbol can be used for not available data." sqref="L5:L95 L97 L99:L104 L106:L107">
      <formula1>OR(AND(ISNUMBER(L5),L5&gt;=0),L5=":")</formula1>
    </dataValidation>
    <dataValidation type="custom" allowBlank="1" showInputMessage="1" showErrorMessage="1" errorTitle="Wrong data input" error="Data entry is limited to positive values or zero._x000d__x000a_: symbol can be used for not available data." sqref="N5:N95 N97 N99:N104 N106:N107">
      <formula1>OR(AND(ISNUMBER(N5),N5&gt;=0),N5=":")</formula1>
    </dataValidation>
    <dataValidation type="custom" allowBlank="1" showInputMessage="1" showErrorMessage="1" errorTitle="Wrong data input" error="Data entry is limited to positive values or zero._x000d__x000a_: symbol can be used for not available data." sqref="P5:P95 P97 P99:P104 P106:P107">
      <formula1>OR(AND(ISNUMBER(P5),P5&gt;=0),P5=":")</formula1>
    </dataValidation>
    <dataValidation type="custom" allowBlank="1" showInputMessage="1" showErrorMessage="1" errorTitle="Wrong data input" error="Data entry is limited to positive values or zero._x000d__x000a_: symbol can be used for not available data." sqref="R5:R95 R97 R99:R104 R106:R107">
      <formula1>OR(AND(ISNUMBER(R5),R5&gt;=0),R5=":")</formula1>
    </dataValidation>
    <dataValidation type="custom" allowBlank="1" showInputMessage="1" showErrorMessage="1" errorTitle="Wrong data input" error="Data entry is limited to positive values or zero._x000d__x000a_: symbol can be used for not available data." sqref="T5:T95 T97 T99:T104 T106:T107">
      <formula1>OR(AND(ISNUMBER(T5),T5&gt;=0),T5=":")</formula1>
    </dataValidation>
    <dataValidation type="custom" allowBlank="1" showInputMessage="1" showErrorMessage="1" errorTitle="Wrong data input" error="Data entry is limited to positive values or zero._x000d__x000a_: symbol can be used for not available data." sqref="V5:V95 V97 V99:V104 V106:V107">
      <formula1>OR(AND(ISNUMBER(V5),V5&gt;=0),V5=":")</formula1>
    </dataValidation>
    <dataValidation type="custom" allowBlank="1" showInputMessage="1" showErrorMessage="1" errorTitle="Wrong data input" error="Data entry is limited to positive values or zero._x000d__x000a_: symbol can be used for not available data." sqref="X5:X95 X97 X99:X104 X106:X107">
      <formula1>OR(AND(ISNUMBER(X5),X5&gt;=0),X5=":")</formula1>
    </dataValidation>
    <dataValidation type="custom" allowBlank="1" showInputMessage="1" showErrorMessage="1" errorTitle="Wrong data input" error="Data entry is limited to positive values or zero._x000d__x000a_: symbol can be used for not available data." sqref="Z5:Z95 Z97 Z99:Z104 Z106:Z107">
      <formula1>OR(AND(ISNUMBER(Z5),Z5&gt;=0),Z5=":")</formula1>
    </dataValidation>
    <dataValidation type="custom" allowBlank="1" showInputMessage="1" showErrorMessage="1" errorTitle="Wrong data input" error="Data entry is limited to positive values or zero._x000d__x000a_: symbol can be used for not available data." sqref="AB5:AB95 AB97 AB99:AB104 AB106:AB107">
      <formula1>OR(AND(ISNUMBER(AB5),AB5&gt;=0),AB5=":")</formula1>
    </dataValidation>
    <dataValidation type="custom" allowBlank="1" showInputMessage="1" showErrorMessage="1" errorTitle="Wrong data input" error="Data entry is limited to positive values or zero._x000d__x000a_: symbol can be used for not available data." sqref="AD5:AD95 AD97 AD99:AD104 AD106:AD107">
      <formula1>OR(AND(ISNUMBER(AD5),AD5&gt;=0),AD5=":")</formula1>
    </dataValidation>
    <dataValidation type="custom" allowBlank="1" showInputMessage="1" showErrorMessage="1" errorTitle="Wrong data input" error="Data entry is limited to positive values or zero._x000d__x000a_: symbol can be used for not available data." sqref="AF5:AF95 AF97 AF99:AF104 AF106:AF107">
      <formula1>OR(AND(ISNUMBER(AF5),AF5&gt;=0),AF5=":")</formula1>
    </dataValidation>
    <dataValidation type="custom" allowBlank="1" showInputMessage="1" showErrorMessage="1" errorTitle="Wrong data input" error="Data entry is limited to positive values or zero._x000d__x000a_: symbol can be used for not available data." sqref="AH5:AH95 AH97 AH99:AH104 AH106:AH107">
      <formula1>OR(AND(ISNUMBER(AH5),AH5&gt;=0),AH5=":")</formula1>
    </dataValidation>
    <dataValidation type="custom" allowBlank="1" showInputMessage="1" showErrorMessage="1" errorTitle="Wrong data input" error="Data entry is limited to positive values or zero._x000d__x000a_: symbol can be used for not available data." sqref="AJ5:AJ95 AJ97 AJ99:AJ104 AJ106:AJ107">
      <formula1>OR(AND(ISNUMBER(AJ5),AJ5&gt;=0),AJ5=":")</formula1>
    </dataValidation>
    <dataValidation type="custom" allowBlank="1" showInputMessage="1" showErrorMessage="1" errorTitle="Wrong data input" error="Data entry is limited to positive values or zero._x000d__x000a_: symbol can be used for not available data." sqref="AL5:AL95 AL97 AL99:AL104 AL106:AL107">
      <formula1>OR(AND(ISNUMBER(AL5),AL5&gt;=0),AL5=":")</formula1>
    </dataValidation>
    <dataValidation type="custom" allowBlank="1" showInputMessage="1" showErrorMessage="1" errorTitle="Wrong data input" error="Data entry is limited to positive values or zero._x000d__x000a_: symbol can be used for not available data." sqref="AN5:AN95 AN97 AN99:AN104 AN106:AN107">
      <formula1>OR(AND(ISNUMBER(AN5),AN5&gt;=0),AN5=":")</formula1>
    </dataValidation>
    <dataValidation type="custom" allowBlank="1" showInputMessage="1" showErrorMessage="1" errorTitle="Wrong data input" error="Data entry is limited to positive values or zero._x000d__x000a_: symbol can be used for not available data." sqref="AP5:AP95 AP97 AP99:AP104 AP106:AP107">
      <formula1>OR(AND(ISNUMBER(AP5),AP5&gt;=0),AP5=":")</formula1>
    </dataValidation>
    <dataValidation type="custom" allowBlank="1" showInputMessage="1" showErrorMessage="1" errorTitle="Wrong data input" error="Data entry is limited to positive values or zero._x000d__x000a_: symbol can be used for not available data." sqref="AR5:AR95 AR97 AR99:AR104 AR106:AR107">
      <formula1>OR(AND(ISNUMBER(AR5),AR5&gt;=0),AR5=":")</formula1>
    </dataValidation>
    <dataValidation type="custom" allowBlank="1" showInputMessage="1" showErrorMessage="1" errorTitle="Wrong data input" error="Data entry is limited to positive values or zero._x000d__x000a_: symbol can be used for not available data." sqref="AT5:AT95 AT97 AT99:AT104 AT106:AT107">
      <formula1>OR(AND(ISNUMBER(AT5),AT5&gt;=0),AT5=":")</formula1>
    </dataValidation>
    <dataValidation type="custom" allowBlank="1" showInputMessage="1" showErrorMessage="1" errorTitle="Wrong data input" error="Data entry is limited to positive values or zero._x000d__x000a_: symbol can be used for not available data." sqref="AV5:AV95 AV97 AV99:AV104 AV106:AV107">
      <formula1>OR(AND(ISNUMBER(AV5),AV5&gt;=0),AV5=":")</formula1>
    </dataValidation>
    <dataValidation type="custom" allowBlank="1" showInputMessage="1" showErrorMessage="1" errorTitle="Wrong data input" error="Data entry is limited to positive values or zero._x000d__x000a_: symbol can be used for not available data." sqref="AX5:AX95 AX97 AX99:AX104 AX106:AX107">
      <formula1>OR(AND(ISNUMBER(AX5),AX5&gt;=0),AX5=":")</formula1>
    </dataValidation>
    <dataValidation type="custom" allowBlank="1" showInputMessage="1" showErrorMessage="1" errorTitle="Wrong data input" error="Data entry is limited to positive values or zero._x000d__x000a_: symbol can be used for not available data." sqref="AZ5:AZ95 AZ97 AZ99:AZ104 AZ106:AZ107">
      <formula1>OR(AND(ISNUMBER(AZ5),AZ5&gt;=0),AZ5=":")</formula1>
    </dataValidation>
    <dataValidation type="custom" allowBlank="1" showInputMessage="1" showErrorMessage="1" errorTitle="Wrong data input" error="Data entry is limited to positive values or zero._x000d__x000a_: symbol can be used for not available data." sqref="BB5:BB95 BB97 BB99:BB104 BB106:BB107">
      <formula1>OR(AND(ISNUMBER(BB5),BB5&gt;=0),BB5=":")</formula1>
    </dataValidation>
    <dataValidation type="custom" allowBlank="1" showInputMessage="1" showErrorMessage="1" errorTitle="Wrong data input" error="Data entry is limited to positive values or zero._x000d__x000a_: symbol can be used for not available data." sqref="BD5:BD95 BD97 BD99:BD104 BD106:BD107">
      <formula1>OR(AND(ISNUMBER(BD5),BD5&gt;=0),BD5=":")</formula1>
    </dataValidation>
    <dataValidation type="custom" allowBlank="1" showInputMessage="1" showErrorMessage="1" errorTitle="Wrong data input" error="Data entry is limited to positive values or zero._x000d__x000a_: symbol can be used for not available data." sqref="BF5:BF95 BF97 BF99:BF104 BF106:BF107">
      <formula1>OR(AND(ISNUMBER(BF5),BF5&gt;=0),BF5=":")</formula1>
    </dataValidation>
    <dataValidation type="custom" allowBlank="1" showInputMessage="1" showErrorMessage="1" errorTitle="Wrong data input" error="Data entry is limited to positive values or zero._x000d__x000a_: symbol can be used for not available data." sqref="BH5:BH95 BH97 BH99:BH104 BH106:BH107">
      <formula1>OR(AND(ISNUMBER(BH5),BH5&gt;=0),BH5=":")</formula1>
    </dataValidation>
    <dataValidation type="custom" allowBlank="1" showInputMessage="1" showErrorMessage="1" errorTitle="Wrong data input" error="Data entry is limited to numbers._x000d__x000a_: symbol can be used for not available data." sqref="F96">
      <formula1>OR(ISNUMBER(F96),F96=":")</formula1>
    </dataValidation>
    <dataValidation type="custom" allowBlank="1" showInputMessage="1" showErrorMessage="1" errorTitle="Wrong data input" error="Data entry is limited to numbers._x000d__x000a_: symbol can be used for not available data." sqref="F98">
      <formula1>OR(ISNUMBER(F98),F98=":")</formula1>
    </dataValidation>
    <dataValidation type="custom" allowBlank="1" showInputMessage="1" showErrorMessage="1" errorTitle="Wrong data input" error="Data entry is limited to numbers._x000d__x000a_: symbol can be used for not available data." sqref="F105">
      <formula1>OR(ISNUMBER(F105),F105=":")</formula1>
    </dataValidation>
    <dataValidation type="custom" allowBlank="1" showInputMessage="1" showErrorMessage="1" errorTitle="Wrong data input" error="Data entry is limited to numbers._x000d__x000a_: symbol can be used for not available data." sqref="H96">
      <formula1>OR(ISNUMBER(H96),H96=":")</formula1>
    </dataValidation>
    <dataValidation type="custom" allowBlank="1" showInputMessage="1" showErrorMessage="1" errorTitle="Wrong data input" error="Data entry is limited to numbers._x000d__x000a_: symbol can be used for not available data." sqref="H98">
      <formula1>OR(ISNUMBER(H98),H98=":")</formula1>
    </dataValidation>
    <dataValidation type="custom" allowBlank="1" showInputMessage="1" showErrorMessage="1" errorTitle="Wrong data input" error="Data entry is limited to numbers._x000d__x000a_: symbol can be used for not available data." sqref="H105">
      <formula1>OR(ISNUMBER(H105),H105=":")</formula1>
    </dataValidation>
    <dataValidation type="custom" allowBlank="1" showInputMessage="1" showErrorMessage="1" errorTitle="Wrong data input" error="Data entry is limited to numbers._x000d__x000a_: symbol can be used for not available data." sqref="J96">
      <formula1>OR(ISNUMBER(J96),J96=":")</formula1>
    </dataValidation>
    <dataValidation type="custom" allowBlank="1" showInputMessage="1" showErrorMessage="1" errorTitle="Wrong data input" error="Data entry is limited to numbers._x000d__x000a_: symbol can be used for not available data." sqref="J98">
      <formula1>OR(ISNUMBER(J98),J98=":")</formula1>
    </dataValidation>
    <dataValidation type="custom" allowBlank="1" showInputMessage="1" showErrorMessage="1" errorTitle="Wrong data input" error="Data entry is limited to numbers._x000d__x000a_: symbol can be used for not available data." sqref="J105">
      <formula1>OR(ISNUMBER(J105),J105=":")</formula1>
    </dataValidation>
    <dataValidation type="custom" allowBlank="1" showInputMessage="1" showErrorMessage="1" errorTitle="Wrong data input" error="Data entry is limited to numbers._x000d__x000a_: symbol can be used for not available data." sqref="L96">
      <formula1>OR(ISNUMBER(L96),L96=":")</formula1>
    </dataValidation>
    <dataValidation type="custom" allowBlank="1" showInputMessage="1" showErrorMessage="1" errorTitle="Wrong data input" error="Data entry is limited to numbers._x000d__x000a_: symbol can be used for not available data." sqref="L98">
      <formula1>OR(ISNUMBER(L98),L98=":")</formula1>
    </dataValidation>
    <dataValidation type="custom" allowBlank="1" showInputMessage="1" showErrorMessage="1" errorTitle="Wrong data input" error="Data entry is limited to numbers._x000d__x000a_: symbol can be used for not available data." sqref="L105">
      <formula1>OR(ISNUMBER(L105),L105=":")</formula1>
    </dataValidation>
    <dataValidation type="custom" allowBlank="1" showInputMessage="1" showErrorMessage="1" errorTitle="Wrong data input" error="Data entry is limited to numbers._x000d__x000a_: symbol can be used for not available data." sqref="N96">
      <formula1>OR(ISNUMBER(N96),N96=":")</formula1>
    </dataValidation>
    <dataValidation type="custom" allowBlank="1" showInputMessage="1" showErrorMessage="1" errorTitle="Wrong data input" error="Data entry is limited to numbers._x000d__x000a_: symbol can be used for not available data." sqref="N98">
      <formula1>OR(ISNUMBER(N98),N98=":")</formula1>
    </dataValidation>
    <dataValidation type="custom" allowBlank="1" showInputMessage="1" showErrorMessage="1" errorTitle="Wrong data input" error="Data entry is limited to numbers._x000d__x000a_: symbol can be used for not available data." sqref="N105">
      <formula1>OR(ISNUMBER(N105),N105=":")</formula1>
    </dataValidation>
    <dataValidation type="custom" allowBlank="1" showInputMessage="1" showErrorMessage="1" errorTitle="Wrong data input" error="Data entry is limited to numbers._x000d__x000a_: symbol can be used for not available data." sqref="P96">
      <formula1>OR(ISNUMBER(P96),P96=":")</formula1>
    </dataValidation>
    <dataValidation type="custom" allowBlank="1" showInputMessage="1" showErrorMessage="1" errorTitle="Wrong data input" error="Data entry is limited to numbers._x000d__x000a_: symbol can be used for not available data." sqref="P98">
      <formula1>OR(ISNUMBER(P98),P98=":")</formula1>
    </dataValidation>
    <dataValidation type="custom" allowBlank="1" showInputMessage="1" showErrorMessage="1" errorTitle="Wrong data input" error="Data entry is limited to numbers._x000d__x000a_: symbol can be used for not available data." sqref="P105">
      <formula1>OR(ISNUMBER(P105),P105=":")</formula1>
    </dataValidation>
    <dataValidation type="custom" allowBlank="1" showInputMessage="1" showErrorMessage="1" errorTitle="Wrong data input" error="Data entry is limited to numbers._x000d__x000a_: symbol can be used for not available data." sqref="R96">
      <formula1>OR(ISNUMBER(R96),R96=":")</formula1>
    </dataValidation>
    <dataValidation type="custom" allowBlank="1" showInputMessage="1" showErrorMessage="1" errorTitle="Wrong data input" error="Data entry is limited to numbers._x000d__x000a_: symbol can be used for not available data." sqref="R98">
      <formula1>OR(ISNUMBER(R98),R98=":")</formula1>
    </dataValidation>
    <dataValidation type="custom" allowBlank="1" showInputMessage="1" showErrorMessage="1" errorTitle="Wrong data input" error="Data entry is limited to numbers._x000d__x000a_: symbol can be used for not available data." sqref="R105">
      <formula1>OR(ISNUMBER(R105),R105=":")</formula1>
    </dataValidation>
    <dataValidation type="custom" allowBlank="1" showInputMessage="1" showErrorMessage="1" errorTitle="Wrong data input" error="Data entry is limited to numbers._x000d__x000a_: symbol can be used for not available data." sqref="T96">
      <formula1>OR(ISNUMBER(T96),T96=":")</formula1>
    </dataValidation>
    <dataValidation type="custom" allowBlank="1" showInputMessage="1" showErrorMessage="1" errorTitle="Wrong data input" error="Data entry is limited to numbers._x000d__x000a_: symbol can be used for not available data." sqref="T98">
      <formula1>OR(ISNUMBER(T98),T98=":")</formula1>
    </dataValidation>
    <dataValidation type="custom" allowBlank="1" showInputMessage="1" showErrorMessage="1" errorTitle="Wrong data input" error="Data entry is limited to numbers._x000d__x000a_: symbol can be used for not available data." sqref="T105">
      <formula1>OR(ISNUMBER(T105),T105=":")</formula1>
    </dataValidation>
    <dataValidation type="custom" allowBlank="1" showInputMessage="1" showErrorMessage="1" errorTitle="Wrong data input" error="Data entry is limited to numbers._x000d__x000a_: symbol can be used for not available data." sqref="V96">
      <formula1>OR(ISNUMBER(V96),V96=":")</formula1>
    </dataValidation>
    <dataValidation type="custom" allowBlank="1" showInputMessage="1" showErrorMessage="1" errorTitle="Wrong data input" error="Data entry is limited to numbers._x000d__x000a_: symbol can be used for not available data." sqref="V98">
      <formula1>OR(ISNUMBER(V98),V98=":")</formula1>
    </dataValidation>
    <dataValidation type="custom" allowBlank="1" showInputMessage="1" showErrorMessage="1" errorTitle="Wrong data input" error="Data entry is limited to numbers._x000d__x000a_: symbol can be used for not available data." sqref="V105">
      <formula1>OR(ISNUMBER(V105),V105=":")</formula1>
    </dataValidation>
    <dataValidation type="custom" allowBlank="1" showInputMessage="1" showErrorMessage="1" errorTitle="Wrong data input" error="Data entry is limited to numbers._x000d__x000a_: symbol can be used for not available data." sqref="X96">
      <formula1>OR(ISNUMBER(X96),X96=":")</formula1>
    </dataValidation>
    <dataValidation type="custom" allowBlank="1" showInputMessage="1" showErrorMessage="1" errorTitle="Wrong data input" error="Data entry is limited to numbers._x000d__x000a_: symbol can be used for not available data." sqref="X98">
      <formula1>OR(ISNUMBER(X98),X98=":")</formula1>
    </dataValidation>
    <dataValidation type="custom" allowBlank="1" showInputMessage="1" showErrorMessage="1" errorTitle="Wrong data input" error="Data entry is limited to numbers._x000d__x000a_: symbol can be used for not available data." sqref="X105">
      <formula1>OR(ISNUMBER(X105),X105=":")</formula1>
    </dataValidation>
    <dataValidation type="custom" allowBlank="1" showInputMessage="1" showErrorMessage="1" errorTitle="Wrong data input" error="Data entry is limited to numbers._x000d__x000a_: symbol can be used for not available data." sqref="Z96">
      <formula1>OR(ISNUMBER(Z96),Z96=":")</formula1>
    </dataValidation>
    <dataValidation type="custom" allowBlank="1" showInputMessage="1" showErrorMessage="1" errorTitle="Wrong data input" error="Data entry is limited to numbers._x000d__x000a_: symbol can be used for not available data." sqref="Z98">
      <formula1>OR(ISNUMBER(Z98),Z98=":")</formula1>
    </dataValidation>
    <dataValidation type="custom" allowBlank="1" showInputMessage="1" showErrorMessage="1" errorTitle="Wrong data input" error="Data entry is limited to numbers._x000d__x000a_: symbol can be used for not available data." sqref="Z105">
      <formula1>OR(ISNUMBER(Z105),Z105=":")</formula1>
    </dataValidation>
    <dataValidation type="custom" allowBlank="1" showInputMessage="1" showErrorMessage="1" errorTitle="Wrong data input" error="Data entry is limited to numbers._x000d__x000a_: symbol can be used for not available data." sqref="AB96">
      <formula1>OR(ISNUMBER(AB96),AB96=":")</formula1>
    </dataValidation>
    <dataValidation type="custom" allowBlank="1" showInputMessage="1" showErrorMessage="1" errorTitle="Wrong data input" error="Data entry is limited to numbers._x000d__x000a_: symbol can be used for not available data." sqref="AB98">
      <formula1>OR(ISNUMBER(AB98),AB98=":")</formula1>
    </dataValidation>
    <dataValidation type="custom" allowBlank="1" showInputMessage="1" showErrorMessage="1" errorTitle="Wrong data input" error="Data entry is limited to numbers._x000d__x000a_: symbol can be used for not available data." sqref="AB105">
      <formula1>OR(ISNUMBER(AB105),AB105=":")</formula1>
    </dataValidation>
    <dataValidation type="custom" allowBlank="1" showInputMessage="1" showErrorMessage="1" errorTitle="Wrong data input" error="Data entry is limited to numbers._x000d__x000a_: symbol can be used for not available data." sqref="AD96">
      <formula1>OR(ISNUMBER(AD96),AD96=":")</formula1>
    </dataValidation>
    <dataValidation type="custom" allowBlank="1" showInputMessage="1" showErrorMessage="1" errorTitle="Wrong data input" error="Data entry is limited to numbers._x000d__x000a_: symbol can be used for not available data." sqref="AD98">
      <formula1>OR(ISNUMBER(AD98),AD98=":")</formula1>
    </dataValidation>
    <dataValidation type="custom" allowBlank="1" showInputMessage="1" showErrorMessage="1" errorTitle="Wrong data input" error="Data entry is limited to numbers._x000d__x000a_: symbol can be used for not available data." sqref="AD105">
      <formula1>OR(ISNUMBER(AD105),AD105=":")</formula1>
    </dataValidation>
    <dataValidation type="custom" allowBlank="1" showInputMessage="1" showErrorMessage="1" errorTitle="Wrong data input" error="Data entry is limited to numbers._x000d__x000a_: symbol can be used for not available data." sqref="AF96">
      <formula1>OR(ISNUMBER(AF96),AF96=":")</formula1>
    </dataValidation>
    <dataValidation type="custom" allowBlank="1" showInputMessage="1" showErrorMessage="1" errorTitle="Wrong data input" error="Data entry is limited to numbers._x000d__x000a_: symbol can be used for not available data." sqref="AF98">
      <formula1>OR(ISNUMBER(AF98),AF98=":")</formula1>
    </dataValidation>
    <dataValidation type="custom" allowBlank="1" showInputMessage="1" showErrorMessage="1" errorTitle="Wrong data input" error="Data entry is limited to numbers._x000d__x000a_: symbol can be used for not available data." sqref="AF105">
      <formula1>OR(ISNUMBER(AF105),AF105=":")</formula1>
    </dataValidation>
    <dataValidation type="custom" allowBlank="1" showInputMessage="1" showErrorMessage="1" errorTitle="Wrong data input" error="Data entry is limited to numbers._x000d__x000a_: symbol can be used for not available data." sqref="AH96">
      <formula1>OR(ISNUMBER(AH96),AH96=":")</formula1>
    </dataValidation>
    <dataValidation type="custom" allowBlank="1" showInputMessage="1" showErrorMessage="1" errorTitle="Wrong data input" error="Data entry is limited to numbers._x000d__x000a_: symbol can be used for not available data." sqref="AH98">
      <formula1>OR(ISNUMBER(AH98),AH98=":")</formula1>
    </dataValidation>
    <dataValidation type="custom" allowBlank="1" showInputMessage="1" showErrorMessage="1" errorTitle="Wrong data input" error="Data entry is limited to numbers._x000d__x000a_: symbol can be used for not available data." sqref="AH105">
      <formula1>OR(ISNUMBER(AH105),AH105=":")</formula1>
    </dataValidation>
    <dataValidation type="custom" allowBlank="1" showInputMessage="1" showErrorMessage="1" errorTitle="Wrong data input" error="Data entry is limited to numbers._x000d__x000a_: symbol can be used for not available data." sqref="AJ96">
      <formula1>OR(ISNUMBER(AJ96),AJ96=":")</formula1>
    </dataValidation>
    <dataValidation type="custom" allowBlank="1" showInputMessage="1" showErrorMessage="1" errorTitle="Wrong data input" error="Data entry is limited to numbers._x000d__x000a_: symbol can be used for not available data." sqref="AJ98">
      <formula1>OR(ISNUMBER(AJ98),AJ98=":")</formula1>
    </dataValidation>
    <dataValidation type="custom" allowBlank="1" showInputMessage="1" showErrorMessage="1" errorTitle="Wrong data input" error="Data entry is limited to numbers._x000d__x000a_: symbol can be used for not available data." sqref="AJ105">
      <formula1>OR(ISNUMBER(AJ105),AJ105=":")</formula1>
    </dataValidation>
    <dataValidation type="custom" allowBlank="1" showInputMessage="1" showErrorMessage="1" errorTitle="Wrong data input" error="Data entry is limited to numbers._x000d__x000a_: symbol can be used for not available data." sqref="AL96">
      <formula1>OR(ISNUMBER(AL96),AL96=":")</formula1>
    </dataValidation>
    <dataValidation type="custom" allowBlank="1" showInputMessage="1" showErrorMessage="1" errorTitle="Wrong data input" error="Data entry is limited to numbers._x000d__x000a_: symbol can be used for not available data." sqref="AL98">
      <formula1>OR(ISNUMBER(AL98),AL98=":")</formula1>
    </dataValidation>
    <dataValidation type="custom" allowBlank="1" showInputMessage="1" showErrorMessage="1" errorTitle="Wrong data input" error="Data entry is limited to numbers._x000d__x000a_: symbol can be used for not available data." sqref="AL105">
      <formula1>OR(ISNUMBER(AL105),AL105=":")</formula1>
    </dataValidation>
    <dataValidation type="custom" allowBlank="1" showInputMessage="1" showErrorMessage="1" errorTitle="Wrong data input" error="Data entry is limited to numbers._x000d__x000a_: symbol can be used for not available data." sqref="AN96">
      <formula1>OR(ISNUMBER(AN96),AN96=":")</formula1>
    </dataValidation>
    <dataValidation type="custom" allowBlank="1" showInputMessage="1" showErrorMessage="1" errorTitle="Wrong data input" error="Data entry is limited to numbers._x000d__x000a_: symbol can be used for not available data." sqref="AN98">
      <formula1>OR(ISNUMBER(AN98),AN98=":")</formula1>
    </dataValidation>
    <dataValidation type="custom" allowBlank="1" showInputMessage="1" showErrorMessage="1" errorTitle="Wrong data input" error="Data entry is limited to numbers._x000d__x000a_: symbol can be used for not available data." sqref="AN105">
      <formula1>OR(ISNUMBER(AN105),AN105=":")</formula1>
    </dataValidation>
    <dataValidation type="custom" allowBlank="1" showInputMessage="1" showErrorMessage="1" errorTitle="Wrong data input" error="Data entry is limited to numbers._x000d__x000a_: symbol can be used for not available data." sqref="AP96">
      <formula1>OR(ISNUMBER(AP96),AP96=":")</formula1>
    </dataValidation>
    <dataValidation type="custom" allowBlank="1" showInputMessage="1" showErrorMessage="1" errorTitle="Wrong data input" error="Data entry is limited to numbers._x000d__x000a_: symbol can be used for not available data." sqref="AP98">
      <formula1>OR(ISNUMBER(AP98),AP98=":")</formula1>
    </dataValidation>
    <dataValidation type="custom" allowBlank="1" showInputMessage="1" showErrorMessage="1" errorTitle="Wrong data input" error="Data entry is limited to numbers._x000d__x000a_: symbol can be used for not available data." sqref="AP105">
      <formula1>OR(ISNUMBER(AP105),AP105=":")</formula1>
    </dataValidation>
    <dataValidation type="custom" allowBlank="1" showInputMessage="1" showErrorMessage="1" errorTitle="Wrong data input" error="Data entry is limited to numbers._x000d__x000a_: symbol can be used for not available data." sqref="AR96">
      <formula1>OR(ISNUMBER(AR96),AR96=":")</formula1>
    </dataValidation>
    <dataValidation type="custom" allowBlank="1" showInputMessage="1" showErrorMessage="1" errorTitle="Wrong data input" error="Data entry is limited to numbers._x000d__x000a_: symbol can be used for not available data." sqref="AR98">
      <formula1>OR(ISNUMBER(AR98),AR98=":")</formula1>
    </dataValidation>
    <dataValidation type="custom" allowBlank="1" showInputMessage="1" showErrorMessage="1" errorTitle="Wrong data input" error="Data entry is limited to numbers._x000d__x000a_: symbol can be used for not available data." sqref="AR105">
      <formula1>OR(ISNUMBER(AR105),AR105=":")</formula1>
    </dataValidation>
    <dataValidation type="custom" allowBlank="1" showInputMessage="1" showErrorMessage="1" errorTitle="Wrong data input" error="Data entry is limited to numbers._x000d__x000a_: symbol can be used for not available data." sqref="AT96">
      <formula1>OR(ISNUMBER(AT96),AT96=":")</formula1>
    </dataValidation>
    <dataValidation type="custom" allowBlank="1" showInputMessage="1" showErrorMessage="1" errorTitle="Wrong data input" error="Data entry is limited to numbers._x000d__x000a_: symbol can be used for not available data." sqref="AT98">
      <formula1>OR(ISNUMBER(AT98),AT98=":")</formula1>
    </dataValidation>
    <dataValidation type="custom" allowBlank="1" showInputMessage="1" showErrorMessage="1" errorTitle="Wrong data input" error="Data entry is limited to numbers._x000d__x000a_: symbol can be used for not available data." sqref="AT105">
      <formula1>OR(ISNUMBER(AT105),AT105=":")</formula1>
    </dataValidation>
    <dataValidation type="custom" allowBlank="1" showInputMessage="1" showErrorMessage="1" errorTitle="Wrong data input" error="Data entry is limited to numbers._x000d__x000a_: symbol can be used for not available data." sqref="AV96">
      <formula1>OR(ISNUMBER(AV96),AV96=":")</formula1>
    </dataValidation>
    <dataValidation type="custom" allowBlank="1" showInputMessage="1" showErrorMessage="1" errorTitle="Wrong data input" error="Data entry is limited to numbers._x000d__x000a_: symbol can be used for not available data." sqref="AV98">
      <formula1>OR(ISNUMBER(AV98),AV98=":")</formula1>
    </dataValidation>
    <dataValidation type="custom" allowBlank="1" showInputMessage="1" showErrorMessage="1" errorTitle="Wrong data input" error="Data entry is limited to numbers._x000d__x000a_: symbol can be used for not available data." sqref="AV105">
      <formula1>OR(ISNUMBER(AV105),AV105=":")</formula1>
    </dataValidation>
    <dataValidation type="custom" allowBlank="1" showInputMessage="1" showErrorMessage="1" errorTitle="Wrong data input" error="Data entry is limited to numbers._x000d__x000a_: symbol can be used for not available data." sqref="AX96">
      <formula1>OR(ISNUMBER(AX96),AX96=":")</formula1>
    </dataValidation>
    <dataValidation type="custom" allowBlank="1" showInputMessage="1" showErrorMessage="1" errorTitle="Wrong data input" error="Data entry is limited to numbers._x000d__x000a_: symbol can be used for not available data." sqref="AX98">
      <formula1>OR(ISNUMBER(AX98),AX98=":")</formula1>
    </dataValidation>
    <dataValidation type="custom" allowBlank="1" showInputMessage="1" showErrorMessage="1" errorTitle="Wrong data input" error="Data entry is limited to numbers._x000d__x000a_: symbol can be used for not available data." sqref="AX105">
      <formula1>OR(ISNUMBER(AX105),AX105=":")</formula1>
    </dataValidation>
    <dataValidation type="custom" allowBlank="1" showInputMessage="1" showErrorMessage="1" errorTitle="Wrong data input" error="Data entry is limited to numbers._x000d__x000a_: symbol can be used for not available data." sqref="AZ96">
      <formula1>OR(ISNUMBER(AZ96),AZ96=":")</formula1>
    </dataValidation>
    <dataValidation type="custom" allowBlank="1" showInputMessage="1" showErrorMessage="1" errorTitle="Wrong data input" error="Data entry is limited to numbers._x000d__x000a_: symbol can be used for not available data." sqref="AZ98">
      <formula1>OR(ISNUMBER(AZ98),AZ98=":")</formula1>
    </dataValidation>
    <dataValidation type="custom" allowBlank="1" showInputMessage="1" showErrorMessage="1" errorTitle="Wrong data input" error="Data entry is limited to numbers._x000d__x000a_: symbol can be used for not available data." sqref="AZ105">
      <formula1>OR(ISNUMBER(AZ105),AZ105=":")</formula1>
    </dataValidation>
    <dataValidation type="custom" allowBlank="1" showInputMessage="1" showErrorMessage="1" errorTitle="Wrong data input" error="Data entry is limited to numbers._x000d__x000a_: symbol can be used for not available data." sqref="BB96">
      <formula1>OR(ISNUMBER(BB96),BB96=":")</formula1>
    </dataValidation>
    <dataValidation type="custom" allowBlank="1" showInputMessage="1" showErrorMessage="1" errorTitle="Wrong data input" error="Data entry is limited to numbers._x000d__x000a_: symbol can be used for not available data." sqref="BB98">
      <formula1>OR(ISNUMBER(BB98),BB98=":")</formula1>
    </dataValidation>
    <dataValidation type="custom" allowBlank="1" showInputMessage="1" showErrorMessage="1" errorTitle="Wrong data input" error="Data entry is limited to numbers._x000d__x000a_: symbol can be used for not available data." sqref="BB105">
      <formula1>OR(ISNUMBER(BB105),BB105=":")</formula1>
    </dataValidation>
    <dataValidation type="custom" allowBlank="1" showInputMessage="1" showErrorMessage="1" errorTitle="Wrong data input" error="Data entry is limited to numbers._x000d__x000a_: symbol can be used for not available data." sqref="BD96">
      <formula1>OR(ISNUMBER(BD96),BD96=":")</formula1>
    </dataValidation>
    <dataValidation type="custom" allowBlank="1" showInputMessage="1" showErrorMessage="1" errorTitle="Wrong data input" error="Data entry is limited to numbers._x000d__x000a_: symbol can be used for not available data." sqref="BD98">
      <formula1>OR(ISNUMBER(BD98),BD98=":")</formula1>
    </dataValidation>
    <dataValidation type="custom" allowBlank="1" showInputMessage="1" showErrorMessage="1" errorTitle="Wrong data input" error="Data entry is limited to numbers._x000d__x000a_: symbol can be used for not available data." sqref="BD105">
      <formula1>OR(ISNUMBER(BD105),BD105=":")</formula1>
    </dataValidation>
    <dataValidation type="custom" allowBlank="1" showInputMessage="1" showErrorMessage="1" errorTitle="Wrong data input" error="Data entry is limited to numbers._x000d__x000a_: symbol can be used for not available data." sqref="BF96">
      <formula1>OR(ISNUMBER(BF96),BF96=":")</formula1>
    </dataValidation>
    <dataValidation type="custom" allowBlank="1" showInputMessage="1" showErrorMessage="1" errorTitle="Wrong data input" error="Data entry is limited to numbers._x000d__x000a_: symbol can be used for not available data." sqref="BF98">
      <formula1>OR(ISNUMBER(BF98),BF98=":")</formula1>
    </dataValidation>
    <dataValidation type="custom" allowBlank="1" showInputMessage="1" showErrorMessage="1" errorTitle="Wrong data input" error="Data entry is limited to numbers._x000d__x000a_: symbol can be used for not available data." sqref="BF105">
      <formula1>OR(ISNUMBER(BF105),BF105=":")</formula1>
    </dataValidation>
    <dataValidation type="custom" allowBlank="1" showInputMessage="1" showErrorMessage="1" errorTitle="Wrong data input" error="Data entry is limited to numbers._x000d__x000a_: symbol can be used for not available data." sqref="BH96">
      <formula1>OR(ISNUMBER(BH96),BH96=":")</formula1>
    </dataValidation>
    <dataValidation type="custom" allowBlank="1" showInputMessage="1" showErrorMessage="1" errorTitle="Wrong data input" error="Data entry is limited to numbers._x000d__x000a_: symbol can be used for not available data." sqref="BH98">
      <formula1>OR(ISNUMBER(BH98),BH98=":")</formula1>
    </dataValidation>
    <dataValidation type="custom" allowBlank="1" showInputMessage="1" showErrorMessage="1" errorTitle="Wrong data input" error="Data entry is limited to numbers._x000d__x000a_: symbol can be used for not available data." sqref="BH105">
      <formula1>OR(ISNUMBER(BH105),BH105=":")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5041" r:id="rId4" name="Button 1">
              <controlPr defaultSize="0" print="0" autoFill="0" autoPict="0" macro="[0]!CheckThisSheet">
                <anchor moveWithCells="1" sizeWithCells="1">
                  <from>
                    <xdr:col>4</xdr:col>
                    <xdr:colOff>3108960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5042" r:id="rId5" name="Button 2">
              <controlPr defaultSize="0" print="0" autoFill="0" autoPict="0" macro="[0]!Interface.SetPinkColor">
                <anchor moveWithCells="1" sizeWithCells="1">
                  <from>
                    <xdr:col>4</xdr:col>
                    <xdr:colOff>2918460</xdr:colOff>
                    <xdr:row>3</xdr:row>
                    <xdr:rowOff>76200</xdr:rowOff>
                  </from>
                  <to>
                    <xdr:col>4</xdr:col>
                    <xdr:colOff>3162300</xdr:colOff>
                    <xdr:row>3</xdr:row>
                    <xdr:rowOff>327660</xdr:rowOff>
                  </to>
                </anchor>
              </controlPr>
            </control>
          </mc:Choice>
        </mc:AlternateContent>
        <mc:AlternateContent xmlns:mc="http://schemas.openxmlformats.org/markup-compatibility/2006">
          <mc:Choice Requires="x14">
            <control shapeId="855043" r:id="rId6" name="Button 3">
              <controlPr defaultSize="0" print="0" autoFill="0" autoPict="0" macro="[0]!Interface.SetGreyColor">
                <anchor moveWithCells="1" sizeWithCells="1">
                  <from>
                    <xdr:col>4</xdr:col>
                    <xdr:colOff>3261360</xdr:colOff>
                    <xdr:row>3</xdr:row>
                    <xdr:rowOff>76200</xdr:rowOff>
                  </from>
                  <to>
                    <xdr:col>4</xdr:col>
                    <xdr:colOff>3505200</xdr:colOff>
                    <xdr:row>3</xdr:row>
                    <xdr:rowOff>327660</xdr:rowOff>
                  </to>
                </anchor>
              </controlPr>
            </control>
          </mc:Choice>
        </mc:AlternateContent>
        <mc:AlternateContent xmlns:mc="http://schemas.openxmlformats.org/markup-compatibility/2006">
          <mc:Choice Requires="x14">
            <control shapeId="855044" r:id="rId7" name="Button 4">
              <controlPr defaultSize="0" print="0" autoFill="0" autoPict="0" macro="[0]!Interface.SetBlankColor">
                <anchor moveWithCells="1" sizeWithCells="1">
                  <from>
                    <xdr:col>4</xdr:col>
                    <xdr:colOff>3604260</xdr:colOff>
                    <xdr:row>3</xdr:row>
                    <xdr:rowOff>68580</xdr:rowOff>
                  </from>
                  <to>
                    <xdr:col>4</xdr:col>
                    <xdr:colOff>3840480</xdr:colOff>
                    <xdr:row>3</xdr:row>
                    <xdr:rowOff>327660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HECK">
    <tabColor theme="4" tint="-0.499984740745262"/>
  </sheetPr>
  <dimension ref="A1:G639"/>
  <sheetViews>
    <sheetView topLeftCell="A805" zoomScale="85" zoomScaleNormal="85" workbookViewId="0">
      <selection activeCell="B27" sqref="B27"/>
    </sheetView>
  </sheetViews>
  <sheetFormatPr defaultRowHeight="13.2"/>
  <cols>
    <col min="1" max="1" width="14" style="17" customWidth="1"/>
    <col min="2" max="2" width="35.33203125" style="17" customWidth="1"/>
    <col min="3" max="3" width="18" style="17" bestFit="1" customWidth="1"/>
    <col min="4" max="4" width="89" style="21" customWidth="1"/>
  </cols>
  <sheetData>
    <row r="1" spans="1:7">
      <c r="A1" s="16" t="s">
        <v>125</v>
      </c>
      <c r="B1" s="16" t="s">
        <v>127</v>
      </c>
      <c r="C1" s="16" t="s">
        <v>126</v>
      </c>
      <c r="D1" s="20" t="s">
        <v>348</v>
      </c>
      <c r="E1" s="18" t="s">
        <v>105</v>
      </c>
      <c r="F1" s="19"/>
      <c r="G1" s="19"/>
    </row>
    <row r="2" spans="1:7">
      <c r="A2" s="17" t="s">
        <v>190</v>
      </c>
      <c r="B2" s="17" t="s">
        <v>829</v>
      </c>
      <c r="C2" s="350" t="s">
        <v>1140</v>
      </c>
      <c r="D2" s="21" t="s">
        <v>982</v>
      </c>
    </row>
    <row r="3" spans="1:7">
      <c r="A3" s="17" t="s">
        <v>190</v>
      </c>
      <c r="B3" s="17" t="s">
        <v>829</v>
      </c>
      <c r="C3" s="350" t="s">
        <v>1141</v>
      </c>
      <c r="D3" s="21" t="s">
        <v>982</v>
      </c>
    </row>
    <row r="4" spans="1:7">
      <c r="A4" s="17" t="s">
        <v>190</v>
      </c>
      <c r="B4" s="17" t="s">
        <v>829</v>
      </c>
      <c r="C4" s="350" t="s">
        <v>1142</v>
      </c>
      <c r="D4" s="21" t="s">
        <v>982</v>
      </c>
    </row>
    <row r="5" spans="1:7">
      <c r="A5" s="17" t="s">
        <v>190</v>
      </c>
      <c r="B5" s="17" t="s">
        <v>829</v>
      </c>
      <c r="C5" s="350" t="s">
        <v>1143</v>
      </c>
      <c r="D5" s="21" t="s">
        <v>982</v>
      </c>
    </row>
    <row r="6" spans="1:7">
      <c r="A6" s="17" t="s">
        <v>190</v>
      </c>
      <c r="B6" s="17" t="s">
        <v>829</v>
      </c>
      <c r="C6" s="350" t="s">
        <v>1144</v>
      </c>
      <c r="D6" s="21" t="s">
        <v>982</v>
      </c>
    </row>
    <row r="7" spans="1:7">
      <c r="A7" s="17" t="s">
        <v>190</v>
      </c>
      <c r="B7" s="17" t="s">
        <v>829</v>
      </c>
      <c r="C7" s="350" t="s">
        <v>1145</v>
      </c>
      <c r="D7" s="21" t="s">
        <v>982</v>
      </c>
    </row>
    <row r="8" spans="1:7">
      <c r="A8" s="17" t="s">
        <v>190</v>
      </c>
      <c r="B8" s="17" t="s">
        <v>829</v>
      </c>
      <c r="C8" s="350" t="s">
        <v>1146</v>
      </c>
      <c r="D8" s="21" t="s">
        <v>982</v>
      </c>
    </row>
    <row r="9" spans="1:7">
      <c r="A9" s="17" t="s">
        <v>190</v>
      </c>
      <c r="B9" s="17" t="s">
        <v>829</v>
      </c>
      <c r="C9" s="350" t="s">
        <v>1147</v>
      </c>
      <c r="D9" s="21" t="s">
        <v>982</v>
      </c>
    </row>
    <row r="10" spans="1:7">
      <c r="A10" s="17" t="s">
        <v>190</v>
      </c>
      <c r="B10" s="17" t="s">
        <v>829</v>
      </c>
      <c r="C10" s="350" t="s">
        <v>1148</v>
      </c>
      <c r="D10" s="21" t="s">
        <v>982</v>
      </c>
    </row>
    <row r="11" spans="1:7">
      <c r="A11" s="17" t="s">
        <v>190</v>
      </c>
      <c r="B11" s="17" t="s">
        <v>829</v>
      </c>
      <c r="C11" s="350" t="s">
        <v>1149</v>
      </c>
      <c r="D11" s="21" t="s">
        <v>982</v>
      </c>
    </row>
    <row r="12" spans="1:7">
      <c r="A12" s="17" t="s">
        <v>190</v>
      </c>
      <c r="B12" s="17" t="s">
        <v>829</v>
      </c>
      <c r="C12" s="350" t="s">
        <v>1150</v>
      </c>
      <c r="D12" s="21" t="s">
        <v>982</v>
      </c>
    </row>
    <row r="13" spans="1:7">
      <c r="A13" s="17" t="s">
        <v>190</v>
      </c>
      <c r="B13" s="17" t="s">
        <v>829</v>
      </c>
      <c r="C13" s="350" t="s">
        <v>1151</v>
      </c>
      <c r="D13" s="21" t="s">
        <v>982</v>
      </c>
    </row>
    <row r="14" spans="1:7">
      <c r="A14" s="17" t="s">
        <v>190</v>
      </c>
      <c r="B14" s="17" t="s">
        <v>829</v>
      </c>
      <c r="C14" s="350" t="s">
        <v>1152</v>
      </c>
      <c r="D14" s="21" t="s">
        <v>982</v>
      </c>
    </row>
    <row r="15" spans="1:7">
      <c r="A15" s="17" t="s">
        <v>190</v>
      </c>
      <c r="B15" s="17" t="s">
        <v>829</v>
      </c>
      <c r="C15" s="350" t="s">
        <v>1153</v>
      </c>
      <c r="D15" s="21" t="s">
        <v>982</v>
      </c>
    </row>
    <row r="16" spans="1:7">
      <c r="A16" s="17" t="s">
        <v>190</v>
      </c>
      <c r="B16" s="17" t="s">
        <v>829</v>
      </c>
      <c r="C16" s="350" t="s">
        <v>1154</v>
      </c>
      <c r="D16" s="21" t="s">
        <v>982</v>
      </c>
    </row>
    <row r="17" spans="1:4">
      <c r="A17" s="17" t="s">
        <v>190</v>
      </c>
      <c r="B17" s="17" t="s">
        <v>829</v>
      </c>
      <c r="C17" s="350" t="s">
        <v>1155</v>
      </c>
      <c r="D17" s="21" t="s">
        <v>982</v>
      </c>
    </row>
    <row r="18" spans="1:4">
      <c r="A18" s="17" t="s">
        <v>190</v>
      </c>
      <c r="B18" s="17" t="s">
        <v>829</v>
      </c>
      <c r="C18" s="350" t="s">
        <v>1156</v>
      </c>
      <c r="D18" s="21" t="s">
        <v>982</v>
      </c>
    </row>
    <row r="19" spans="1:4">
      <c r="A19" s="17" t="s">
        <v>190</v>
      </c>
      <c r="B19" s="17" t="s">
        <v>829</v>
      </c>
      <c r="C19" s="350" t="s">
        <v>1157</v>
      </c>
      <c r="D19" s="21" t="s">
        <v>982</v>
      </c>
    </row>
    <row r="20" spans="1:4">
      <c r="A20" s="17" t="s">
        <v>190</v>
      </c>
      <c r="B20" s="17" t="s">
        <v>829</v>
      </c>
      <c r="C20" s="350" t="s">
        <v>1158</v>
      </c>
      <c r="D20" s="21" t="s">
        <v>982</v>
      </c>
    </row>
    <row r="21" spans="1:4">
      <c r="A21" s="17" t="s">
        <v>190</v>
      </c>
      <c r="B21" s="17" t="s">
        <v>829</v>
      </c>
      <c r="C21" s="350" t="s">
        <v>1159</v>
      </c>
      <c r="D21" s="21" t="s">
        <v>982</v>
      </c>
    </row>
    <row r="22" spans="1:4">
      <c r="A22" s="17" t="s">
        <v>190</v>
      </c>
      <c r="B22" s="17" t="s">
        <v>829</v>
      </c>
      <c r="C22" s="350" t="s">
        <v>1160</v>
      </c>
      <c r="D22" s="21" t="s">
        <v>982</v>
      </c>
    </row>
    <row r="23" spans="1:4">
      <c r="A23" s="17" t="s">
        <v>190</v>
      </c>
      <c r="B23" s="17" t="s">
        <v>829</v>
      </c>
      <c r="C23" s="350" t="s">
        <v>1161</v>
      </c>
      <c r="D23" s="21" t="s">
        <v>982</v>
      </c>
    </row>
    <row r="24" spans="1:4">
      <c r="A24" s="17" t="s">
        <v>190</v>
      </c>
      <c r="B24" s="17" t="s">
        <v>829</v>
      </c>
      <c r="C24" s="350" t="s">
        <v>1162</v>
      </c>
      <c r="D24" s="21" t="s">
        <v>982</v>
      </c>
    </row>
    <row r="25" spans="1:4">
      <c r="A25" s="17" t="s">
        <v>190</v>
      </c>
      <c r="B25" s="17" t="s">
        <v>829</v>
      </c>
      <c r="C25" s="350" t="s">
        <v>1163</v>
      </c>
      <c r="D25" s="21" t="s">
        <v>982</v>
      </c>
    </row>
    <row r="26" spans="1:4">
      <c r="A26" s="17" t="s">
        <v>190</v>
      </c>
      <c r="B26" s="17" t="s">
        <v>829</v>
      </c>
      <c r="C26" s="350" t="s">
        <v>1164</v>
      </c>
      <c r="D26" s="21" t="s">
        <v>982</v>
      </c>
    </row>
    <row r="27" spans="1:4">
      <c r="A27" s="17" t="s">
        <v>190</v>
      </c>
      <c r="B27" s="17" t="s">
        <v>984</v>
      </c>
      <c r="C27" s="350" t="s">
        <v>1165</v>
      </c>
      <c r="D27" s="21" t="s">
        <v>981</v>
      </c>
    </row>
    <row r="28" spans="1:4">
      <c r="A28" s="17" t="s">
        <v>190</v>
      </c>
      <c r="B28" s="17" t="s">
        <v>820</v>
      </c>
      <c r="C28" s="350" t="s">
        <v>1409</v>
      </c>
      <c r="D28" s="21" t="s">
        <v>1410</v>
      </c>
    </row>
    <row r="29" spans="1:4">
      <c r="A29" s="17" t="s">
        <v>190</v>
      </c>
      <c r="B29" s="17" t="s">
        <v>820</v>
      </c>
      <c r="C29" s="350" t="s">
        <v>1317</v>
      </c>
      <c r="D29" s="21" t="s">
        <v>1344</v>
      </c>
    </row>
    <row r="30" spans="1:4">
      <c r="A30" s="17" t="s">
        <v>190</v>
      </c>
      <c r="B30" s="17" t="s">
        <v>820</v>
      </c>
      <c r="C30" s="350" t="s">
        <v>1411</v>
      </c>
      <c r="D30" s="21" t="s">
        <v>1405</v>
      </c>
    </row>
    <row r="31" spans="1:4">
      <c r="A31" s="17" t="s">
        <v>190</v>
      </c>
      <c r="B31" s="17" t="s">
        <v>820</v>
      </c>
      <c r="C31" s="350" t="s">
        <v>1412</v>
      </c>
      <c r="D31" s="21" t="s">
        <v>1239</v>
      </c>
    </row>
    <row r="32" spans="1:4">
      <c r="A32" s="17" t="s">
        <v>190</v>
      </c>
      <c r="B32" s="17" t="s">
        <v>820</v>
      </c>
      <c r="C32" s="350" t="s">
        <v>1413</v>
      </c>
      <c r="D32" s="21" t="s">
        <v>1414</v>
      </c>
    </row>
    <row r="33" spans="1:4">
      <c r="A33" s="17" t="s">
        <v>190</v>
      </c>
      <c r="B33" s="17" t="s">
        <v>820</v>
      </c>
      <c r="C33" s="350" t="s">
        <v>1415</v>
      </c>
      <c r="D33" s="21" t="s">
        <v>1416</v>
      </c>
    </row>
    <row r="34" spans="1:4">
      <c r="A34" s="17" t="s">
        <v>190</v>
      </c>
      <c r="B34" s="17" t="s">
        <v>820</v>
      </c>
      <c r="C34" s="350" t="s">
        <v>1417</v>
      </c>
      <c r="D34" s="21" t="s">
        <v>1418</v>
      </c>
    </row>
    <row r="35" spans="1:4">
      <c r="A35" s="17" t="s">
        <v>190</v>
      </c>
      <c r="B35" s="17" t="s">
        <v>820</v>
      </c>
      <c r="C35" s="350" t="s">
        <v>1419</v>
      </c>
      <c r="D35" s="21" t="s">
        <v>1420</v>
      </c>
    </row>
    <row r="36" spans="1:4">
      <c r="A36" s="17" t="s">
        <v>190</v>
      </c>
      <c r="B36" s="17" t="s">
        <v>820</v>
      </c>
      <c r="C36" s="350" t="s">
        <v>1421</v>
      </c>
      <c r="D36" s="21" t="s">
        <v>1327</v>
      </c>
    </row>
    <row r="37" spans="1:4">
      <c r="A37" s="17" t="s">
        <v>190</v>
      </c>
      <c r="B37" s="17" t="s">
        <v>820</v>
      </c>
      <c r="C37" s="350" t="s">
        <v>1422</v>
      </c>
      <c r="D37" s="21" t="s">
        <v>1423</v>
      </c>
    </row>
    <row r="38" spans="1:4">
      <c r="A38" s="17" t="s">
        <v>190</v>
      </c>
      <c r="B38" s="17" t="s">
        <v>820</v>
      </c>
      <c r="C38" s="350" t="s">
        <v>1357</v>
      </c>
      <c r="D38" s="21" t="s">
        <v>1329</v>
      </c>
    </row>
    <row r="39" spans="1:4">
      <c r="A39" s="17" t="s">
        <v>190</v>
      </c>
      <c r="B39" s="17" t="s">
        <v>820</v>
      </c>
      <c r="C39" s="350" t="s">
        <v>1359</v>
      </c>
      <c r="D39" s="21" t="s">
        <v>1424</v>
      </c>
    </row>
    <row r="40" spans="1:4">
      <c r="A40" s="17" t="s">
        <v>190</v>
      </c>
      <c r="B40" s="17" t="s">
        <v>820</v>
      </c>
      <c r="C40" s="350" t="s">
        <v>1310</v>
      </c>
      <c r="D40" s="21" t="s">
        <v>1239</v>
      </c>
    </row>
    <row r="41" spans="1:4">
      <c r="A41" s="17" t="s">
        <v>190</v>
      </c>
      <c r="B41" s="17" t="s">
        <v>820</v>
      </c>
      <c r="C41" s="350" t="s">
        <v>1321</v>
      </c>
      <c r="D41" s="21" t="s">
        <v>1425</v>
      </c>
    </row>
    <row r="42" spans="1:4">
      <c r="A42" s="17" t="s">
        <v>190</v>
      </c>
      <c r="B42" s="17" t="s">
        <v>820</v>
      </c>
      <c r="C42" s="350" t="s">
        <v>1322</v>
      </c>
      <c r="D42" s="21" t="s">
        <v>1426</v>
      </c>
    </row>
    <row r="43" spans="1:4">
      <c r="A43" s="17" t="s">
        <v>190</v>
      </c>
      <c r="B43" s="17" t="s">
        <v>820</v>
      </c>
      <c r="C43" s="350" t="s">
        <v>1311</v>
      </c>
      <c r="D43" s="21" t="s">
        <v>1427</v>
      </c>
    </row>
    <row r="44" spans="1:4">
      <c r="A44" s="17" t="s">
        <v>190</v>
      </c>
      <c r="B44" s="17" t="s">
        <v>820</v>
      </c>
      <c r="C44" s="350" t="s">
        <v>1182</v>
      </c>
      <c r="D44" s="21" t="s">
        <v>1428</v>
      </c>
    </row>
    <row r="45" spans="1:4">
      <c r="A45" s="17" t="s">
        <v>190</v>
      </c>
      <c r="B45" s="17" t="s">
        <v>820</v>
      </c>
      <c r="C45" s="350" t="s">
        <v>1184</v>
      </c>
      <c r="D45" s="21" t="s">
        <v>1185</v>
      </c>
    </row>
    <row r="46" spans="1:4">
      <c r="A46" s="17" t="s">
        <v>190</v>
      </c>
      <c r="B46" s="17" t="s">
        <v>820</v>
      </c>
      <c r="C46" s="350" t="s">
        <v>1186</v>
      </c>
      <c r="D46" s="21" t="s">
        <v>1187</v>
      </c>
    </row>
    <row r="47" spans="1:4">
      <c r="A47" s="17" t="s">
        <v>190</v>
      </c>
      <c r="B47" s="17" t="s">
        <v>820</v>
      </c>
      <c r="C47" s="350" t="s">
        <v>1188</v>
      </c>
      <c r="D47" s="21" t="s">
        <v>1189</v>
      </c>
    </row>
    <row r="48" spans="1:4">
      <c r="A48" s="17" t="s">
        <v>190</v>
      </c>
      <c r="B48" s="17" t="s">
        <v>820</v>
      </c>
      <c r="C48" s="350" t="s">
        <v>1190</v>
      </c>
      <c r="D48" s="21" t="s">
        <v>1191</v>
      </c>
    </row>
    <row r="49" spans="1:4">
      <c r="A49" s="17" t="s">
        <v>190</v>
      </c>
      <c r="B49" s="17" t="s">
        <v>820</v>
      </c>
      <c r="C49" s="350" t="s">
        <v>1192</v>
      </c>
      <c r="D49" s="21" t="s">
        <v>1193</v>
      </c>
    </row>
    <row r="50" spans="1:4">
      <c r="A50" s="17" t="s">
        <v>190</v>
      </c>
      <c r="B50" s="17" t="s">
        <v>820</v>
      </c>
      <c r="C50" s="350" t="s">
        <v>1194</v>
      </c>
      <c r="D50" s="21" t="s">
        <v>1195</v>
      </c>
    </row>
    <row r="51" spans="1:4">
      <c r="A51" s="17" t="s">
        <v>190</v>
      </c>
      <c r="B51" s="17" t="s">
        <v>820</v>
      </c>
      <c r="C51" s="350" t="s">
        <v>1196</v>
      </c>
      <c r="D51" s="21" t="s">
        <v>1197</v>
      </c>
    </row>
    <row r="52" spans="1:4">
      <c r="A52" s="17" t="s">
        <v>190</v>
      </c>
      <c r="B52" s="17" t="s">
        <v>820</v>
      </c>
      <c r="C52" s="350" t="s">
        <v>1198</v>
      </c>
      <c r="D52" s="21" t="s">
        <v>1199</v>
      </c>
    </row>
    <row r="53" spans="1:4">
      <c r="A53" s="17" t="s">
        <v>190</v>
      </c>
      <c r="B53" s="17" t="s">
        <v>820</v>
      </c>
      <c r="C53" s="350" t="s">
        <v>1200</v>
      </c>
      <c r="D53" s="21" t="s">
        <v>1201</v>
      </c>
    </row>
    <row r="54" spans="1:4">
      <c r="A54" s="17" t="s">
        <v>190</v>
      </c>
      <c r="B54" s="17" t="s">
        <v>820</v>
      </c>
      <c r="C54" s="350" t="s">
        <v>1202</v>
      </c>
      <c r="D54" s="21" t="s">
        <v>1203</v>
      </c>
    </row>
    <row r="55" spans="1:4">
      <c r="A55" s="17" t="s">
        <v>190</v>
      </c>
      <c r="B55" s="17" t="s">
        <v>820</v>
      </c>
      <c r="C55" s="350" t="s">
        <v>1429</v>
      </c>
      <c r="D55" s="21" t="s">
        <v>1430</v>
      </c>
    </row>
    <row r="56" spans="1:4">
      <c r="A56" s="17" t="s">
        <v>190</v>
      </c>
      <c r="B56" s="17" t="s">
        <v>820</v>
      </c>
      <c r="C56" s="350" t="s">
        <v>1214</v>
      </c>
      <c r="D56" s="21" t="s">
        <v>1312</v>
      </c>
    </row>
    <row r="57" spans="1:4">
      <c r="A57" s="17" t="s">
        <v>32</v>
      </c>
      <c r="B57" s="17" t="s">
        <v>829</v>
      </c>
      <c r="C57" s="350" t="s">
        <v>1140</v>
      </c>
      <c r="D57" s="21" t="s">
        <v>982</v>
      </c>
    </row>
    <row r="58" spans="1:4">
      <c r="A58" s="17" t="s">
        <v>32</v>
      </c>
      <c r="B58" s="17" t="s">
        <v>829</v>
      </c>
      <c r="C58" s="350" t="s">
        <v>1141</v>
      </c>
      <c r="D58" s="21" t="s">
        <v>982</v>
      </c>
    </row>
    <row r="59" spans="1:4">
      <c r="A59" s="17" t="s">
        <v>32</v>
      </c>
      <c r="B59" s="17" t="s">
        <v>829</v>
      </c>
      <c r="C59" s="350" t="s">
        <v>1142</v>
      </c>
      <c r="D59" s="21" t="s">
        <v>982</v>
      </c>
    </row>
    <row r="60" spans="1:4">
      <c r="A60" s="17" t="s">
        <v>32</v>
      </c>
      <c r="B60" s="17" t="s">
        <v>829</v>
      </c>
      <c r="C60" s="350" t="s">
        <v>1143</v>
      </c>
      <c r="D60" s="21" t="s">
        <v>982</v>
      </c>
    </row>
    <row r="61" spans="1:4">
      <c r="A61" s="17" t="s">
        <v>32</v>
      </c>
      <c r="B61" s="17" t="s">
        <v>829</v>
      </c>
      <c r="C61" s="350" t="s">
        <v>1144</v>
      </c>
      <c r="D61" s="21" t="s">
        <v>982</v>
      </c>
    </row>
    <row r="62" spans="1:4">
      <c r="A62" s="17" t="s">
        <v>32</v>
      </c>
      <c r="B62" s="17" t="s">
        <v>829</v>
      </c>
      <c r="C62" s="350" t="s">
        <v>1145</v>
      </c>
      <c r="D62" s="21" t="s">
        <v>982</v>
      </c>
    </row>
    <row r="63" spans="1:4">
      <c r="A63" s="17" t="s">
        <v>32</v>
      </c>
      <c r="B63" s="17" t="s">
        <v>829</v>
      </c>
      <c r="C63" s="350" t="s">
        <v>1146</v>
      </c>
      <c r="D63" s="21" t="s">
        <v>982</v>
      </c>
    </row>
    <row r="64" spans="1:4">
      <c r="A64" s="17" t="s">
        <v>32</v>
      </c>
      <c r="B64" s="17" t="s">
        <v>829</v>
      </c>
      <c r="C64" s="350" t="s">
        <v>1147</v>
      </c>
      <c r="D64" s="21" t="s">
        <v>982</v>
      </c>
    </row>
    <row r="65" spans="1:4">
      <c r="A65" s="17" t="s">
        <v>32</v>
      </c>
      <c r="B65" s="17" t="s">
        <v>829</v>
      </c>
      <c r="C65" s="350" t="s">
        <v>1148</v>
      </c>
      <c r="D65" s="21" t="s">
        <v>982</v>
      </c>
    </row>
    <row r="66" spans="1:4">
      <c r="A66" s="17" t="s">
        <v>32</v>
      </c>
      <c r="B66" s="17" t="s">
        <v>829</v>
      </c>
      <c r="C66" s="350" t="s">
        <v>1149</v>
      </c>
      <c r="D66" s="21" t="s">
        <v>982</v>
      </c>
    </row>
    <row r="67" spans="1:4">
      <c r="A67" s="17" t="s">
        <v>32</v>
      </c>
      <c r="B67" s="17" t="s">
        <v>829</v>
      </c>
      <c r="C67" s="350" t="s">
        <v>1150</v>
      </c>
      <c r="D67" s="21" t="s">
        <v>982</v>
      </c>
    </row>
    <row r="68" spans="1:4">
      <c r="A68" s="17" t="s">
        <v>32</v>
      </c>
      <c r="B68" s="17" t="s">
        <v>829</v>
      </c>
      <c r="C68" s="350" t="s">
        <v>1151</v>
      </c>
      <c r="D68" s="21" t="s">
        <v>982</v>
      </c>
    </row>
    <row r="69" spans="1:4">
      <c r="A69" s="17" t="s">
        <v>32</v>
      </c>
      <c r="B69" s="17" t="s">
        <v>829</v>
      </c>
      <c r="C69" s="350" t="s">
        <v>1152</v>
      </c>
      <c r="D69" s="21" t="s">
        <v>982</v>
      </c>
    </row>
    <row r="70" spans="1:4">
      <c r="A70" s="17" t="s">
        <v>32</v>
      </c>
      <c r="B70" s="17" t="s">
        <v>829</v>
      </c>
      <c r="C70" s="350" t="s">
        <v>1153</v>
      </c>
      <c r="D70" s="21" t="s">
        <v>982</v>
      </c>
    </row>
    <row r="71" spans="1:4">
      <c r="A71" s="17" t="s">
        <v>32</v>
      </c>
      <c r="B71" s="17" t="s">
        <v>829</v>
      </c>
      <c r="C71" s="350" t="s">
        <v>1154</v>
      </c>
      <c r="D71" s="21" t="s">
        <v>982</v>
      </c>
    </row>
    <row r="72" spans="1:4">
      <c r="A72" s="17" t="s">
        <v>32</v>
      </c>
      <c r="B72" s="17" t="s">
        <v>829</v>
      </c>
      <c r="C72" s="350" t="s">
        <v>1155</v>
      </c>
      <c r="D72" s="21" t="s">
        <v>982</v>
      </c>
    </row>
    <row r="73" spans="1:4">
      <c r="A73" s="17" t="s">
        <v>32</v>
      </c>
      <c r="B73" s="17" t="s">
        <v>829</v>
      </c>
      <c r="C73" s="350" t="s">
        <v>1156</v>
      </c>
      <c r="D73" s="21" t="s">
        <v>982</v>
      </c>
    </row>
    <row r="74" spans="1:4">
      <c r="A74" s="17" t="s">
        <v>32</v>
      </c>
      <c r="B74" s="17" t="s">
        <v>829</v>
      </c>
      <c r="C74" s="350" t="s">
        <v>1157</v>
      </c>
      <c r="D74" s="21" t="s">
        <v>982</v>
      </c>
    </row>
    <row r="75" spans="1:4">
      <c r="A75" s="17" t="s">
        <v>32</v>
      </c>
      <c r="B75" s="17" t="s">
        <v>829</v>
      </c>
      <c r="C75" s="350" t="s">
        <v>1158</v>
      </c>
      <c r="D75" s="21" t="s">
        <v>982</v>
      </c>
    </row>
    <row r="76" spans="1:4">
      <c r="A76" s="17" t="s">
        <v>32</v>
      </c>
      <c r="B76" s="17" t="s">
        <v>829</v>
      </c>
      <c r="C76" s="350" t="s">
        <v>1159</v>
      </c>
      <c r="D76" s="21" t="s">
        <v>982</v>
      </c>
    </row>
    <row r="77" spans="1:4">
      <c r="A77" s="17" t="s">
        <v>32</v>
      </c>
      <c r="B77" s="17" t="s">
        <v>829</v>
      </c>
      <c r="C77" s="350" t="s">
        <v>1160</v>
      </c>
      <c r="D77" s="21" t="s">
        <v>982</v>
      </c>
    </row>
    <row r="78" spans="1:4">
      <c r="A78" s="17" t="s">
        <v>32</v>
      </c>
      <c r="B78" s="17" t="s">
        <v>829</v>
      </c>
      <c r="C78" s="350" t="s">
        <v>1161</v>
      </c>
      <c r="D78" s="21" t="s">
        <v>982</v>
      </c>
    </row>
    <row r="79" spans="1:4">
      <c r="A79" s="17" t="s">
        <v>32</v>
      </c>
      <c r="B79" s="17" t="s">
        <v>829</v>
      </c>
      <c r="C79" s="350" t="s">
        <v>1162</v>
      </c>
      <c r="D79" s="21" t="s">
        <v>982</v>
      </c>
    </row>
    <row r="80" spans="1:4">
      <c r="A80" s="17" t="s">
        <v>32</v>
      </c>
      <c r="B80" s="17" t="s">
        <v>829</v>
      </c>
      <c r="C80" s="350" t="s">
        <v>1163</v>
      </c>
      <c r="D80" s="21" t="s">
        <v>982</v>
      </c>
    </row>
    <row r="81" spans="1:4">
      <c r="A81" s="17" t="s">
        <v>32</v>
      </c>
      <c r="B81" s="17" t="s">
        <v>829</v>
      </c>
      <c r="C81" s="350" t="s">
        <v>1164</v>
      </c>
      <c r="D81" s="21" t="s">
        <v>982</v>
      </c>
    </row>
    <row r="82" spans="1:4">
      <c r="A82" s="17" t="s">
        <v>32</v>
      </c>
      <c r="B82" s="17" t="s">
        <v>984</v>
      </c>
      <c r="C82" s="350" t="s">
        <v>1165</v>
      </c>
      <c r="D82" s="21" t="s">
        <v>981</v>
      </c>
    </row>
    <row r="83" spans="1:4">
      <c r="A83" s="17" t="s">
        <v>32</v>
      </c>
      <c r="B83" s="17" t="s">
        <v>820</v>
      </c>
      <c r="C83" s="350" t="s">
        <v>1454</v>
      </c>
      <c r="D83" s="21" t="s">
        <v>1447</v>
      </c>
    </row>
    <row r="84" spans="1:4">
      <c r="A84" s="17" t="s">
        <v>32</v>
      </c>
      <c r="B84" s="17" t="s">
        <v>820</v>
      </c>
      <c r="C84" s="350" t="s">
        <v>1455</v>
      </c>
      <c r="D84" s="21" t="s">
        <v>1456</v>
      </c>
    </row>
    <row r="85" spans="1:4">
      <c r="A85" s="17" t="s">
        <v>32</v>
      </c>
      <c r="B85" s="17" t="s">
        <v>820</v>
      </c>
      <c r="C85" s="350" t="s">
        <v>1409</v>
      </c>
      <c r="D85" s="21" t="s">
        <v>1250</v>
      </c>
    </row>
    <row r="86" spans="1:4">
      <c r="A86" s="17" t="s">
        <v>32</v>
      </c>
      <c r="B86" s="17" t="s">
        <v>820</v>
      </c>
      <c r="C86" s="350" t="s">
        <v>1411</v>
      </c>
      <c r="D86" s="21" t="s">
        <v>1452</v>
      </c>
    </row>
    <row r="87" spans="1:4">
      <c r="A87" s="17" t="s">
        <v>32</v>
      </c>
      <c r="B87" s="17" t="s">
        <v>820</v>
      </c>
      <c r="C87" s="350" t="s">
        <v>1412</v>
      </c>
      <c r="D87" s="21" t="s">
        <v>1239</v>
      </c>
    </row>
    <row r="88" spans="1:4">
      <c r="A88" s="17" t="s">
        <v>32</v>
      </c>
      <c r="B88" s="17" t="s">
        <v>820</v>
      </c>
      <c r="C88" s="350" t="s">
        <v>1457</v>
      </c>
      <c r="D88" s="21" t="s">
        <v>1458</v>
      </c>
    </row>
    <row r="89" spans="1:4">
      <c r="A89" s="17" t="s">
        <v>32</v>
      </c>
      <c r="B89" s="17" t="s">
        <v>820</v>
      </c>
      <c r="C89" s="350" t="s">
        <v>1290</v>
      </c>
      <c r="D89" s="21" t="s">
        <v>1360</v>
      </c>
    </row>
    <row r="90" spans="1:4">
      <c r="A90" s="17" t="s">
        <v>32</v>
      </c>
      <c r="B90" s="17" t="s">
        <v>820</v>
      </c>
      <c r="C90" s="350" t="s">
        <v>1393</v>
      </c>
      <c r="D90" s="21" t="s">
        <v>1459</v>
      </c>
    </row>
    <row r="91" spans="1:4">
      <c r="A91" s="17" t="s">
        <v>32</v>
      </c>
      <c r="B91" s="17" t="s">
        <v>820</v>
      </c>
      <c r="C91" s="350" t="s">
        <v>1166</v>
      </c>
      <c r="D91" s="21" t="s">
        <v>1394</v>
      </c>
    </row>
    <row r="92" spans="1:4">
      <c r="A92" s="17" t="s">
        <v>32</v>
      </c>
      <c r="B92" s="17" t="s">
        <v>820</v>
      </c>
      <c r="C92" s="350" t="s">
        <v>1170</v>
      </c>
      <c r="D92" s="21" t="s">
        <v>1446</v>
      </c>
    </row>
    <row r="93" spans="1:4">
      <c r="A93" s="17" t="s">
        <v>32</v>
      </c>
      <c r="B93" s="17" t="s">
        <v>820</v>
      </c>
      <c r="C93" s="350" t="s">
        <v>1460</v>
      </c>
      <c r="D93" s="21" t="s">
        <v>1177</v>
      </c>
    </row>
    <row r="94" spans="1:4">
      <c r="A94" s="17" t="s">
        <v>32</v>
      </c>
      <c r="B94" s="17" t="s">
        <v>820</v>
      </c>
      <c r="C94" s="350" t="s">
        <v>1357</v>
      </c>
      <c r="D94" s="21" t="s">
        <v>1329</v>
      </c>
    </row>
    <row r="95" spans="1:4">
      <c r="A95" s="17" t="s">
        <v>32</v>
      </c>
      <c r="B95" s="17" t="s">
        <v>820</v>
      </c>
      <c r="C95" s="350" t="s">
        <v>1359</v>
      </c>
      <c r="D95" s="21" t="s">
        <v>1461</v>
      </c>
    </row>
    <row r="96" spans="1:4">
      <c r="A96" s="17" t="s">
        <v>32</v>
      </c>
      <c r="B96" s="17" t="s">
        <v>820</v>
      </c>
      <c r="C96" s="350" t="s">
        <v>1310</v>
      </c>
      <c r="D96" s="21" t="s">
        <v>1239</v>
      </c>
    </row>
    <row r="97" spans="1:4">
      <c r="A97" s="17" t="s">
        <v>32</v>
      </c>
      <c r="B97" s="17" t="s">
        <v>820</v>
      </c>
      <c r="C97" s="350" t="s">
        <v>1321</v>
      </c>
      <c r="D97" s="21" t="s">
        <v>1425</v>
      </c>
    </row>
    <row r="98" spans="1:4">
      <c r="A98" s="17" t="s">
        <v>32</v>
      </c>
      <c r="B98" s="17" t="s">
        <v>820</v>
      </c>
      <c r="C98" s="350" t="s">
        <v>1322</v>
      </c>
      <c r="D98" s="21" t="s">
        <v>1426</v>
      </c>
    </row>
    <row r="99" spans="1:4">
      <c r="A99" s="17" t="s">
        <v>32</v>
      </c>
      <c r="B99" s="17" t="s">
        <v>820</v>
      </c>
      <c r="C99" s="350" t="s">
        <v>1311</v>
      </c>
      <c r="D99" s="21" t="s">
        <v>1427</v>
      </c>
    </row>
    <row r="100" spans="1:4">
      <c r="A100" s="17" t="s">
        <v>32</v>
      </c>
      <c r="B100" s="17" t="s">
        <v>820</v>
      </c>
      <c r="C100" s="350" t="s">
        <v>1182</v>
      </c>
      <c r="D100" s="21" t="s">
        <v>1428</v>
      </c>
    </row>
    <row r="101" spans="1:4">
      <c r="A101" s="17" t="s">
        <v>32</v>
      </c>
      <c r="B101" s="17" t="s">
        <v>820</v>
      </c>
      <c r="C101" s="350" t="s">
        <v>1184</v>
      </c>
      <c r="D101" s="21" t="s">
        <v>1185</v>
      </c>
    </row>
    <row r="102" spans="1:4">
      <c r="A102" s="17" t="s">
        <v>32</v>
      </c>
      <c r="B102" s="17" t="s">
        <v>820</v>
      </c>
      <c r="C102" s="350" t="s">
        <v>1186</v>
      </c>
      <c r="D102" s="21" t="s">
        <v>1187</v>
      </c>
    </row>
    <row r="103" spans="1:4">
      <c r="A103" s="17" t="s">
        <v>32</v>
      </c>
      <c r="B103" s="17" t="s">
        <v>820</v>
      </c>
      <c r="C103" s="350" t="s">
        <v>1188</v>
      </c>
      <c r="D103" s="21" t="s">
        <v>1189</v>
      </c>
    </row>
    <row r="104" spans="1:4">
      <c r="A104" s="17" t="s">
        <v>32</v>
      </c>
      <c r="B104" s="17" t="s">
        <v>820</v>
      </c>
      <c r="C104" s="350" t="s">
        <v>1190</v>
      </c>
      <c r="D104" s="21" t="s">
        <v>1191</v>
      </c>
    </row>
    <row r="105" spans="1:4">
      <c r="A105" s="17" t="s">
        <v>32</v>
      </c>
      <c r="B105" s="17" t="s">
        <v>820</v>
      </c>
      <c r="C105" s="350" t="s">
        <v>1192</v>
      </c>
      <c r="D105" s="21" t="s">
        <v>1193</v>
      </c>
    </row>
    <row r="106" spans="1:4">
      <c r="A106" s="17" t="s">
        <v>32</v>
      </c>
      <c r="B106" s="17" t="s">
        <v>820</v>
      </c>
      <c r="C106" s="350" t="s">
        <v>1194</v>
      </c>
      <c r="D106" s="21" t="s">
        <v>1195</v>
      </c>
    </row>
    <row r="107" spans="1:4">
      <c r="A107" s="17" t="s">
        <v>32</v>
      </c>
      <c r="B107" s="17" t="s">
        <v>820</v>
      </c>
      <c r="C107" s="350" t="s">
        <v>1196</v>
      </c>
      <c r="D107" s="21" t="s">
        <v>1197</v>
      </c>
    </row>
    <row r="108" spans="1:4">
      <c r="A108" s="17" t="s">
        <v>32</v>
      </c>
      <c r="B108" s="17" t="s">
        <v>820</v>
      </c>
      <c r="C108" s="350" t="s">
        <v>1198</v>
      </c>
      <c r="D108" s="21" t="s">
        <v>1199</v>
      </c>
    </row>
    <row r="109" spans="1:4">
      <c r="A109" s="17" t="s">
        <v>32</v>
      </c>
      <c r="B109" s="17" t="s">
        <v>820</v>
      </c>
      <c r="C109" s="350" t="s">
        <v>1200</v>
      </c>
      <c r="D109" s="21" t="s">
        <v>1201</v>
      </c>
    </row>
    <row r="110" spans="1:4">
      <c r="A110" s="17" t="s">
        <v>32</v>
      </c>
      <c r="B110" s="17" t="s">
        <v>820</v>
      </c>
      <c r="C110" s="350" t="s">
        <v>1202</v>
      </c>
      <c r="D110" s="21" t="s">
        <v>1203</v>
      </c>
    </row>
    <row r="111" spans="1:4">
      <c r="A111" s="17" t="s">
        <v>32</v>
      </c>
      <c r="B111" s="17" t="s">
        <v>820</v>
      </c>
      <c r="C111" s="350" t="s">
        <v>1429</v>
      </c>
      <c r="D111" s="21" t="s">
        <v>1430</v>
      </c>
    </row>
    <row r="112" spans="1:4">
      <c r="A112" s="17" t="s">
        <v>32</v>
      </c>
      <c r="B112" s="17" t="s">
        <v>820</v>
      </c>
      <c r="C112" s="350" t="s">
        <v>1214</v>
      </c>
      <c r="D112" s="21" t="s">
        <v>1312</v>
      </c>
    </row>
    <row r="113" spans="1:4">
      <c r="A113" s="17" t="s">
        <v>189</v>
      </c>
      <c r="B113" s="17" t="s">
        <v>829</v>
      </c>
      <c r="C113" s="350" t="s">
        <v>1140</v>
      </c>
      <c r="D113" s="21" t="s">
        <v>982</v>
      </c>
    </row>
    <row r="114" spans="1:4">
      <c r="A114" s="17" t="s">
        <v>189</v>
      </c>
      <c r="B114" s="17" t="s">
        <v>829</v>
      </c>
      <c r="C114" s="350" t="s">
        <v>1141</v>
      </c>
      <c r="D114" s="21" t="s">
        <v>982</v>
      </c>
    </row>
    <row r="115" spans="1:4">
      <c r="A115" s="17" t="s">
        <v>189</v>
      </c>
      <c r="B115" s="17" t="s">
        <v>829</v>
      </c>
      <c r="C115" s="350" t="s">
        <v>1142</v>
      </c>
      <c r="D115" s="21" t="s">
        <v>982</v>
      </c>
    </row>
    <row r="116" spans="1:4">
      <c r="A116" s="17" t="s">
        <v>189</v>
      </c>
      <c r="B116" s="17" t="s">
        <v>829</v>
      </c>
      <c r="C116" s="350" t="s">
        <v>1143</v>
      </c>
      <c r="D116" s="21" t="s">
        <v>982</v>
      </c>
    </row>
    <row r="117" spans="1:4">
      <c r="A117" s="17" t="s">
        <v>189</v>
      </c>
      <c r="B117" s="17" t="s">
        <v>829</v>
      </c>
      <c r="C117" s="350" t="s">
        <v>1144</v>
      </c>
      <c r="D117" s="21" t="s">
        <v>982</v>
      </c>
    </row>
    <row r="118" spans="1:4">
      <c r="A118" s="17" t="s">
        <v>189</v>
      </c>
      <c r="B118" s="17" t="s">
        <v>829</v>
      </c>
      <c r="C118" s="350" t="s">
        <v>1145</v>
      </c>
      <c r="D118" s="21" t="s">
        <v>982</v>
      </c>
    </row>
    <row r="119" spans="1:4">
      <c r="A119" s="17" t="s">
        <v>189</v>
      </c>
      <c r="B119" s="17" t="s">
        <v>829</v>
      </c>
      <c r="C119" s="350" t="s">
        <v>1146</v>
      </c>
      <c r="D119" s="21" t="s">
        <v>982</v>
      </c>
    </row>
    <row r="120" spans="1:4">
      <c r="A120" s="17" t="s">
        <v>189</v>
      </c>
      <c r="B120" s="17" t="s">
        <v>829</v>
      </c>
      <c r="C120" s="350" t="s">
        <v>1147</v>
      </c>
      <c r="D120" s="21" t="s">
        <v>982</v>
      </c>
    </row>
    <row r="121" spans="1:4">
      <c r="A121" s="17" t="s">
        <v>189</v>
      </c>
      <c r="B121" s="17" t="s">
        <v>829</v>
      </c>
      <c r="C121" s="350" t="s">
        <v>1148</v>
      </c>
      <c r="D121" s="21" t="s">
        <v>982</v>
      </c>
    </row>
    <row r="122" spans="1:4">
      <c r="A122" s="17" t="s">
        <v>189</v>
      </c>
      <c r="B122" s="17" t="s">
        <v>829</v>
      </c>
      <c r="C122" s="350" t="s">
        <v>1149</v>
      </c>
      <c r="D122" s="21" t="s">
        <v>982</v>
      </c>
    </row>
    <row r="123" spans="1:4">
      <c r="A123" s="17" t="s">
        <v>189</v>
      </c>
      <c r="B123" s="17" t="s">
        <v>829</v>
      </c>
      <c r="C123" s="350" t="s">
        <v>1150</v>
      </c>
      <c r="D123" s="21" t="s">
        <v>982</v>
      </c>
    </row>
    <row r="124" spans="1:4">
      <c r="A124" s="17" t="s">
        <v>189</v>
      </c>
      <c r="B124" s="17" t="s">
        <v>829</v>
      </c>
      <c r="C124" s="350" t="s">
        <v>1151</v>
      </c>
      <c r="D124" s="21" t="s">
        <v>982</v>
      </c>
    </row>
    <row r="125" spans="1:4">
      <c r="A125" s="17" t="s">
        <v>189</v>
      </c>
      <c r="B125" s="17" t="s">
        <v>829</v>
      </c>
      <c r="C125" s="350" t="s">
        <v>1152</v>
      </c>
      <c r="D125" s="21" t="s">
        <v>982</v>
      </c>
    </row>
    <row r="126" spans="1:4">
      <c r="A126" s="17" t="s">
        <v>189</v>
      </c>
      <c r="B126" s="17" t="s">
        <v>829</v>
      </c>
      <c r="C126" s="350" t="s">
        <v>1153</v>
      </c>
      <c r="D126" s="21" t="s">
        <v>982</v>
      </c>
    </row>
    <row r="127" spans="1:4">
      <c r="A127" s="17" t="s">
        <v>189</v>
      </c>
      <c r="B127" s="17" t="s">
        <v>829</v>
      </c>
      <c r="C127" s="350" t="s">
        <v>1154</v>
      </c>
      <c r="D127" s="21" t="s">
        <v>982</v>
      </c>
    </row>
    <row r="128" spans="1:4">
      <c r="A128" s="17" t="s">
        <v>189</v>
      </c>
      <c r="B128" s="17" t="s">
        <v>829</v>
      </c>
      <c r="C128" s="350" t="s">
        <v>1155</v>
      </c>
      <c r="D128" s="21" t="s">
        <v>982</v>
      </c>
    </row>
    <row r="129" spans="1:4">
      <c r="A129" s="17" t="s">
        <v>189</v>
      </c>
      <c r="B129" s="17" t="s">
        <v>829</v>
      </c>
      <c r="C129" s="350" t="s">
        <v>1156</v>
      </c>
      <c r="D129" s="21" t="s">
        <v>982</v>
      </c>
    </row>
    <row r="130" spans="1:4">
      <c r="A130" s="17" t="s">
        <v>189</v>
      </c>
      <c r="B130" s="17" t="s">
        <v>829</v>
      </c>
      <c r="C130" s="350" t="s">
        <v>1157</v>
      </c>
      <c r="D130" s="21" t="s">
        <v>982</v>
      </c>
    </row>
    <row r="131" spans="1:4">
      <c r="A131" s="17" t="s">
        <v>189</v>
      </c>
      <c r="B131" s="17" t="s">
        <v>829</v>
      </c>
      <c r="C131" s="350" t="s">
        <v>1158</v>
      </c>
      <c r="D131" s="21" t="s">
        <v>982</v>
      </c>
    </row>
    <row r="132" spans="1:4">
      <c r="A132" s="17" t="s">
        <v>189</v>
      </c>
      <c r="B132" s="17" t="s">
        <v>829</v>
      </c>
      <c r="C132" s="350" t="s">
        <v>1159</v>
      </c>
      <c r="D132" s="21" t="s">
        <v>982</v>
      </c>
    </row>
    <row r="133" spans="1:4">
      <c r="A133" s="17" t="s">
        <v>189</v>
      </c>
      <c r="B133" s="17" t="s">
        <v>829</v>
      </c>
      <c r="C133" s="350" t="s">
        <v>1160</v>
      </c>
      <c r="D133" s="21" t="s">
        <v>982</v>
      </c>
    </row>
    <row r="134" spans="1:4">
      <c r="A134" s="17" t="s">
        <v>189</v>
      </c>
      <c r="B134" s="17" t="s">
        <v>829</v>
      </c>
      <c r="C134" s="350" t="s">
        <v>1161</v>
      </c>
      <c r="D134" s="21" t="s">
        <v>982</v>
      </c>
    </row>
    <row r="135" spans="1:4">
      <c r="A135" s="17" t="s">
        <v>189</v>
      </c>
      <c r="B135" s="17" t="s">
        <v>829</v>
      </c>
      <c r="C135" s="350" t="s">
        <v>1162</v>
      </c>
      <c r="D135" s="21" t="s">
        <v>982</v>
      </c>
    </row>
    <row r="136" spans="1:4">
      <c r="A136" s="17" t="s">
        <v>189</v>
      </c>
      <c r="B136" s="17" t="s">
        <v>829</v>
      </c>
      <c r="C136" s="350" t="s">
        <v>1163</v>
      </c>
      <c r="D136" s="21" t="s">
        <v>982</v>
      </c>
    </row>
    <row r="137" spans="1:4">
      <c r="A137" s="17" t="s">
        <v>189</v>
      </c>
      <c r="B137" s="17" t="s">
        <v>829</v>
      </c>
      <c r="C137" s="350" t="s">
        <v>1164</v>
      </c>
      <c r="D137" s="21" t="s">
        <v>982</v>
      </c>
    </row>
    <row r="138" spans="1:4">
      <c r="A138" s="17" t="s">
        <v>189</v>
      </c>
      <c r="B138" s="17" t="s">
        <v>984</v>
      </c>
      <c r="C138" s="350" t="s">
        <v>1165</v>
      </c>
      <c r="D138" s="21" t="s">
        <v>981</v>
      </c>
    </row>
    <row r="139" spans="1:4">
      <c r="A139" s="17" t="s">
        <v>189</v>
      </c>
      <c r="B139" s="17" t="s">
        <v>820</v>
      </c>
      <c r="C139" s="350" t="s">
        <v>1400</v>
      </c>
      <c r="D139" s="21" t="s">
        <v>1242</v>
      </c>
    </row>
    <row r="140" spans="1:4">
      <c r="A140" s="17" t="s">
        <v>189</v>
      </c>
      <c r="B140" s="17" t="s">
        <v>820</v>
      </c>
      <c r="C140" s="350" t="s">
        <v>1401</v>
      </c>
      <c r="D140" s="21" t="s">
        <v>1402</v>
      </c>
    </row>
    <row r="141" spans="1:4">
      <c r="A141" s="17" t="s">
        <v>189</v>
      </c>
      <c r="B141" s="17" t="s">
        <v>820</v>
      </c>
      <c r="C141" s="350" t="s">
        <v>1403</v>
      </c>
      <c r="D141" s="21" t="s">
        <v>1327</v>
      </c>
    </row>
    <row r="142" spans="1:4">
      <c r="A142" s="17" t="s">
        <v>189</v>
      </c>
      <c r="B142" s="17" t="s">
        <v>820</v>
      </c>
      <c r="C142" s="350" t="s">
        <v>1357</v>
      </c>
      <c r="D142" s="21" t="s">
        <v>1329</v>
      </c>
    </row>
    <row r="143" spans="1:4">
      <c r="A143" s="17" t="s">
        <v>189</v>
      </c>
      <c r="B143" s="17" t="s">
        <v>820</v>
      </c>
      <c r="C143" s="350" t="s">
        <v>1359</v>
      </c>
      <c r="D143" s="21" t="s">
        <v>1404</v>
      </c>
    </row>
    <row r="144" spans="1:4">
      <c r="A144" s="17" t="s">
        <v>189</v>
      </c>
      <c r="B144" s="17" t="s">
        <v>820</v>
      </c>
      <c r="C144" s="350" t="s">
        <v>1310</v>
      </c>
      <c r="D144" s="21" t="s">
        <v>1239</v>
      </c>
    </row>
    <row r="145" spans="1:4">
      <c r="A145" s="17" t="s">
        <v>189</v>
      </c>
      <c r="B145" s="17" t="s">
        <v>820</v>
      </c>
      <c r="C145" s="350" t="s">
        <v>1321</v>
      </c>
      <c r="D145" s="21" t="s">
        <v>1167</v>
      </c>
    </row>
    <row r="146" spans="1:4">
      <c r="A146" s="17" t="s">
        <v>189</v>
      </c>
      <c r="B146" s="17" t="s">
        <v>820</v>
      </c>
      <c r="C146" s="350" t="s">
        <v>1322</v>
      </c>
      <c r="D146" s="21" t="s">
        <v>1405</v>
      </c>
    </row>
    <row r="147" spans="1:4">
      <c r="A147" s="17" t="s">
        <v>189</v>
      </c>
      <c r="B147" s="17" t="s">
        <v>820</v>
      </c>
      <c r="C147" s="350" t="s">
        <v>1182</v>
      </c>
      <c r="D147" s="21" t="s">
        <v>1191</v>
      </c>
    </row>
    <row r="148" spans="1:4">
      <c r="A148" s="17" t="s">
        <v>189</v>
      </c>
      <c r="B148" s="17" t="s">
        <v>820</v>
      </c>
      <c r="C148" s="350" t="s">
        <v>1184</v>
      </c>
      <c r="D148" s="21" t="s">
        <v>1185</v>
      </c>
    </row>
    <row r="149" spans="1:4">
      <c r="A149" s="17" t="s">
        <v>189</v>
      </c>
      <c r="B149" s="17" t="s">
        <v>820</v>
      </c>
      <c r="C149" s="350" t="s">
        <v>1186</v>
      </c>
      <c r="D149" s="21" t="s">
        <v>1187</v>
      </c>
    </row>
    <row r="150" spans="1:4">
      <c r="A150" s="17" t="s">
        <v>189</v>
      </c>
      <c r="B150" s="17" t="s">
        <v>820</v>
      </c>
      <c r="C150" s="350" t="s">
        <v>1188</v>
      </c>
      <c r="D150" s="21" t="s">
        <v>1189</v>
      </c>
    </row>
    <row r="151" spans="1:4">
      <c r="A151" s="17" t="s">
        <v>189</v>
      </c>
      <c r="B151" s="17" t="s">
        <v>820</v>
      </c>
      <c r="C151" s="350" t="s">
        <v>1190</v>
      </c>
      <c r="D151" s="21" t="s">
        <v>1191</v>
      </c>
    </row>
    <row r="152" spans="1:4">
      <c r="A152" s="17" t="s">
        <v>189</v>
      </c>
      <c r="B152" s="17" t="s">
        <v>820</v>
      </c>
      <c r="C152" s="350" t="s">
        <v>1192</v>
      </c>
      <c r="D152" s="21" t="s">
        <v>1193</v>
      </c>
    </row>
    <row r="153" spans="1:4">
      <c r="A153" s="17" t="s">
        <v>189</v>
      </c>
      <c r="B153" s="17" t="s">
        <v>820</v>
      </c>
      <c r="C153" s="350" t="s">
        <v>1194</v>
      </c>
      <c r="D153" s="21" t="s">
        <v>1195</v>
      </c>
    </row>
    <row r="154" spans="1:4">
      <c r="A154" s="17" t="s">
        <v>189</v>
      </c>
      <c r="B154" s="17" t="s">
        <v>820</v>
      </c>
      <c r="C154" s="350" t="s">
        <v>1196</v>
      </c>
      <c r="D154" s="21" t="s">
        <v>1197</v>
      </c>
    </row>
    <row r="155" spans="1:4">
      <c r="A155" s="17" t="s">
        <v>189</v>
      </c>
      <c r="B155" s="17" t="s">
        <v>820</v>
      </c>
      <c r="C155" s="350" t="s">
        <v>1198</v>
      </c>
      <c r="D155" s="21" t="s">
        <v>1199</v>
      </c>
    </row>
    <row r="156" spans="1:4">
      <c r="A156" s="17" t="s">
        <v>189</v>
      </c>
      <c r="B156" s="17" t="s">
        <v>820</v>
      </c>
      <c r="C156" s="350" t="s">
        <v>1200</v>
      </c>
      <c r="D156" s="21" t="s">
        <v>1201</v>
      </c>
    </row>
    <row r="157" spans="1:4">
      <c r="A157" s="17" t="s">
        <v>189</v>
      </c>
      <c r="B157" s="17" t="s">
        <v>820</v>
      </c>
      <c r="C157" s="350" t="s">
        <v>1202</v>
      </c>
      <c r="D157" s="21" t="s">
        <v>1406</v>
      </c>
    </row>
    <row r="158" spans="1:4">
      <c r="A158" s="17" t="s">
        <v>189</v>
      </c>
      <c r="B158" s="17" t="s">
        <v>820</v>
      </c>
      <c r="C158" s="350" t="s">
        <v>1214</v>
      </c>
      <c r="D158" s="21" t="s">
        <v>1407</v>
      </c>
    </row>
    <row r="159" spans="1:4">
      <c r="A159" s="17" t="s">
        <v>174</v>
      </c>
      <c r="B159" s="17" t="s">
        <v>829</v>
      </c>
      <c r="C159" s="350" t="s">
        <v>1140</v>
      </c>
      <c r="D159" s="21" t="s">
        <v>982</v>
      </c>
    </row>
    <row r="160" spans="1:4">
      <c r="A160" s="17" t="s">
        <v>174</v>
      </c>
      <c r="B160" s="17" t="s">
        <v>829</v>
      </c>
      <c r="C160" s="350" t="s">
        <v>1141</v>
      </c>
      <c r="D160" s="21" t="s">
        <v>982</v>
      </c>
    </row>
    <row r="161" spans="1:4">
      <c r="A161" s="17" t="s">
        <v>174</v>
      </c>
      <c r="B161" s="17" t="s">
        <v>829</v>
      </c>
      <c r="C161" s="350" t="s">
        <v>1142</v>
      </c>
      <c r="D161" s="21" t="s">
        <v>982</v>
      </c>
    </row>
    <row r="162" spans="1:4">
      <c r="A162" s="17" t="s">
        <v>174</v>
      </c>
      <c r="B162" s="17" t="s">
        <v>829</v>
      </c>
      <c r="C162" s="350" t="s">
        <v>1143</v>
      </c>
      <c r="D162" s="21" t="s">
        <v>982</v>
      </c>
    </row>
    <row r="163" spans="1:4">
      <c r="A163" s="17" t="s">
        <v>174</v>
      </c>
      <c r="B163" s="17" t="s">
        <v>829</v>
      </c>
      <c r="C163" s="350" t="s">
        <v>1144</v>
      </c>
      <c r="D163" s="21" t="s">
        <v>982</v>
      </c>
    </row>
    <row r="164" spans="1:4">
      <c r="A164" s="17" t="s">
        <v>174</v>
      </c>
      <c r="B164" s="17" t="s">
        <v>829</v>
      </c>
      <c r="C164" s="350" t="s">
        <v>1145</v>
      </c>
      <c r="D164" s="21" t="s">
        <v>982</v>
      </c>
    </row>
    <row r="165" spans="1:4">
      <c r="A165" s="17" t="s">
        <v>174</v>
      </c>
      <c r="B165" s="17" t="s">
        <v>829</v>
      </c>
      <c r="C165" s="350" t="s">
        <v>1146</v>
      </c>
      <c r="D165" s="21" t="s">
        <v>982</v>
      </c>
    </row>
    <row r="166" spans="1:4">
      <c r="A166" s="17" t="s">
        <v>174</v>
      </c>
      <c r="B166" s="17" t="s">
        <v>829</v>
      </c>
      <c r="C166" s="350" t="s">
        <v>1147</v>
      </c>
      <c r="D166" s="21" t="s">
        <v>982</v>
      </c>
    </row>
    <row r="167" spans="1:4">
      <c r="A167" s="17" t="s">
        <v>174</v>
      </c>
      <c r="B167" s="17" t="s">
        <v>829</v>
      </c>
      <c r="C167" s="350" t="s">
        <v>1148</v>
      </c>
      <c r="D167" s="21" t="s">
        <v>982</v>
      </c>
    </row>
    <row r="168" spans="1:4">
      <c r="A168" s="17" t="s">
        <v>174</v>
      </c>
      <c r="B168" s="17" t="s">
        <v>829</v>
      </c>
      <c r="C168" s="350" t="s">
        <v>1149</v>
      </c>
      <c r="D168" s="21" t="s">
        <v>982</v>
      </c>
    </row>
    <row r="169" spans="1:4">
      <c r="A169" s="17" t="s">
        <v>174</v>
      </c>
      <c r="B169" s="17" t="s">
        <v>829</v>
      </c>
      <c r="C169" s="350" t="s">
        <v>1150</v>
      </c>
      <c r="D169" s="21" t="s">
        <v>982</v>
      </c>
    </row>
    <row r="170" spans="1:4">
      <c r="A170" s="17" t="s">
        <v>174</v>
      </c>
      <c r="B170" s="17" t="s">
        <v>829</v>
      </c>
      <c r="C170" s="350" t="s">
        <v>1151</v>
      </c>
      <c r="D170" s="21" t="s">
        <v>982</v>
      </c>
    </row>
    <row r="171" spans="1:4">
      <c r="A171" s="17" t="s">
        <v>174</v>
      </c>
      <c r="B171" s="17" t="s">
        <v>829</v>
      </c>
      <c r="C171" s="350" t="s">
        <v>1152</v>
      </c>
      <c r="D171" s="21" t="s">
        <v>982</v>
      </c>
    </row>
    <row r="172" spans="1:4">
      <c r="A172" s="17" t="s">
        <v>174</v>
      </c>
      <c r="B172" s="17" t="s">
        <v>829</v>
      </c>
      <c r="C172" s="350" t="s">
        <v>1153</v>
      </c>
      <c r="D172" s="21" t="s">
        <v>982</v>
      </c>
    </row>
    <row r="173" spans="1:4">
      <c r="A173" s="17" t="s">
        <v>174</v>
      </c>
      <c r="B173" s="17" t="s">
        <v>829</v>
      </c>
      <c r="C173" s="350" t="s">
        <v>1154</v>
      </c>
      <c r="D173" s="21" t="s">
        <v>982</v>
      </c>
    </row>
    <row r="174" spans="1:4">
      <c r="A174" s="17" t="s">
        <v>174</v>
      </c>
      <c r="B174" s="17" t="s">
        <v>829</v>
      </c>
      <c r="C174" s="350" t="s">
        <v>1155</v>
      </c>
      <c r="D174" s="21" t="s">
        <v>982</v>
      </c>
    </row>
    <row r="175" spans="1:4">
      <c r="A175" s="17" t="s">
        <v>174</v>
      </c>
      <c r="B175" s="17" t="s">
        <v>829</v>
      </c>
      <c r="C175" s="350" t="s">
        <v>1156</v>
      </c>
      <c r="D175" s="21" t="s">
        <v>982</v>
      </c>
    </row>
    <row r="176" spans="1:4">
      <c r="A176" s="17" t="s">
        <v>174</v>
      </c>
      <c r="B176" s="17" t="s">
        <v>829</v>
      </c>
      <c r="C176" s="350" t="s">
        <v>1157</v>
      </c>
      <c r="D176" s="21" t="s">
        <v>982</v>
      </c>
    </row>
    <row r="177" spans="1:4">
      <c r="A177" s="17" t="s">
        <v>174</v>
      </c>
      <c r="B177" s="17" t="s">
        <v>829</v>
      </c>
      <c r="C177" s="350" t="s">
        <v>1158</v>
      </c>
      <c r="D177" s="21" t="s">
        <v>982</v>
      </c>
    </row>
    <row r="178" spans="1:4">
      <c r="A178" s="17" t="s">
        <v>174</v>
      </c>
      <c r="B178" s="17" t="s">
        <v>829</v>
      </c>
      <c r="C178" s="350" t="s">
        <v>1159</v>
      </c>
      <c r="D178" s="21" t="s">
        <v>982</v>
      </c>
    </row>
    <row r="179" spans="1:4">
      <c r="A179" s="17" t="s">
        <v>174</v>
      </c>
      <c r="B179" s="17" t="s">
        <v>829</v>
      </c>
      <c r="C179" s="350" t="s">
        <v>1160</v>
      </c>
      <c r="D179" s="21" t="s">
        <v>982</v>
      </c>
    </row>
    <row r="180" spans="1:4">
      <c r="A180" s="17" t="s">
        <v>174</v>
      </c>
      <c r="B180" s="17" t="s">
        <v>829</v>
      </c>
      <c r="C180" s="350" t="s">
        <v>1161</v>
      </c>
      <c r="D180" s="21" t="s">
        <v>982</v>
      </c>
    </row>
    <row r="181" spans="1:4">
      <c r="A181" s="17" t="s">
        <v>174</v>
      </c>
      <c r="B181" s="17" t="s">
        <v>829</v>
      </c>
      <c r="C181" s="350" t="s">
        <v>1162</v>
      </c>
      <c r="D181" s="21" t="s">
        <v>982</v>
      </c>
    </row>
    <row r="182" spans="1:4">
      <c r="A182" s="17" t="s">
        <v>174</v>
      </c>
      <c r="B182" s="17" t="s">
        <v>829</v>
      </c>
      <c r="C182" s="350" t="s">
        <v>1163</v>
      </c>
      <c r="D182" s="21" t="s">
        <v>982</v>
      </c>
    </row>
    <row r="183" spans="1:4">
      <c r="A183" s="17" t="s">
        <v>174</v>
      </c>
      <c r="B183" s="17" t="s">
        <v>829</v>
      </c>
      <c r="C183" s="350" t="s">
        <v>1164</v>
      </c>
      <c r="D183" s="21" t="s">
        <v>982</v>
      </c>
    </row>
    <row r="184" spans="1:4">
      <c r="A184" s="17" t="s">
        <v>174</v>
      </c>
      <c r="B184" s="17" t="s">
        <v>820</v>
      </c>
      <c r="C184" s="350" t="s">
        <v>1326</v>
      </c>
      <c r="D184" s="21" t="s">
        <v>1327</v>
      </c>
    </row>
    <row r="185" spans="1:4">
      <c r="A185" s="17" t="s">
        <v>174</v>
      </c>
      <c r="B185" s="17" t="s">
        <v>820</v>
      </c>
      <c r="C185" s="350" t="s">
        <v>1328</v>
      </c>
      <c r="D185" s="21" t="s">
        <v>1329</v>
      </c>
    </row>
    <row r="186" spans="1:4">
      <c r="A186" s="17" t="s">
        <v>174</v>
      </c>
      <c r="B186" s="17" t="s">
        <v>820</v>
      </c>
      <c r="C186" s="350" t="s">
        <v>1330</v>
      </c>
      <c r="D186" s="21" t="s">
        <v>1331</v>
      </c>
    </row>
    <row r="187" spans="1:4">
      <c r="A187" s="17" t="s">
        <v>174</v>
      </c>
      <c r="B187" s="17" t="s">
        <v>820</v>
      </c>
      <c r="C187" s="350" t="s">
        <v>1332</v>
      </c>
      <c r="D187" s="21" t="s">
        <v>1233</v>
      </c>
    </row>
    <row r="188" spans="1:4">
      <c r="A188" s="17" t="s">
        <v>174</v>
      </c>
      <c r="B188" s="17" t="s">
        <v>820</v>
      </c>
      <c r="C188" s="350" t="s">
        <v>1333</v>
      </c>
      <c r="D188" s="21" t="s">
        <v>1334</v>
      </c>
    </row>
    <row r="189" spans="1:4">
      <c r="A189" s="17" t="s">
        <v>174</v>
      </c>
      <c r="B189" s="17" t="s">
        <v>820</v>
      </c>
      <c r="C189" s="350" t="s">
        <v>1335</v>
      </c>
      <c r="D189" s="21" t="s">
        <v>1336</v>
      </c>
    </row>
    <row r="190" spans="1:4">
      <c r="A190" s="17" t="s">
        <v>174</v>
      </c>
      <c r="B190" s="17" t="s">
        <v>820</v>
      </c>
      <c r="C190" s="350" t="s">
        <v>1337</v>
      </c>
      <c r="D190" s="21" t="s">
        <v>1226</v>
      </c>
    </row>
    <row r="191" spans="1:4">
      <c r="A191" s="17" t="s">
        <v>174</v>
      </c>
      <c r="B191" s="17" t="s">
        <v>820</v>
      </c>
      <c r="C191" s="350" t="s">
        <v>1338</v>
      </c>
      <c r="D191" s="21" t="s">
        <v>1339</v>
      </c>
    </row>
    <row r="192" spans="1:4">
      <c r="A192" s="17" t="s">
        <v>174</v>
      </c>
      <c r="B192" s="17" t="s">
        <v>820</v>
      </c>
      <c r="C192" s="350" t="s">
        <v>1340</v>
      </c>
      <c r="D192" s="21" t="s">
        <v>1341</v>
      </c>
    </row>
    <row r="193" spans="1:4">
      <c r="A193" s="17" t="s">
        <v>174</v>
      </c>
      <c r="B193" s="17" t="s">
        <v>820</v>
      </c>
      <c r="C193" s="350" t="s">
        <v>1227</v>
      </c>
      <c r="D193" s="21" t="s">
        <v>1342</v>
      </c>
    </row>
    <row r="194" spans="1:4">
      <c r="A194" s="17" t="s">
        <v>174</v>
      </c>
      <c r="B194" s="17" t="s">
        <v>820</v>
      </c>
      <c r="C194" s="350" t="s">
        <v>1343</v>
      </c>
      <c r="D194" s="21" t="s">
        <v>1344</v>
      </c>
    </row>
    <row r="195" spans="1:4">
      <c r="A195" s="17" t="s">
        <v>174</v>
      </c>
      <c r="B195" s="17" t="s">
        <v>820</v>
      </c>
      <c r="C195" s="350" t="s">
        <v>1345</v>
      </c>
      <c r="D195" s="21" t="s">
        <v>1346</v>
      </c>
    </row>
    <row r="196" spans="1:4">
      <c r="A196" s="17" t="s">
        <v>174</v>
      </c>
      <c r="B196" s="17" t="s">
        <v>820</v>
      </c>
      <c r="C196" s="350" t="s">
        <v>1347</v>
      </c>
      <c r="D196" s="21" t="s">
        <v>1327</v>
      </c>
    </row>
    <row r="197" spans="1:4">
      <c r="A197" s="17" t="s">
        <v>174</v>
      </c>
      <c r="B197" s="17" t="s">
        <v>820</v>
      </c>
      <c r="C197" s="350" t="s">
        <v>1348</v>
      </c>
      <c r="D197" s="21" t="s">
        <v>1349</v>
      </c>
    </row>
    <row r="198" spans="1:4">
      <c r="A198" s="17" t="s">
        <v>174</v>
      </c>
      <c r="B198" s="17" t="s">
        <v>820</v>
      </c>
      <c r="C198" s="350" t="s">
        <v>1350</v>
      </c>
      <c r="D198" s="21" t="s">
        <v>1303</v>
      </c>
    </row>
    <row r="199" spans="1:4">
      <c r="A199" s="17" t="s">
        <v>174</v>
      </c>
      <c r="B199" s="17" t="s">
        <v>820</v>
      </c>
      <c r="C199" s="350" t="s">
        <v>1351</v>
      </c>
      <c r="D199" s="21" t="s">
        <v>1352</v>
      </c>
    </row>
    <row r="200" spans="1:4">
      <c r="A200" s="17" t="s">
        <v>174</v>
      </c>
      <c r="B200" s="17" t="s">
        <v>820</v>
      </c>
      <c r="C200" s="350" t="s">
        <v>1353</v>
      </c>
      <c r="D200" s="21" t="s">
        <v>1354</v>
      </c>
    </row>
    <row r="201" spans="1:4">
      <c r="A201" s="17" t="s">
        <v>174</v>
      </c>
      <c r="B201" s="17" t="s">
        <v>820</v>
      </c>
      <c r="C201" s="350" t="s">
        <v>1355</v>
      </c>
      <c r="D201" s="21" t="s">
        <v>1356</v>
      </c>
    </row>
    <row r="202" spans="1:4">
      <c r="A202" s="17" t="s">
        <v>174</v>
      </c>
      <c r="B202" s="17" t="s">
        <v>820</v>
      </c>
      <c r="C202" s="350" t="s">
        <v>1357</v>
      </c>
      <c r="D202" s="21" t="s">
        <v>1358</v>
      </c>
    </row>
    <row r="203" spans="1:4">
      <c r="A203" s="17" t="s">
        <v>174</v>
      </c>
      <c r="B203" s="17" t="s">
        <v>820</v>
      </c>
      <c r="C203" s="350" t="s">
        <v>1359</v>
      </c>
      <c r="D203" s="21" t="s">
        <v>1360</v>
      </c>
    </row>
    <row r="204" spans="1:4">
      <c r="A204" s="17" t="s">
        <v>174</v>
      </c>
      <c r="B204" s="17" t="s">
        <v>820</v>
      </c>
      <c r="C204" s="350" t="s">
        <v>1321</v>
      </c>
      <c r="D204" s="21" t="s">
        <v>1167</v>
      </c>
    </row>
    <row r="205" spans="1:4">
      <c r="A205" s="17" t="s">
        <v>174</v>
      </c>
      <c r="B205" s="17" t="s">
        <v>820</v>
      </c>
      <c r="C205" s="350" t="s">
        <v>1322</v>
      </c>
      <c r="D205" s="21" t="s">
        <v>1173</v>
      </c>
    </row>
    <row r="206" spans="1:4">
      <c r="A206" s="17" t="s">
        <v>174</v>
      </c>
      <c r="B206" s="17" t="s">
        <v>820</v>
      </c>
      <c r="C206" s="350" t="s">
        <v>1182</v>
      </c>
      <c r="D206" s="21" t="s">
        <v>1314</v>
      </c>
    </row>
    <row r="207" spans="1:4">
      <c r="A207" s="17" t="s">
        <v>174</v>
      </c>
      <c r="B207" s="17" t="s">
        <v>820</v>
      </c>
      <c r="C207" s="350" t="s">
        <v>1361</v>
      </c>
      <c r="D207" s="21" t="s">
        <v>1362</v>
      </c>
    </row>
    <row r="208" spans="1:4">
      <c r="A208" s="17" t="s">
        <v>174</v>
      </c>
      <c r="B208" s="17" t="s">
        <v>820</v>
      </c>
      <c r="C208" s="350" t="s">
        <v>1184</v>
      </c>
      <c r="D208" s="21" t="s">
        <v>1185</v>
      </c>
    </row>
    <row r="209" spans="1:4">
      <c r="A209" s="17" t="s">
        <v>174</v>
      </c>
      <c r="B209" s="17" t="s">
        <v>820</v>
      </c>
      <c r="C209" s="350" t="s">
        <v>1186</v>
      </c>
      <c r="D209" s="21" t="s">
        <v>1187</v>
      </c>
    </row>
    <row r="210" spans="1:4">
      <c r="A210" s="17" t="s">
        <v>174</v>
      </c>
      <c r="B210" s="17" t="s">
        <v>820</v>
      </c>
      <c r="C210" s="350" t="s">
        <v>1188</v>
      </c>
      <c r="D210" s="21" t="s">
        <v>1189</v>
      </c>
    </row>
    <row r="211" spans="1:4">
      <c r="A211" s="17" t="s">
        <v>174</v>
      </c>
      <c r="B211" s="17" t="s">
        <v>820</v>
      </c>
      <c r="C211" s="350" t="s">
        <v>1190</v>
      </c>
      <c r="D211" s="21" t="s">
        <v>1191</v>
      </c>
    </row>
    <row r="212" spans="1:4">
      <c r="A212" s="17" t="s">
        <v>174</v>
      </c>
      <c r="B212" s="17" t="s">
        <v>820</v>
      </c>
      <c r="C212" s="350" t="s">
        <v>1192</v>
      </c>
      <c r="D212" s="21" t="s">
        <v>1193</v>
      </c>
    </row>
    <row r="213" spans="1:4">
      <c r="A213" s="17" t="s">
        <v>174</v>
      </c>
      <c r="B213" s="17" t="s">
        <v>820</v>
      </c>
      <c r="C213" s="350" t="s">
        <v>1194</v>
      </c>
      <c r="D213" s="21" t="s">
        <v>1195</v>
      </c>
    </row>
    <row r="214" spans="1:4">
      <c r="A214" s="17" t="s">
        <v>174</v>
      </c>
      <c r="B214" s="17" t="s">
        <v>820</v>
      </c>
      <c r="C214" s="350" t="s">
        <v>1196</v>
      </c>
      <c r="D214" s="21" t="s">
        <v>1197</v>
      </c>
    </row>
    <row r="215" spans="1:4">
      <c r="A215" s="17" t="s">
        <v>174</v>
      </c>
      <c r="B215" s="17" t="s">
        <v>820</v>
      </c>
      <c r="C215" s="350" t="s">
        <v>1198</v>
      </c>
      <c r="D215" s="21" t="s">
        <v>1199</v>
      </c>
    </row>
    <row r="216" spans="1:4">
      <c r="A216" s="17" t="s">
        <v>174</v>
      </c>
      <c r="B216" s="17" t="s">
        <v>820</v>
      </c>
      <c r="C216" s="350" t="s">
        <v>1200</v>
      </c>
      <c r="D216" s="21" t="s">
        <v>1201</v>
      </c>
    </row>
    <row r="217" spans="1:4">
      <c r="A217" s="17" t="s">
        <v>174</v>
      </c>
      <c r="B217" s="17" t="s">
        <v>820</v>
      </c>
      <c r="C217" s="350" t="s">
        <v>1202</v>
      </c>
      <c r="D217" s="21" t="s">
        <v>1203</v>
      </c>
    </row>
    <row r="218" spans="1:4">
      <c r="A218" s="17" t="s">
        <v>174</v>
      </c>
      <c r="B218" s="17" t="s">
        <v>820</v>
      </c>
      <c r="C218" s="350" t="s">
        <v>1206</v>
      </c>
      <c r="D218" s="21" t="s">
        <v>1363</v>
      </c>
    </row>
    <row r="219" spans="1:4">
      <c r="A219" s="17" t="s">
        <v>174</v>
      </c>
      <c r="B219" s="17" t="s">
        <v>820</v>
      </c>
      <c r="C219" s="350" t="s">
        <v>1214</v>
      </c>
      <c r="D219" s="21" t="s">
        <v>1364</v>
      </c>
    </row>
    <row r="220" spans="1:4">
      <c r="A220" s="17" t="s">
        <v>188</v>
      </c>
      <c r="B220" s="17" t="s">
        <v>829</v>
      </c>
      <c r="C220" s="350" t="s">
        <v>1140</v>
      </c>
      <c r="D220" s="21" t="s">
        <v>982</v>
      </c>
    </row>
    <row r="221" spans="1:4">
      <c r="A221" s="17" t="s">
        <v>188</v>
      </c>
      <c r="B221" s="17" t="s">
        <v>829</v>
      </c>
      <c r="C221" s="350" t="s">
        <v>1141</v>
      </c>
      <c r="D221" s="21" t="s">
        <v>982</v>
      </c>
    </row>
    <row r="222" spans="1:4">
      <c r="A222" s="17" t="s">
        <v>188</v>
      </c>
      <c r="B222" s="17" t="s">
        <v>829</v>
      </c>
      <c r="C222" s="350" t="s">
        <v>1142</v>
      </c>
      <c r="D222" s="21" t="s">
        <v>982</v>
      </c>
    </row>
    <row r="223" spans="1:4">
      <c r="A223" s="17" t="s">
        <v>188</v>
      </c>
      <c r="B223" s="17" t="s">
        <v>829</v>
      </c>
      <c r="C223" s="350" t="s">
        <v>1143</v>
      </c>
      <c r="D223" s="21" t="s">
        <v>982</v>
      </c>
    </row>
    <row r="224" spans="1:4">
      <c r="A224" s="17" t="s">
        <v>188</v>
      </c>
      <c r="B224" s="17" t="s">
        <v>829</v>
      </c>
      <c r="C224" s="350" t="s">
        <v>1144</v>
      </c>
      <c r="D224" s="21" t="s">
        <v>982</v>
      </c>
    </row>
    <row r="225" spans="1:4">
      <c r="A225" s="17" t="s">
        <v>188</v>
      </c>
      <c r="B225" s="17" t="s">
        <v>829</v>
      </c>
      <c r="C225" s="350" t="s">
        <v>1145</v>
      </c>
      <c r="D225" s="21" t="s">
        <v>982</v>
      </c>
    </row>
    <row r="226" spans="1:4">
      <c r="A226" s="17" t="s">
        <v>188</v>
      </c>
      <c r="B226" s="17" t="s">
        <v>829</v>
      </c>
      <c r="C226" s="350" t="s">
        <v>1146</v>
      </c>
      <c r="D226" s="21" t="s">
        <v>982</v>
      </c>
    </row>
    <row r="227" spans="1:4">
      <c r="A227" s="17" t="s">
        <v>188</v>
      </c>
      <c r="B227" s="17" t="s">
        <v>829</v>
      </c>
      <c r="C227" s="350" t="s">
        <v>1147</v>
      </c>
      <c r="D227" s="21" t="s">
        <v>982</v>
      </c>
    </row>
    <row r="228" spans="1:4">
      <c r="A228" s="17" t="s">
        <v>188</v>
      </c>
      <c r="B228" s="17" t="s">
        <v>829</v>
      </c>
      <c r="C228" s="350" t="s">
        <v>1148</v>
      </c>
      <c r="D228" s="21" t="s">
        <v>982</v>
      </c>
    </row>
    <row r="229" spans="1:4">
      <c r="A229" s="17" t="s">
        <v>188</v>
      </c>
      <c r="B229" s="17" t="s">
        <v>829</v>
      </c>
      <c r="C229" s="350" t="s">
        <v>1149</v>
      </c>
      <c r="D229" s="21" t="s">
        <v>982</v>
      </c>
    </row>
    <row r="230" spans="1:4">
      <c r="A230" s="17" t="s">
        <v>188</v>
      </c>
      <c r="B230" s="17" t="s">
        <v>829</v>
      </c>
      <c r="C230" s="350" t="s">
        <v>1150</v>
      </c>
      <c r="D230" s="21" t="s">
        <v>982</v>
      </c>
    </row>
    <row r="231" spans="1:4">
      <c r="A231" s="17" t="s">
        <v>188</v>
      </c>
      <c r="B231" s="17" t="s">
        <v>829</v>
      </c>
      <c r="C231" s="350" t="s">
        <v>1151</v>
      </c>
      <c r="D231" s="21" t="s">
        <v>982</v>
      </c>
    </row>
    <row r="232" spans="1:4">
      <c r="A232" s="17" t="s">
        <v>188</v>
      </c>
      <c r="B232" s="17" t="s">
        <v>829</v>
      </c>
      <c r="C232" s="350" t="s">
        <v>1152</v>
      </c>
      <c r="D232" s="21" t="s">
        <v>982</v>
      </c>
    </row>
    <row r="233" spans="1:4">
      <c r="A233" s="17" t="s">
        <v>188</v>
      </c>
      <c r="B233" s="17" t="s">
        <v>829</v>
      </c>
      <c r="C233" s="350" t="s">
        <v>1153</v>
      </c>
      <c r="D233" s="21" t="s">
        <v>982</v>
      </c>
    </row>
    <row r="234" spans="1:4">
      <c r="A234" s="17" t="s">
        <v>188</v>
      </c>
      <c r="B234" s="17" t="s">
        <v>829</v>
      </c>
      <c r="C234" s="350" t="s">
        <v>1154</v>
      </c>
      <c r="D234" s="21" t="s">
        <v>982</v>
      </c>
    </row>
    <row r="235" spans="1:4">
      <c r="A235" s="17" t="s">
        <v>188</v>
      </c>
      <c r="B235" s="17" t="s">
        <v>829</v>
      </c>
      <c r="C235" s="350" t="s">
        <v>1155</v>
      </c>
      <c r="D235" s="21" t="s">
        <v>982</v>
      </c>
    </row>
    <row r="236" spans="1:4">
      <c r="A236" s="17" t="s">
        <v>188</v>
      </c>
      <c r="B236" s="17" t="s">
        <v>829</v>
      </c>
      <c r="C236" s="350" t="s">
        <v>1156</v>
      </c>
      <c r="D236" s="21" t="s">
        <v>982</v>
      </c>
    </row>
    <row r="237" spans="1:4">
      <c r="A237" s="17" t="s">
        <v>188</v>
      </c>
      <c r="B237" s="17" t="s">
        <v>829</v>
      </c>
      <c r="C237" s="350" t="s">
        <v>1157</v>
      </c>
      <c r="D237" s="21" t="s">
        <v>982</v>
      </c>
    </row>
    <row r="238" spans="1:4">
      <c r="A238" s="17" t="s">
        <v>188</v>
      </c>
      <c r="B238" s="17" t="s">
        <v>829</v>
      </c>
      <c r="C238" s="350" t="s">
        <v>1158</v>
      </c>
      <c r="D238" s="21" t="s">
        <v>982</v>
      </c>
    </row>
    <row r="239" spans="1:4">
      <c r="A239" s="17" t="s">
        <v>188</v>
      </c>
      <c r="B239" s="17" t="s">
        <v>829</v>
      </c>
      <c r="C239" s="350" t="s">
        <v>1159</v>
      </c>
      <c r="D239" s="21" t="s">
        <v>982</v>
      </c>
    </row>
    <row r="240" spans="1:4">
      <c r="A240" s="17" t="s">
        <v>188</v>
      </c>
      <c r="B240" s="17" t="s">
        <v>829</v>
      </c>
      <c r="C240" s="350" t="s">
        <v>1160</v>
      </c>
      <c r="D240" s="21" t="s">
        <v>982</v>
      </c>
    </row>
    <row r="241" spans="1:4">
      <c r="A241" s="17" t="s">
        <v>188</v>
      </c>
      <c r="B241" s="17" t="s">
        <v>829</v>
      </c>
      <c r="C241" s="350" t="s">
        <v>1161</v>
      </c>
      <c r="D241" s="21" t="s">
        <v>982</v>
      </c>
    </row>
    <row r="242" spans="1:4">
      <c r="A242" s="17" t="s">
        <v>188</v>
      </c>
      <c r="B242" s="17" t="s">
        <v>829</v>
      </c>
      <c r="C242" s="350" t="s">
        <v>1162</v>
      </c>
      <c r="D242" s="21" t="s">
        <v>982</v>
      </c>
    </row>
    <row r="243" spans="1:4">
      <c r="A243" s="17" t="s">
        <v>188</v>
      </c>
      <c r="B243" s="17" t="s">
        <v>829</v>
      </c>
      <c r="C243" s="350" t="s">
        <v>1163</v>
      </c>
      <c r="D243" s="21" t="s">
        <v>982</v>
      </c>
    </row>
    <row r="244" spans="1:4">
      <c r="A244" s="17" t="s">
        <v>188</v>
      </c>
      <c r="B244" s="17" t="s">
        <v>829</v>
      </c>
      <c r="C244" s="350" t="s">
        <v>1164</v>
      </c>
      <c r="D244" s="21" t="s">
        <v>982</v>
      </c>
    </row>
    <row r="245" spans="1:4">
      <c r="A245" s="17" t="s">
        <v>188</v>
      </c>
      <c r="B245" s="17" t="s">
        <v>820</v>
      </c>
      <c r="C245" s="350" t="s">
        <v>1317</v>
      </c>
      <c r="D245" s="21" t="s">
        <v>1318</v>
      </c>
    </row>
    <row r="246" spans="1:4">
      <c r="A246" s="17" t="s">
        <v>188</v>
      </c>
      <c r="B246" s="17" t="s">
        <v>820</v>
      </c>
      <c r="C246" s="350" t="s">
        <v>1319</v>
      </c>
      <c r="D246" s="21" t="s">
        <v>1320</v>
      </c>
    </row>
    <row r="247" spans="1:4">
      <c r="A247" s="17" t="s">
        <v>188</v>
      </c>
      <c r="B247" s="17" t="s">
        <v>820</v>
      </c>
      <c r="C247" s="350" t="s">
        <v>1321</v>
      </c>
      <c r="D247" s="21" t="s">
        <v>1237</v>
      </c>
    </row>
    <row r="248" spans="1:4">
      <c r="A248" s="17" t="s">
        <v>188</v>
      </c>
      <c r="B248" s="17" t="s">
        <v>820</v>
      </c>
      <c r="C248" s="350" t="s">
        <v>1322</v>
      </c>
      <c r="D248" s="21" t="s">
        <v>1323</v>
      </c>
    </row>
    <row r="249" spans="1:4">
      <c r="A249" s="17" t="s">
        <v>188</v>
      </c>
      <c r="B249" s="17" t="s">
        <v>820</v>
      </c>
      <c r="C249" s="350" t="s">
        <v>1184</v>
      </c>
      <c r="D249" s="21" t="s">
        <v>1185</v>
      </c>
    </row>
    <row r="250" spans="1:4">
      <c r="A250" s="17" t="s">
        <v>188</v>
      </c>
      <c r="B250" s="17" t="s">
        <v>820</v>
      </c>
      <c r="C250" s="350" t="s">
        <v>1186</v>
      </c>
      <c r="D250" s="21" t="s">
        <v>1187</v>
      </c>
    </row>
    <row r="251" spans="1:4">
      <c r="A251" s="17" t="s">
        <v>188</v>
      </c>
      <c r="B251" s="17" t="s">
        <v>820</v>
      </c>
      <c r="C251" s="350" t="s">
        <v>1188</v>
      </c>
      <c r="D251" s="21" t="s">
        <v>1189</v>
      </c>
    </row>
    <row r="252" spans="1:4">
      <c r="A252" s="17" t="s">
        <v>188</v>
      </c>
      <c r="B252" s="17" t="s">
        <v>820</v>
      </c>
      <c r="C252" s="350" t="s">
        <v>1190</v>
      </c>
      <c r="D252" s="21" t="s">
        <v>1191</v>
      </c>
    </row>
    <row r="253" spans="1:4">
      <c r="A253" s="17" t="s">
        <v>188</v>
      </c>
      <c r="B253" s="17" t="s">
        <v>820</v>
      </c>
      <c r="C253" s="350" t="s">
        <v>1192</v>
      </c>
      <c r="D253" s="21" t="s">
        <v>1193</v>
      </c>
    </row>
    <row r="254" spans="1:4">
      <c r="A254" s="17" t="s">
        <v>188</v>
      </c>
      <c r="B254" s="17" t="s">
        <v>820</v>
      </c>
      <c r="C254" s="350" t="s">
        <v>1194</v>
      </c>
      <c r="D254" s="21" t="s">
        <v>1195</v>
      </c>
    </row>
    <row r="255" spans="1:4">
      <c r="A255" s="17" t="s">
        <v>188</v>
      </c>
      <c r="B255" s="17" t="s">
        <v>820</v>
      </c>
      <c r="C255" s="350" t="s">
        <v>1196</v>
      </c>
      <c r="D255" s="21" t="s">
        <v>1197</v>
      </c>
    </row>
    <row r="256" spans="1:4">
      <c r="A256" s="17" t="s">
        <v>188</v>
      </c>
      <c r="B256" s="17" t="s">
        <v>820</v>
      </c>
      <c r="C256" s="350" t="s">
        <v>1198</v>
      </c>
      <c r="D256" s="21" t="s">
        <v>1199</v>
      </c>
    </row>
    <row r="257" spans="1:4">
      <c r="A257" s="17" t="s">
        <v>188</v>
      </c>
      <c r="B257" s="17" t="s">
        <v>820</v>
      </c>
      <c r="C257" s="350" t="s">
        <v>1200</v>
      </c>
      <c r="D257" s="21" t="s">
        <v>1201</v>
      </c>
    </row>
    <row r="258" spans="1:4">
      <c r="A258" s="17" t="s">
        <v>188</v>
      </c>
      <c r="B258" s="17" t="s">
        <v>820</v>
      </c>
      <c r="C258" s="350" t="s">
        <v>1202</v>
      </c>
      <c r="D258" s="21" t="s">
        <v>1324</v>
      </c>
    </row>
    <row r="259" spans="1:4">
      <c r="A259" s="17" t="s">
        <v>187</v>
      </c>
      <c r="B259" s="17" t="s">
        <v>829</v>
      </c>
      <c r="C259" s="350" t="s">
        <v>1140</v>
      </c>
      <c r="D259" s="21" t="s">
        <v>982</v>
      </c>
    </row>
    <row r="260" spans="1:4">
      <c r="A260" s="17" t="s">
        <v>187</v>
      </c>
      <c r="B260" s="17" t="s">
        <v>829</v>
      </c>
      <c r="C260" s="350" t="s">
        <v>1141</v>
      </c>
      <c r="D260" s="21" t="s">
        <v>982</v>
      </c>
    </row>
    <row r="261" spans="1:4">
      <c r="A261" s="17" t="s">
        <v>187</v>
      </c>
      <c r="B261" s="17" t="s">
        <v>829</v>
      </c>
      <c r="C261" s="350" t="s">
        <v>1142</v>
      </c>
      <c r="D261" s="21" t="s">
        <v>982</v>
      </c>
    </row>
    <row r="262" spans="1:4">
      <c r="A262" s="17" t="s">
        <v>187</v>
      </c>
      <c r="B262" s="17" t="s">
        <v>829</v>
      </c>
      <c r="C262" s="350" t="s">
        <v>1143</v>
      </c>
      <c r="D262" s="21" t="s">
        <v>982</v>
      </c>
    </row>
    <row r="263" spans="1:4">
      <c r="A263" s="17" t="s">
        <v>187</v>
      </c>
      <c r="B263" s="17" t="s">
        <v>829</v>
      </c>
      <c r="C263" s="350" t="s">
        <v>1144</v>
      </c>
      <c r="D263" s="21" t="s">
        <v>982</v>
      </c>
    </row>
    <row r="264" spans="1:4">
      <c r="A264" s="17" t="s">
        <v>187</v>
      </c>
      <c r="B264" s="17" t="s">
        <v>829</v>
      </c>
      <c r="C264" s="350" t="s">
        <v>1145</v>
      </c>
      <c r="D264" s="21" t="s">
        <v>982</v>
      </c>
    </row>
    <row r="265" spans="1:4">
      <c r="A265" s="17" t="s">
        <v>187</v>
      </c>
      <c r="B265" s="17" t="s">
        <v>829</v>
      </c>
      <c r="C265" s="350" t="s">
        <v>1146</v>
      </c>
      <c r="D265" s="21" t="s">
        <v>982</v>
      </c>
    </row>
    <row r="266" spans="1:4">
      <c r="A266" s="17" t="s">
        <v>187</v>
      </c>
      <c r="B266" s="17" t="s">
        <v>829</v>
      </c>
      <c r="C266" s="350" t="s">
        <v>1147</v>
      </c>
      <c r="D266" s="21" t="s">
        <v>982</v>
      </c>
    </row>
    <row r="267" spans="1:4">
      <c r="A267" s="17" t="s">
        <v>187</v>
      </c>
      <c r="B267" s="17" t="s">
        <v>829</v>
      </c>
      <c r="C267" s="350" t="s">
        <v>1148</v>
      </c>
      <c r="D267" s="21" t="s">
        <v>982</v>
      </c>
    </row>
    <row r="268" spans="1:4">
      <c r="A268" s="17" t="s">
        <v>187</v>
      </c>
      <c r="B268" s="17" t="s">
        <v>829</v>
      </c>
      <c r="C268" s="350" t="s">
        <v>1149</v>
      </c>
      <c r="D268" s="21" t="s">
        <v>982</v>
      </c>
    </row>
    <row r="269" spans="1:4">
      <c r="A269" s="17" t="s">
        <v>187</v>
      </c>
      <c r="B269" s="17" t="s">
        <v>829</v>
      </c>
      <c r="C269" s="350" t="s">
        <v>1150</v>
      </c>
      <c r="D269" s="21" t="s">
        <v>982</v>
      </c>
    </row>
    <row r="270" spans="1:4">
      <c r="A270" s="17" t="s">
        <v>187</v>
      </c>
      <c r="B270" s="17" t="s">
        <v>829</v>
      </c>
      <c r="C270" s="350" t="s">
        <v>1151</v>
      </c>
      <c r="D270" s="21" t="s">
        <v>982</v>
      </c>
    </row>
    <row r="271" spans="1:4">
      <c r="A271" s="17" t="s">
        <v>187</v>
      </c>
      <c r="B271" s="17" t="s">
        <v>829</v>
      </c>
      <c r="C271" s="350" t="s">
        <v>1152</v>
      </c>
      <c r="D271" s="21" t="s">
        <v>982</v>
      </c>
    </row>
    <row r="272" spans="1:4">
      <c r="A272" s="17" t="s">
        <v>187</v>
      </c>
      <c r="B272" s="17" t="s">
        <v>829</v>
      </c>
      <c r="C272" s="350" t="s">
        <v>1153</v>
      </c>
      <c r="D272" s="21" t="s">
        <v>982</v>
      </c>
    </row>
    <row r="273" spans="1:4">
      <c r="A273" s="17" t="s">
        <v>187</v>
      </c>
      <c r="B273" s="17" t="s">
        <v>829</v>
      </c>
      <c r="C273" s="350" t="s">
        <v>1154</v>
      </c>
      <c r="D273" s="21" t="s">
        <v>982</v>
      </c>
    </row>
    <row r="274" spans="1:4">
      <c r="A274" s="17" t="s">
        <v>187</v>
      </c>
      <c r="B274" s="17" t="s">
        <v>829</v>
      </c>
      <c r="C274" s="350" t="s">
        <v>1155</v>
      </c>
      <c r="D274" s="21" t="s">
        <v>982</v>
      </c>
    </row>
    <row r="275" spans="1:4">
      <c r="A275" s="17" t="s">
        <v>187</v>
      </c>
      <c r="B275" s="17" t="s">
        <v>829</v>
      </c>
      <c r="C275" s="350" t="s">
        <v>1156</v>
      </c>
      <c r="D275" s="21" t="s">
        <v>982</v>
      </c>
    </row>
    <row r="276" spans="1:4">
      <c r="A276" s="17" t="s">
        <v>187</v>
      </c>
      <c r="B276" s="17" t="s">
        <v>829</v>
      </c>
      <c r="C276" s="350" t="s">
        <v>1157</v>
      </c>
      <c r="D276" s="21" t="s">
        <v>982</v>
      </c>
    </row>
    <row r="277" spans="1:4">
      <c r="A277" s="17" t="s">
        <v>187</v>
      </c>
      <c r="B277" s="17" t="s">
        <v>829</v>
      </c>
      <c r="C277" s="350" t="s">
        <v>1158</v>
      </c>
      <c r="D277" s="21" t="s">
        <v>982</v>
      </c>
    </row>
    <row r="278" spans="1:4">
      <c r="A278" s="17" t="s">
        <v>187</v>
      </c>
      <c r="B278" s="17" t="s">
        <v>829</v>
      </c>
      <c r="C278" s="350" t="s">
        <v>1159</v>
      </c>
      <c r="D278" s="21" t="s">
        <v>982</v>
      </c>
    </row>
    <row r="279" spans="1:4">
      <c r="A279" s="17" t="s">
        <v>187</v>
      </c>
      <c r="B279" s="17" t="s">
        <v>829</v>
      </c>
      <c r="C279" s="350" t="s">
        <v>1160</v>
      </c>
      <c r="D279" s="21" t="s">
        <v>982</v>
      </c>
    </row>
    <row r="280" spans="1:4">
      <c r="A280" s="17" t="s">
        <v>187</v>
      </c>
      <c r="B280" s="17" t="s">
        <v>829</v>
      </c>
      <c r="C280" s="350" t="s">
        <v>1161</v>
      </c>
      <c r="D280" s="21" t="s">
        <v>982</v>
      </c>
    </row>
    <row r="281" spans="1:4">
      <c r="A281" s="17" t="s">
        <v>187</v>
      </c>
      <c r="B281" s="17" t="s">
        <v>829</v>
      </c>
      <c r="C281" s="350" t="s">
        <v>1162</v>
      </c>
      <c r="D281" s="21" t="s">
        <v>982</v>
      </c>
    </row>
    <row r="282" spans="1:4">
      <c r="A282" s="17" t="s">
        <v>187</v>
      </c>
      <c r="B282" s="17" t="s">
        <v>829</v>
      </c>
      <c r="C282" s="350" t="s">
        <v>1163</v>
      </c>
      <c r="D282" s="21" t="s">
        <v>982</v>
      </c>
    </row>
    <row r="283" spans="1:4">
      <c r="A283" s="17" t="s">
        <v>187</v>
      </c>
      <c r="B283" s="17" t="s">
        <v>829</v>
      </c>
      <c r="C283" s="350" t="s">
        <v>1164</v>
      </c>
      <c r="D283" s="21" t="s">
        <v>982</v>
      </c>
    </row>
    <row r="284" spans="1:4">
      <c r="A284" s="17" t="s">
        <v>187</v>
      </c>
      <c r="B284" s="17" t="s">
        <v>984</v>
      </c>
      <c r="C284" s="350" t="s">
        <v>1165</v>
      </c>
      <c r="D284" s="21" t="s">
        <v>981</v>
      </c>
    </row>
    <row r="285" spans="1:4">
      <c r="A285" s="17" t="s">
        <v>187</v>
      </c>
      <c r="B285" s="17" t="s">
        <v>820</v>
      </c>
      <c r="C285" s="350" t="s">
        <v>1287</v>
      </c>
      <c r="D285" s="21" t="s">
        <v>1231</v>
      </c>
    </row>
    <row r="286" spans="1:4">
      <c r="A286" s="17" t="s">
        <v>187</v>
      </c>
      <c r="B286" s="17" t="s">
        <v>820</v>
      </c>
      <c r="C286" s="350" t="s">
        <v>1288</v>
      </c>
      <c r="D286" s="21" t="s">
        <v>1289</v>
      </c>
    </row>
    <row r="287" spans="1:4">
      <c r="A287" s="17" t="s">
        <v>187</v>
      </c>
      <c r="B287" s="17" t="s">
        <v>820</v>
      </c>
      <c r="C287" s="350" t="s">
        <v>1290</v>
      </c>
      <c r="D287" s="21" t="s">
        <v>1291</v>
      </c>
    </row>
    <row r="288" spans="1:4">
      <c r="A288" s="17" t="s">
        <v>187</v>
      </c>
      <c r="B288" s="17" t="s">
        <v>820</v>
      </c>
      <c r="C288" s="350" t="s">
        <v>1292</v>
      </c>
      <c r="D288" s="21" t="s">
        <v>1293</v>
      </c>
    </row>
    <row r="289" spans="1:4">
      <c r="A289" s="17" t="s">
        <v>187</v>
      </c>
      <c r="B289" s="17" t="s">
        <v>820</v>
      </c>
      <c r="C289" s="350" t="s">
        <v>1294</v>
      </c>
      <c r="D289" s="21" t="s">
        <v>1295</v>
      </c>
    </row>
    <row r="290" spans="1:4">
      <c r="A290" s="17" t="s">
        <v>187</v>
      </c>
      <c r="B290" s="17" t="s">
        <v>820</v>
      </c>
      <c r="C290" s="350" t="s">
        <v>1296</v>
      </c>
      <c r="D290" s="21" t="s">
        <v>1297</v>
      </c>
    </row>
    <row r="291" spans="1:4">
      <c r="A291" s="17" t="s">
        <v>187</v>
      </c>
      <c r="B291" s="17" t="s">
        <v>820</v>
      </c>
      <c r="C291" s="350" t="s">
        <v>1298</v>
      </c>
      <c r="D291" s="21" t="s">
        <v>1299</v>
      </c>
    </row>
    <row r="292" spans="1:4">
      <c r="A292" s="17" t="s">
        <v>187</v>
      </c>
      <c r="B292" s="17" t="s">
        <v>820</v>
      </c>
      <c r="C292" s="350" t="s">
        <v>1300</v>
      </c>
      <c r="D292" s="21" t="s">
        <v>1301</v>
      </c>
    </row>
    <row r="293" spans="1:4">
      <c r="A293" s="17" t="s">
        <v>187</v>
      </c>
      <c r="B293" s="17" t="s">
        <v>820</v>
      </c>
      <c r="C293" s="350" t="s">
        <v>1302</v>
      </c>
      <c r="D293" s="21" t="s">
        <v>1303</v>
      </c>
    </row>
    <row r="294" spans="1:4">
      <c r="A294" s="17" t="s">
        <v>187</v>
      </c>
      <c r="B294" s="17" t="s">
        <v>820</v>
      </c>
      <c r="C294" s="350" t="s">
        <v>1304</v>
      </c>
      <c r="D294" s="21" t="s">
        <v>1305</v>
      </c>
    </row>
    <row r="295" spans="1:4">
      <c r="A295" s="17" t="s">
        <v>187</v>
      </c>
      <c r="B295" s="17" t="s">
        <v>820</v>
      </c>
      <c r="C295" s="350" t="s">
        <v>1306</v>
      </c>
      <c r="D295" s="21" t="s">
        <v>1307</v>
      </c>
    </row>
    <row r="296" spans="1:4">
      <c r="A296" s="17" t="s">
        <v>187</v>
      </c>
      <c r="B296" s="17" t="s">
        <v>820</v>
      </c>
      <c r="C296" s="350" t="s">
        <v>1308</v>
      </c>
      <c r="D296" s="21" t="s">
        <v>1309</v>
      </c>
    </row>
    <row r="297" spans="1:4">
      <c r="A297" s="17" t="s">
        <v>187</v>
      </c>
      <c r="B297" s="17" t="s">
        <v>820</v>
      </c>
      <c r="C297" s="350" t="s">
        <v>1310</v>
      </c>
      <c r="D297" s="21" t="s">
        <v>1297</v>
      </c>
    </row>
    <row r="298" spans="1:4">
      <c r="A298" s="17" t="s">
        <v>187</v>
      </c>
      <c r="B298" s="17" t="s">
        <v>820</v>
      </c>
      <c r="C298" s="350" t="s">
        <v>1311</v>
      </c>
      <c r="D298" s="21" t="s">
        <v>1312</v>
      </c>
    </row>
    <row r="299" spans="1:4">
      <c r="A299" s="17" t="s">
        <v>187</v>
      </c>
      <c r="B299" s="17" t="s">
        <v>820</v>
      </c>
      <c r="C299" s="350" t="s">
        <v>1182</v>
      </c>
      <c r="D299" s="21" t="s">
        <v>1183</v>
      </c>
    </row>
    <row r="300" spans="1:4">
      <c r="A300" s="17" t="s">
        <v>187</v>
      </c>
      <c r="B300" s="17" t="s">
        <v>820</v>
      </c>
      <c r="C300" s="350" t="s">
        <v>1184</v>
      </c>
      <c r="D300" s="21" t="s">
        <v>1185</v>
      </c>
    </row>
    <row r="301" spans="1:4">
      <c r="A301" s="17" t="s">
        <v>187</v>
      </c>
      <c r="B301" s="17" t="s">
        <v>820</v>
      </c>
      <c r="C301" s="350" t="s">
        <v>1186</v>
      </c>
      <c r="D301" s="21" t="s">
        <v>1187</v>
      </c>
    </row>
    <row r="302" spans="1:4">
      <c r="A302" s="17" t="s">
        <v>187</v>
      </c>
      <c r="B302" s="17" t="s">
        <v>820</v>
      </c>
      <c r="C302" s="350" t="s">
        <v>1188</v>
      </c>
      <c r="D302" s="21" t="s">
        <v>1189</v>
      </c>
    </row>
    <row r="303" spans="1:4">
      <c r="A303" s="17" t="s">
        <v>187</v>
      </c>
      <c r="B303" s="17" t="s">
        <v>820</v>
      </c>
      <c r="C303" s="350" t="s">
        <v>1190</v>
      </c>
      <c r="D303" s="21" t="s">
        <v>1191</v>
      </c>
    </row>
    <row r="304" spans="1:4">
      <c r="A304" s="17" t="s">
        <v>187</v>
      </c>
      <c r="B304" s="17" t="s">
        <v>820</v>
      </c>
      <c r="C304" s="350" t="s">
        <v>1192</v>
      </c>
      <c r="D304" s="21" t="s">
        <v>1193</v>
      </c>
    </row>
    <row r="305" spans="1:4">
      <c r="A305" s="17" t="s">
        <v>187</v>
      </c>
      <c r="B305" s="17" t="s">
        <v>820</v>
      </c>
      <c r="C305" s="350" t="s">
        <v>1194</v>
      </c>
      <c r="D305" s="21" t="s">
        <v>1195</v>
      </c>
    </row>
    <row r="306" spans="1:4">
      <c r="A306" s="17" t="s">
        <v>187</v>
      </c>
      <c r="B306" s="17" t="s">
        <v>820</v>
      </c>
      <c r="C306" s="350" t="s">
        <v>1196</v>
      </c>
      <c r="D306" s="21" t="s">
        <v>1197</v>
      </c>
    </row>
    <row r="307" spans="1:4">
      <c r="A307" s="17" t="s">
        <v>187</v>
      </c>
      <c r="B307" s="17" t="s">
        <v>820</v>
      </c>
      <c r="C307" s="350" t="s">
        <v>1198</v>
      </c>
      <c r="D307" s="21" t="s">
        <v>1199</v>
      </c>
    </row>
    <row r="308" spans="1:4">
      <c r="A308" s="17" t="s">
        <v>187</v>
      </c>
      <c r="B308" s="17" t="s">
        <v>820</v>
      </c>
      <c r="C308" s="350" t="s">
        <v>1200</v>
      </c>
      <c r="D308" s="21" t="s">
        <v>1201</v>
      </c>
    </row>
    <row r="309" spans="1:4">
      <c r="A309" s="17" t="s">
        <v>187</v>
      </c>
      <c r="B309" s="17" t="s">
        <v>820</v>
      </c>
      <c r="C309" s="350" t="s">
        <v>1202</v>
      </c>
      <c r="D309" s="21" t="s">
        <v>1203</v>
      </c>
    </row>
    <row r="310" spans="1:4">
      <c r="A310" s="17" t="s">
        <v>187</v>
      </c>
      <c r="B310" s="17" t="s">
        <v>820</v>
      </c>
      <c r="C310" s="350" t="s">
        <v>1206</v>
      </c>
      <c r="D310" s="21" t="s">
        <v>1313</v>
      </c>
    </row>
    <row r="311" spans="1:4">
      <c r="A311" s="17" t="s">
        <v>187</v>
      </c>
      <c r="B311" s="17" t="s">
        <v>820</v>
      </c>
      <c r="C311" s="350" t="s">
        <v>1210</v>
      </c>
      <c r="D311" s="21" t="s">
        <v>1314</v>
      </c>
    </row>
    <row r="312" spans="1:4">
      <c r="A312" s="17" t="s">
        <v>187</v>
      </c>
      <c r="B312" s="17" t="s">
        <v>820</v>
      </c>
      <c r="C312" s="350" t="s">
        <v>1212</v>
      </c>
      <c r="D312" s="21" t="s">
        <v>1213</v>
      </c>
    </row>
    <row r="313" spans="1:4">
      <c r="A313" s="17" t="s">
        <v>187</v>
      </c>
      <c r="B313" s="17" t="s">
        <v>820</v>
      </c>
      <c r="C313" s="350" t="s">
        <v>1214</v>
      </c>
      <c r="D313" s="21" t="s">
        <v>1315</v>
      </c>
    </row>
    <row r="314" spans="1:4">
      <c r="A314" s="17" t="s">
        <v>185</v>
      </c>
      <c r="B314" s="17" t="s">
        <v>829</v>
      </c>
      <c r="C314" s="350" t="s">
        <v>1140</v>
      </c>
      <c r="D314" s="21" t="s">
        <v>982</v>
      </c>
    </row>
    <row r="315" spans="1:4">
      <c r="A315" s="17" t="s">
        <v>185</v>
      </c>
      <c r="B315" s="17" t="s">
        <v>829</v>
      </c>
      <c r="C315" s="350" t="s">
        <v>1141</v>
      </c>
      <c r="D315" s="21" t="s">
        <v>982</v>
      </c>
    </row>
    <row r="316" spans="1:4">
      <c r="A316" s="17" t="s">
        <v>185</v>
      </c>
      <c r="B316" s="17" t="s">
        <v>829</v>
      </c>
      <c r="C316" s="350" t="s">
        <v>1142</v>
      </c>
      <c r="D316" s="21" t="s">
        <v>982</v>
      </c>
    </row>
    <row r="317" spans="1:4">
      <c r="A317" s="17" t="s">
        <v>185</v>
      </c>
      <c r="B317" s="17" t="s">
        <v>829</v>
      </c>
      <c r="C317" s="350" t="s">
        <v>1143</v>
      </c>
      <c r="D317" s="21" t="s">
        <v>982</v>
      </c>
    </row>
    <row r="318" spans="1:4">
      <c r="A318" s="17" t="s">
        <v>185</v>
      </c>
      <c r="B318" s="17" t="s">
        <v>829</v>
      </c>
      <c r="C318" s="350" t="s">
        <v>1144</v>
      </c>
      <c r="D318" s="21" t="s">
        <v>982</v>
      </c>
    </row>
    <row r="319" spans="1:4">
      <c r="A319" s="17" t="s">
        <v>185</v>
      </c>
      <c r="B319" s="17" t="s">
        <v>829</v>
      </c>
      <c r="C319" s="350" t="s">
        <v>1145</v>
      </c>
      <c r="D319" s="21" t="s">
        <v>982</v>
      </c>
    </row>
    <row r="320" spans="1:4">
      <c r="A320" s="17" t="s">
        <v>185</v>
      </c>
      <c r="B320" s="17" t="s">
        <v>829</v>
      </c>
      <c r="C320" s="350" t="s">
        <v>1146</v>
      </c>
      <c r="D320" s="21" t="s">
        <v>982</v>
      </c>
    </row>
    <row r="321" spans="1:4">
      <c r="A321" s="17" t="s">
        <v>185</v>
      </c>
      <c r="B321" s="17" t="s">
        <v>829</v>
      </c>
      <c r="C321" s="350" t="s">
        <v>1147</v>
      </c>
      <c r="D321" s="21" t="s">
        <v>982</v>
      </c>
    </row>
    <row r="322" spans="1:4">
      <c r="A322" s="17" t="s">
        <v>185</v>
      </c>
      <c r="B322" s="17" t="s">
        <v>829</v>
      </c>
      <c r="C322" s="350" t="s">
        <v>1148</v>
      </c>
      <c r="D322" s="21" t="s">
        <v>982</v>
      </c>
    </row>
    <row r="323" spans="1:4">
      <c r="A323" s="17" t="s">
        <v>185</v>
      </c>
      <c r="B323" s="17" t="s">
        <v>829</v>
      </c>
      <c r="C323" s="350" t="s">
        <v>1149</v>
      </c>
      <c r="D323" s="21" t="s">
        <v>982</v>
      </c>
    </row>
    <row r="324" spans="1:4">
      <c r="A324" s="17" t="s">
        <v>185</v>
      </c>
      <c r="B324" s="17" t="s">
        <v>829</v>
      </c>
      <c r="C324" s="350" t="s">
        <v>1150</v>
      </c>
      <c r="D324" s="21" t="s">
        <v>982</v>
      </c>
    </row>
    <row r="325" spans="1:4">
      <c r="A325" s="17" t="s">
        <v>185</v>
      </c>
      <c r="B325" s="17" t="s">
        <v>829</v>
      </c>
      <c r="C325" s="350" t="s">
        <v>1151</v>
      </c>
      <c r="D325" s="21" t="s">
        <v>982</v>
      </c>
    </row>
    <row r="326" spans="1:4">
      <c r="A326" s="17" t="s">
        <v>185</v>
      </c>
      <c r="B326" s="17" t="s">
        <v>829</v>
      </c>
      <c r="C326" s="350" t="s">
        <v>1152</v>
      </c>
      <c r="D326" s="21" t="s">
        <v>982</v>
      </c>
    </row>
    <row r="327" spans="1:4">
      <c r="A327" s="17" t="s">
        <v>185</v>
      </c>
      <c r="B327" s="17" t="s">
        <v>829</v>
      </c>
      <c r="C327" s="350" t="s">
        <v>1153</v>
      </c>
      <c r="D327" s="21" t="s">
        <v>982</v>
      </c>
    </row>
    <row r="328" spans="1:4">
      <c r="A328" s="17" t="s">
        <v>185</v>
      </c>
      <c r="B328" s="17" t="s">
        <v>829</v>
      </c>
      <c r="C328" s="350" t="s">
        <v>1154</v>
      </c>
      <c r="D328" s="21" t="s">
        <v>982</v>
      </c>
    </row>
    <row r="329" spans="1:4">
      <c r="A329" s="17" t="s">
        <v>185</v>
      </c>
      <c r="B329" s="17" t="s">
        <v>829</v>
      </c>
      <c r="C329" s="350" t="s">
        <v>1155</v>
      </c>
      <c r="D329" s="21" t="s">
        <v>982</v>
      </c>
    </row>
    <row r="330" spans="1:4">
      <c r="A330" s="17" t="s">
        <v>185</v>
      </c>
      <c r="B330" s="17" t="s">
        <v>829</v>
      </c>
      <c r="C330" s="350" t="s">
        <v>1156</v>
      </c>
      <c r="D330" s="21" t="s">
        <v>982</v>
      </c>
    </row>
    <row r="331" spans="1:4">
      <c r="A331" s="17" t="s">
        <v>185</v>
      </c>
      <c r="B331" s="17" t="s">
        <v>829</v>
      </c>
      <c r="C331" s="350" t="s">
        <v>1157</v>
      </c>
      <c r="D331" s="21" t="s">
        <v>982</v>
      </c>
    </row>
    <row r="332" spans="1:4">
      <c r="A332" s="17" t="s">
        <v>185</v>
      </c>
      <c r="B332" s="17" t="s">
        <v>829</v>
      </c>
      <c r="C332" s="350" t="s">
        <v>1158</v>
      </c>
      <c r="D332" s="21" t="s">
        <v>982</v>
      </c>
    </row>
    <row r="333" spans="1:4">
      <c r="A333" s="17" t="s">
        <v>185</v>
      </c>
      <c r="B333" s="17" t="s">
        <v>829</v>
      </c>
      <c r="C333" s="350" t="s">
        <v>1159</v>
      </c>
      <c r="D333" s="21" t="s">
        <v>982</v>
      </c>
    </row>
    <row r="334" spans="1:4">
      <c r="A334" s="17" t="s">
        <v>185</v>
      </c>
      <c r="B334" s="17" t="s">
        <v>829</v>
      </c>
      <c r="C334" s="350" t="s">
        <v>1160</v>
      </c>
      <c r="D334" s="21" t="s">
        <v>982</v>
      </c>
    </row>
    <row r="335" spans="1:4">
      <c r="A335" s="17" t="s">
        <v>185</v>
      </c>
      <c r="B335" s="17" t="s">
        <v>829</v>
      </c>
      <c r="C335" s="350" t="s">
        <v>1161</v>
      </c>
      <c r="D335" s="21" t="s">
        <v>982</v>
      </c>
    </row>
    <row r="336" spans="1:4">
      <c r="A336" s="17" t="s">
        <v>185</v>
      </c>
      <c r="B336" s="17" t="s">
        <v>829</v>
      </c>
      <c r="C336" s="350" t="s">
        <v>1162</v>
      </c>
      <c r="D336" s="21" t="s">
        <v>982</v>
      </c>
    </row>
    <row r="337" spans="1:4">
      <c r="A337" s="17" t="s">
        <v>185</v>
      </c>
      <c r="B337" s="17" t="s">
        <v>829</v>
      </c>
      <c r="C337" s="350" t="s">
        <v>1163</v>
      </c>
      <c r="D337" s="21" t="s">
        <v>982</v>
      </c>
    </row>
    <row r="338" spans="1:4">
      <c r="A338" s="17" t="s">
        <v>185</v>
      </c>
      <c r="B338" s="17" t="s">
        <v>829</v>
      </c>
      <c r="C338" s="350" t="s">
        <v>1164</v>
      </c>
      <c r="D338" s="21" t="s">
        <v>982</v>
      </c>
    </row>
    <row r="339" spans="1:4">
      <c r="A339" s="17" t="s">
        <v>185</v>
      </c>
      <c r="B339" s="17" t="s">
        <v>984</v>
      </c>
      <c r="C339" s="350" t="s">
        <v>1165</v>
      </c>
      <c r="D339" s="21" t="s">
        <v>981</v>
      </c>
    </row>
    <row r="340" spans="1:4">
      <c r="A340" s="17" t="s">
        <v>185</v>
      </c>
      <c r="B340" s="17" t="s">
        <v>820</v>
      </c>
      <c r="C340" s="350" t="s">
        <v>1166</v>
      </c>
      <c r="D340" s="21" t="s">
        <v>1167</v>
      </c>
    </row>
    <row r="341" spans="1:4">
      <c r="A341" s="17" t="s">
        <v>185</v>
      </c>
      <c r="B341" s="17" t="s">
        <v>820</v>
      </c>
      <c r="C341" s="350" t="s">
        <v>1168</v>
      </c>
      <c r="D341" s="21" t="s">
        <v>1169</v>
      </c>
    </row>
    <row r="342" spans="1:4">
      <c r="A342" s="17" t="s">
        <v>185</v>
      </c>
      <c r="B342" s="17" t="s">
        <v>820</v>
      </c>
      <c r="C342" s="350" t="s">
        <v>1170</v>
      </c>
      <c r="D342" s="21" t="s">
        <v>1171</v>
      </c>
    </row>
    <row r="343" spans="1:4">
      <c r="A343" s="17" t="s">
        <v>185</v>
      </c>
      <c r="B343" s="17" t="s">
        <v>820</v>
      </c>
      <c r="C343" s="350" t="s">
        <v>1172</v>
      </c>
      <c r="D343" s="21" t="s">
        <v>1173</v>
      </c>
    </row>
    <row r="344" spans="1:4">
      <c r="A344" s="17" t="s">
        <v>185</v>
      </c>
      <c r="B344" s="17" t="s">
        <v>820</v>
      </c>
      <c r="C344" s="350" t="s">
        <v>1174</v>
      </c>
      <c r="D344" s="21" t="s">
        <v>1175</v>
      </c>
    </row>
    <row r="345" spans="1:4">
      <c r="A345" s="17" t="s">
        <v>185</v>
      </c>
      <c r="B345" s="17" t="s">
        <v>820</v>
      </c>
      <c r="C345" s="350" t="s">
        <v>1176</v>
      </c>
      <c r="D345" s="21" t="s">
        <v>1177</v>
      </c>
    </row>
    <row r="346" spans="1:4">
      <c r="A346" s="17" t="s">
        <v>185</v>
      </c>
      <c r="B346" s="17" t="s">
        <v>820</v>
      </c>
      <c r="C346" s="350" t="s">
        <v>1178</v>
      </c>
      <c r="D346" s="21" t="s">
        <v>1179</v>
      </c>
    </row>
    <row r="347" spans="1:4">
      <c r="A347" s="17" t="s">
        <v>185</v>
      </c>
      <c r="B347" s="17" t="s">
        <v>820</v>
      </c>
      <c r="C347" s="350" t="s">
        <v>1180</v>
      </c>
      <c r="D347" s="21" t="s">
        <v>1181</v>
      </c>
    </row>
    <row r="348" spans="1:4">
      <c r="A348" s="17" t="s">
        <v>185</v>
      </c>
      <c r="B348" s="17" t="s">
        <v>820</v>
      </c>
      <c r="C348" s="350" t="s">
        <v>1182</v>
      </c>
      <c r="D348" s="21" t="s">
        <v>1183</v>
      </c>
    </row>
    <row r="349" spans="1:4">
      <c r="A349" s="17" t="s">
        <v>185</v>
      </c>
      <c r="B349" s="17" t="s">
        <v>820</v>
      </c>
      <c r="C349" s="350" t="s">
        <v>1184</v>
      </c>
      <c r="D349" s="21" t="s">
        <v>1185</v>
      </c>
    </row>
    <row r="350" spans="1:4">
      <c r="A350" s="17" t="s">
        <v>185</v>
      </c>
      <c r="B350" s="17" t="s">
        <v>820</v>
      </c>
      <c r="C350" s="350" t="s">
        <v>1186</v>
      </c>
      <c r="D350" s="21" t="s">
        <v>1187</v>
      </c>
    </row>
    <row r="351" spans="1:4">
      <c r="A351" s="17" t="s">
        <v>185</v>
      </c>
      <c r="B351" s="17" t="s">
        <v>820</v>
      </c>
      <c r="C351" s="350" t="s">
        <v>1188</v>
      </c>
      <c r="D351" s="21" t="s">
        <v>1189</v>
      </c>
    </row>
    <row r="352" spans="1:4">
      <c r="A352" s="17" t="s">
        <v>185</v>
      </c>
      <c r="B352" s="17" t="s">
        <v>820</v>
      </c>
      <c r="C352" s="350" t="s">
        <v>1190</v>
      </c>
      <c r="D352" s="21" t="s">
        <v>1191</v>
      </c>
    </row>
    <row r="353" spans="1:4">
      <c r="A353" s="17" t="s">
        <v>185</v>
      </c>
      <c r="B353" s="17" t="s">
        <v>820</v>
      </c>
      <c r="C353" s="350" t="s">
        <v>1192</v>
      </c>
      <c r="D353" s="21" t="s">
        <v>1193</v>
      </c>
    </row>
    <row r="354" spans="1:4">
      <c r="A354" s="17" t="s">
        <v>185</v>
      </c>
      <c r="B354" s="17" t="s">
        <v>820</v>
      </c>
      <c r="C354" s="350" t="s">
        <v>1194</v>
      </c>
      <c r="D354" s="21" t="s">
        <v>1195</v>
      </c>
    </row>
    <row r="355" spans="1:4">
      <c r="A355" s="17" t="s">
        <v>185</v>
      </c>
      <c r="B355" s="17" t="s">
        <v>820</v>
      </c>
      <c r="C355" s="350" t="s">
        <v>1196</v>
      </c>
      <c r="D355" s="21" t="s">
        <v>1197</v>
      </c>
    </row>
    <row r="356" spans="1:4">
      <c r="A356" s="17" t="s">
        <v>185</v>
      </c>
      <c r="B356" s="17" t="s">
        <v>820</v>
      </c>
      <c r="C356" s="350" t="s">
        <v>1198</v>
      </c>
      <c r="D356" s="21" t="s">
        <v>1199</v>
      </c>
    </row>
    <row r="357" spans="1:4">
      <c r="A357" s="17" t="s">
        <v>185</v>
      </c>
      <c r="B357" s="17" t="s">
        <v>820</v>
      </c>
      <c r="C357" s="350" t="s">
        <v>1200</v>
      </c>
      <c r="D357" s="21" t="s">
        <v>1201</v>
      </c>
    </row>
    <row r="358" spans="1:4">
      <c r="A358" s="17" t="s">
        <v>185</v>
      </c>
      <c r="B358" s="17" t="s">
        <v>820</v>
      </c>
      <c r="C358" s="350" t="s">
        <v>1202</v>
      </c>
      <c r="D358" s="21" t="s">
        <v>1203</v>
      </c>
    </row>
    <row r="359" spans="1:4">
      <c r="A359" s="17" t="s">
        <v>185</v>
      </c>
      <c r="B359" s="17" t="s">
        <v>820</v>
      </c>
      <c r="C359" s="350" t="s">
        <v>1204</v>
      </c>
      <c r="D359" s="21" t="s">
        <v>1205</v>
      </c>
    </row>
    <row r="360" spans="1:4">
      <c r="A360" s="17" t="s">
        <v>185</v>
      </c>
      <c r="B360" s="17" t="s">
        <v>820</v>
      </c>
      <c r="C360" s="350" t="s">
        <v>1206</v>
      </c>
      <c r="D360" s="21" t="s">
        <v>1207</v>
      </c>
    </row>
    <row r="361" spans="1:4">
      <c r="A361" s="17" t="s">
        <v>185</v>
      </c>
      <c r="B361" s="17" t="s">
        <v>820</v>
      </c>
      <c r="C361" s="350" t="s">
        <v>1208</v>
      </c>
      <c r="D361" s="21" t="s">
        <v>1209</v>
      </c>
    </row>
    <row r="362" spans="1:4">
      <c r="A362" s="17" t="s">
        <v>185</v>
      </c>
      <c r="B362" s="17" t="s">
        <v>820</v>
      </c>
      <c r="C362" s="350" t="s">
        <v>1210</v>
      </c>
      <c r="D362" s="21" t="s">
        <v>1211</v>
      </c>
    </row>
    <row r="363" spans="1:4">
      <c r="A363" s="17" t="s">
        <v>185</v>
      </c>
      <c r="B363" s="17" t="s">
        <v>820</v>
      </c>
      <c r="C363" s="350" t="s">
        <v>1212</v>
      </c>
      <c r="D363" s="21" t="s">
        <v>1213</v>
      </c>
    </row>
    <row r="364" spans="1:4">
      <c r="A364" s="17" t="s">
        <v>185</v>
      </c>
      <c r="B364" s="17" t="s">
        <v>820</v>
      </c>
      <c r="C364" s="350" t="s">
        <v>1214</v>
      </c>
      <c r="D364" s="21" t="s">
        <v>1215</v>
      </c>
    </row>
    <row r="365" spans="1:4">
      <c r="A365" s="17" t="s">
        <v>647</v>
      </c>
      <c r="B365" s="17" t="s">
        <v>820</v>
      </c>
      <c r="C365" s="350" t="s">
        <v>1494</v>
      </c>
      <c r="D365" s="21" t="s">
        <v>1387</v>
      </c>
    </row>
    <row r="366" spans="1:4">
      <c r="A366" s="17" t="s">
        <v>647</v>
      </c>
      <c r="B366" s="17" t="s">
        <v>820</v>
      </c>
      <c r="C366" s="350" t="s">
        <v>1495</v>
      </c>
      <c r="D366" s="21" t="s">
        <v>1496</v>
      </c>
    </row>
    <row r="367" spans="1:4">
      <c r="A367" s="17" t="s">
        <v>647</v>
      </c>
      <c r="B367" s="17" t="s">
        <v>820</v>
      </c>
      <c r="C367" s="350" t="s">
        <v>1497</v>
      </c>
      <c r="D367" s="21" t="s">
        <v>1461</v>
      </c>
    </row>
    <row r="368" spans="1:4">
      <c r="A368" s="17" t="s">
        <v>647</v>
      </c>
      <c r="B368" s="17" t="s">
        <v>820</v>
      </c>
      <c r="C368" s="350" t="s">
        <v>1498</v>
      </c>
      <c r="D368" s="21" t="s">
        <v>1423</v>
      </c>
    </row>
    <row r="369" spans="1:4">
      <c r="A369" s="17" t="s">
        <v>647</v>
      </c>
      <c r="B369" s="17" t="s">
        <v>820</v>
      </c>
      <c r="C369" s="350" t="s">
        <v>1499</v>
      </c>
      <c r="D369" s="21" t="s">
        <v>1342</v>
      </c>
    </row>
    <row r="370" spans="1:4">
      <c r="A370" s="17" t="s">
        <v>647</v>
      </c>
      <c r="B370" s="17" t="s">
        <v>820</v>
      </c>
      <c r="C370" s="350" t="s">
        <v>1500</v>
      </c>
      <c r="D370" s="21" t="s">
        <v>1387</v>
      </c>
    </row>
    <row r="371" spans="1:4">
      <c r="A371" s="17" t="s">
        <v>647</v>
      </c>
      <c r="B371" s="17" t="s">
        <v>820</v>
      </c>
      <c r="C371" s="350" t="s">
        <v>1292</v>
      </c>
      <c r="D371" s="21" t="s">
        <v>1496</v>
      </c>
    </row>
    <row r="372" spans="1:4">
      <c r="A372" s="17" t="s">
        <v>647</v>
      </c>
      <c r="B372" s="17" t="s">
        <v>820</v>
      </c>
      <c r="C372" s="350" t="s">
        <v>1294</v>
      </c>
      <c r="D372" s="21" t="s">
        <v>1461</v>
      </c>
    </row>
    <row r="373" spans="1:4">
      <c r="A373" s="17" t="s">
        <v>647</v>
      </c>
      <c r="B373" s="17" t="s">
        <v>820</v>
      </c>
      <c r="C373" s="350" t="s">
        <v>1501</v>
      </c>
      <c r="D373" s="21" t="s">
        <v>1423</v>
      </c>
    </row>
    <row r="374" spans="1:4">
      <c r="A374" s="17" t="s">
        <v>647</v>
      </c>
      <c r="B374" s="17" t="s">
        <v>820</v>
      </c>
      <c r="C374" s="350" t="s">
        <v>1502</v>
      </c>
      <c r="D374" s="21" t="s">
        <v>1387</v>
      </c>
    </row>
    <row r="375" spans="1:4">
      <c r="A375" s="17" t="s">
        <v>647</v>
      </c>
      <c r="B375" s="17" t="s">
        <v>820</v>
      </c>
      <c r="C375" s="350" t="s">
        <v>1503</v>
      </c>
      <c r="D375" s="21" t="s">
        <v>1496</v>
      </c>
    </row>
    <row r="376" spans="1:4">
      <c r="A376" s="17" t="s">
        <v>647</v>
      </c>
      <c r="B376" s="17" t="s">
        <v>820</v>
      </c>
      <c r="C376" s="350" t="s">
        <v>1504</v>
      </c>
      <c r="D376" s="21" t="s">
        <v>1461</v>
      </c>
    </row>
    <row r="377" spans="1:4">
      <c r="A377" s="17" t="s">
        <v>647</v>
      </c>
      <c r="B377" s="17" t="s">
        <v>820</v>
      </c>
      <c r="C377" s="350" t="s">
        <v>1505</v>
      </c>
      <c r="D377" s="21" t="s">
        <v>1423</v>
      </c>
    </row>
    <row r="378" spans="1:4">
      <c r="A378" s="17" t="s">
        <v>647</v>
      </c>
      <c r="B378" s="17" t="s">
        <v>820</v>
      </c>
      <c r="C378" s="350" t="s">
        <v>1506</v>
      </c>
      <c r="D378" s="21" t="s">
        <v>1342</v>
      </c>
    </row>
    <row r="379" spans="1:4">
      <c r="A379" s="17" t="s">
        <v>118</v>
      </c>
      <c r="B379" s="17" t="s">
        <v>820</v>
      </c>
      <c r="C379" s="350" t="s">
        <v>1507</v>
      </c>
      <c r="D379" s="21" t="s">
        <v>1508</v>
      </c>
    </row>
    <row r="380" spans="1:4">
      <c r="A380" s="17" t="s">
        <v>118</v>
      </c>
      <c r="B380" s="17" t="s">
        <v>820</v>
      </c>
      <c r="C380" s="350" t="s">
        <v>1509</v>
      </c>
      <c r="D380" s="21" t="s">
        <v>1510</v>
      </c>
    </row>
    <row r="381" spans="1:4">
      <c r="A381" s="17" t="s">
        <v>118</v>
      </c>
      <c r="B381" s="17" t="s">
        <v>820</v>
      </c>
      <c r="C381" s="350" t="s">
        <v>1511</v>
      </c>
      <c r="D381" s="21" t="s">
        <v>1512</v>
      </c>
    </row>
    <row r="382" spans="1:4">
      <c r="A382" s="17" t="s">
        <v>118</v>
      </c>
      <c r="B382" s="17" t="s">
        <v>820</v>
      </c>
      <c r="C382" s="350" t="s">
        <v>1513</v>
      </c>
      <c r="D382" s="21" t="s">
        <v>1514</v>
      </c>
    </row>
    <row r="383" spans="1:4">
      <c r="A383" s="17" t="s">
        <v>118</v>
      </c>
      <c r="B383" s="17" t="s">
        <v>820</v>
      </c>
      <c r="C383" s="350" t="s">
        <v>1515</v>
      </c>
      <c r="D383" s="21" t="s">
        <v>1239</v>
      </c>
    </row>
    <row r="384" spans="1:4">
      <c r="A384" s="17" t="s">
        <v>118</v>
      </c>
      <c r="B384" s="17" t="s">
        <v>820</v>
      </c>
      <c r="C384" s="350" t="s">
        <v>1516</v>
      </c>
      <c r="D384" s="21" t="s">
        <v>1517</v>
      </c>
    </row>
    <row r="385" spans="1:4">
      <c r="A385" s="17" t="s">
        <v>118</v>
      </c>
      <c r="B385" s="17" t="s">
        <v>820</v>
      </c>
      <c r="C385" s="350" t="s">
        <v>1518</v>
      </c>
      <c r="D385" s="21" t="s">
        <v>1519</v>
      </c>
    </row>
    <row r="386" spans="1:4">
      <c r="A386" s="17" t="s">
        <v>118</v>
      </c>
      <c r="B386" s="17" t="s">
        <v>820</v>
      </c>
      <c r="C386" s="350" t="s">
        <v>1520</v>
      </c>
      <c r="D386" s="21" t="s">
        <v>1521</v>
      </c>
    </row>
    <row r="387" spans="1:4">
      <c r="A387" s="17" t="s">
        <v>118</v>
      </c>
      <c r="B387" s="17" t="s">
        <v>820</v>
      </c>
      <c r="C387" s="350" t="s">
        <v>1522</v>
      </c>
      <c r="D387" s="21" t="s">
        <v>1461</v>
      </c>
    </row>
    <row r="388" spans="1:4">
      <c r="A388" s="17" t="s">
        <v>118</v>
      </c>
      <c r="B388" s="17" t="s">
        <v>820</v>
      </c>
      <c r="C388" s="350" t="s">
        <v>1523</v>
      </c>
      <c r="D388" s="21" t="s">
        <v>1524</v>
      </c>
    </row>
    <row r="389" spans="1:4">
      <c r="A389" s="17" t="s">
        <v>118</v>
      </c>
      <c r="B389" s="17" t="s">
        <v>820</v>
      </c>
      <c r="C389" s="350" t="s">
        <v>1525</v>
      </c>
      <c r="D389" s="21" t="s">
        <v>1303</v>
      </c>
    </row>
    <row r="390" spans="1:4">
      <c r="A390" s="17" t="s">
        <v>117</v>
      </c>
      <c r="B390" s="17" t="s">
        <v>820</v>
      </c>
      <c r="C390" s="350" t="s">
        <v>1526</v>
      </c>
      <c r="D390" s="21" t="s">
        <v>1527</v>
      </c>
    </row>
    <row r="391" spans="1:4">
      <c r="A391" s="17" t="s">
        <v>117</v>
      </c>
      <c r="B391" s="17" t="s">
        <v>820</v>
      </c>
      <c r="C391" s="350" t="s">
        <v>1528</v>
      </c>
      <c r="D391" s="21" t="s">
        <v>1456</v>
      </c>
    </row>
    <row r="392" spans="1:4">
      <c r="A392" s="17" t="s">
        <v>117</v>
      </c>
      <c r="B392" s="17" t="s">
        <v>820</v>
      </c>
      <c r="C392" s="350" t="s">
        <v>1507</v>
      </c>
      <c r="D392" s="21" t="s">
        <v>1529</v>
      </c>
    </row>
    <row r="393" spans="1:4">
      <c r="A393" s="17" t="s">
        <v>117</v>
      </c>
      <c r="B393" s="17" t="s">
        <v>820</v>
      </c>
      <c r="C393" s="350" t="s">
        <v>1530</v>
      </c>
      <c r="D393" s="21" t="s">
        <v>1531</v>
      </c>
    </row>
    <row r="394" spans="1:4">
      <c r="A394" s="17" t="s">
        <v>117</v>
      </c>
      <c r="B394" s="17" t="s">
        <v>820</v>
      </c>
      <c r="C394" s="350" t="s">
        <v>1509</v>
      </c>
      <c r="D394" s="21" t="s">
        <v>1517</v>
      </c>
    </row>
    <row r="395" spans="1:4">
      <c r="A395" s="17" t="s">
        <v>117</v>
      </c>
      <c r="B395" s="17" t="s">
        <v>820</v>
      </c>
      <c r="C395" s="350" t="s">
        <v>1532</v>
      </c>
      <c r="D395" s="21" t="s">
        <v>1424</v>
      </c>
    </row>
    <row r="396" spans="1:4">
      <c r="A396" s="17" t="s">
        <v>117</v>
      </c>
      <c r="B396" s="17" t="s">
        <v>820</v>
      </c>
      <c r="C396" s="350" t="s">
        <v>1533</v>
      </c>
      <c r="D396" s="21" t="s">
        <v>1534</v>
      </c>
    </row>
    <row r="397" spans="1:4">
      <c r="A397" s="17" t="s">
        <v>117</v>
      </c>
      <c r="B397" s="17" t="s">
        <v>820</v>
      </c>
      <c r="C397" s="350" t="s">
        <v>1535</v>
      </c>
      <c r="D397" s="21" t="s">
        <v>1536</v>
      </c>
    </row>
    <row r="398" spans="1:4">
      <c r="A398" s="17" t="s">
        <v>117</v>
      </c>
      <c r="B398" s="17" t="s">
        <v>820</v>
      </c>
      <c r="C398" s="350" t="s">
        <v>1537</v>
      </c>
      <c r="D398" s="21" t="s">
        <v>1538</v>
      </c>
    </row>
    <row r="399" spans="1:4">
      <c r="A399" s="17" t="s">
        <v>117</v>
      </c>
      <c r="B399" s="17" t="s">
        <v>820</v>
      </c>
      <c r="C399" s="350" t="s">
        <v>1539</v>
      </c>
      <c r="D399" s="21" t="s">
        <v>1540</v>
      </c>
    </row>
    <row r="400" spans="1:4">
      <c r="A400" s="17" t="s">
        <v>117</v>
      </c>
      <c r="B400" s="17" t="s">
        <v>820</v>
      </c>
      <c r="C400" s="350" t="s">
        <v>1541</v>
      </c>
      <c r="D400" s="21" t="s">
        <v>1451</v>
      </c>
    </row>
    <row r="401" spans="1:4">
      <c r="A401" s="17" t="s">
        <v>117</v>
      </c>
      <c r="B401" s="17" t="s">
        <v>820</v>
      </c>
      <c r="C401" s="350" t="s">
        <v>1542</v>
      </c>
      <c r="D401" s="21" t="s">
        <v>1327</v>
      </c>
    </row>
    <row r="402" spans="1:4">
      <c r="A402" s="17" t="s">
        <v>117</v>
      </c>
      <c r="B402" s="17" t="s">
        <v>820</v>
      </c>
      <c r="C402" s="350" t="s">
        <v>1543</v>
      </c>
      <c r="D402" s="21" t="s">
        <v>1424</v>
      </c>
    </row>
    <row r="403" spans="1:4">
      <c r="A403" s="17" t="s">
        <v>117</v>
      </c>
      <c r="B403" s="17" t="s">
        <v>820</v>
      </c>
      <c r="C403" s="350" t="s">
        <v>1544</v>
      </c>
      <c r="D403" s="21" t="s">
        <v>1173</v>
      </c>
    </row>
    <row r="404" spans="1:4">
      <c r="A404" s="17" t="s">
        <v>117</v>
      </c>
      <c r="B404" s="17" t="s">
        <v>820</v>
      </c>
      <c r="C404" s="350" t="s">
        <v>1545</v>
      </c>
      <c r="D404" s="21" t="s">
        <v>1416</v>
      </c>
    </row>
    <row r="405" spans="1:4">
      <c r="A405" s="17" t="s">
        <v>117</v>
      </c>
      <c r="B405" s="17" t="s">
        <v>820</v>
      </c>
      <c r="C405" s="350" t="s">
        <v>1546</v>
      </c>
      <c r="D405" s="21" t="s">
        <v>1360</v>
      </c>
    </row>
    <row r="406" spans="1:4">
      <c r="A406" s="17" t="s">
        <v>117</v>
      </c>
      <c r="B406" s="17" t="s">
        <v>820</v>
      </c>
      <c r="C406" s="350" t="s">
        <v>1547</v>
      </c>
      <c r="D406" s="21" t="s">
        <v>1490</v>
      </c>
    </row>
    <row r="407" spans="1:4">
      <c r="A407" s="17" t="s">
        <v>117</v>
      </c>
      <c r="B407" s="17" t="s">
        <v>820</v>
      </c>
      <c r="C407" s="350" t="s">
        <v>1548</v>
      </c>
      <c r="D407" s="21" t="s">
        <v>1379</v>
      </c>
    </row>
    <row r="408" spans="1:4">
      <c r="A408" s="17" t="s">
        <v>117</v>
      </c>
      <c r="B408" s="17" t="s">
        <v>820</v>
      </c>
      <c r="C408" s="350" t="s">
        <v>1549</v>
      </c>
      <c r="D408" s="21" t="s">
        <v>1550</v>
      </c>
    </row>
    <row r="409" spans="1:4">
      <c r="A409" s="17" t="s">
        <v>117</v>
      </c>
      <c r="B409" s="17" t="s">
        <v>820</v>
      </c>
      <c r="C409" s="350" t="s">
        <v>1551</v>
      </c>
      <c r="D409" s="21" t="s">
        <v>1379</v>
      </c>
    </row>
    <row r="410" spans="1:4">
      <c r="A410" s="17" t="s">
        <v>117</v>
      </c>
      <c r="B410" s="17" t="s">
        <v>820</v>
      </c>
      <c r="C410" s="350" t="s">
        <v>1552</v>
      </c>
      <c r="D410" s="21" t="s">
        <v>1553</v>
      </c>
    </row>
    <row r="411" spans="1:4">
      <c r="A411" s="17" t="s">
        <v>117</v>
      </c>
      <c r="B411" s="17" t="s">
        <v>820</v>
      </c>
      <c r="C411" s="350" t="s">
        <v>1554</v>
      </c>
      <c r="D411" s="21" t="s">
        <v>1555</v>
      </c>
    </row>
    <row r="412" spans="1:4">
      <c r="A412" s="17" t="s">
        <v>117</v>
      </c>
      <c r="B412" s="17" t="s">
        <v>820</v>
      </c>
      <c r="C412" s="350" t="s">
        <v>1556</v>
      </c>
      <c r="D412" s="21" t="s">
        <v>1171</v>
      </c>
    </row>
    <row r="413" spans="1:4">
      <c r="A413" s="17" t="s">
        <v>117</v>
      </c>
      <c r="B413" s="17" t="s">
        <v>820</v>
      </c>
      <c r="C413" s="350" t="s">
        <v>1557</v>
      </c>
      <c r="D413" s="21" t="s">
        <v>1424</v>
      </c>
    </row>
    <row r="414" spans="1:4">
      <c r="A414" s="17" t="s">
        <v>117</v>
      </c>
      <c r="B414" s="17" t="s">
        <v>820</v>
      </c>
      <c r="C414" s="350" t="s">
        <v>1558</v>
      </c>
      <c r="D414" s="21" t="s">
        <v>1426</v>
      </c>
    </row>
    <row r="415" spans="1:4">
      <c r="A415" s="17" t="s">
        <v>117</v>
      </c>
      <c r="B415" s="17" t="s">
        <v>820</v>
      </c>
      <c r="C415" s="350" t="s">
        <v>1559</v>
      </c>
      <c r="D415" s="21" t="s">
        <v>1560</v>
      </c>
    </row>
    <row r="416" spans="1:4">
      <c r="A416" s="17" t="s">
        <v>117</v>
      </c>
      <c r="B416" s="17" t="s">
        <v>820</v>
      </c>
      <c r="C416" s="350" t="s">
        <v>1561</v>
      </c>
      <c r="D416" s="21" t="s">
        <v>1461</v>
      </c>
    </row>
    <row r="417" spans="1:4">
      <c r="A417" s="17" t="s">
        <v>117</v>
      </c>
      <c r="B417" s="17" t="s">
        <v>820</v>
      </c>
      <c r="C417" s="350" t="s">
        <v>1562</v>
      </c>
      <c r="D417" s="21" t="s">
        <v>1555</v>
      </c>
    </row>
    <row r="418" spans="1:4">
      <c r="A418" s="17" t="s">
        <v>117</v>
      </c>
      <c r="B418" s="17" t="s">
        <v>820</v>
      </c>
      <c r="C418" s="350" t="s">
        <v>1563</v>
      </c>
      <c r="D418" s="21" t="s">
        <v>1171</v>
      </c>
    </row>
    <row r="419" spans="1:4">
      <c r="A419" s="17" t="s">
        <v>117</v>
      </c>
      <c r="B419" s="17" t="s">
        <v>820</v>
      </c>
      <c r="C419" s="350" t="s">
        <v>1564</v>
      </c>
      <c r="D419" s="21" t="s">
        <v>1424</v>
      </c>
    </row>
    <row r="420" spans="1:4">
      <c r="A420" s="17" t="s">
        <v>117</v>
      </c>
      <c r="B420" s="17" t="s">
        <v>820</v>
      </c>
      <c r="C420" s="350" t="s">
        <v>1565</v>
      </c>
      <c r="D420" s="21" t="s">
        <v>1426</v>
      </c>
    </row>
    <row r="421" spans="1:4">
      <c r="A421" s="17" t="s">
        <v>117</v>
      </c>
      <c r="B421" s="17" t="s">
        <v>820</v>
      </c>
      <c r="C421" s="350" t="s">
        <v>1566</v>
      </c>
      <c r="D421" s="21" t="s">
        <v>1560</v>
      </c>
    </row>
    <row r="422" spans="1:4">
      <c r="A422" s="17" t="s">
        <v>117</v>
      </c>
      <c r="B422" s="17" t="s">
        <v>820</v>
      </c>
      <c r="C422" s="350" t="s">
        <v>1567</v>
      </c>
      <c r="D422" s="21" t="s">
        <v>1461</v>
      </c>
    </row>
    <row r="423" spans="1:4">
      <c r="A423" s="17" t="s">
        <v>183</v>
      </c>
      <c r="B423" s="17" t="s">
        <v>820</v>
      </c>
      <c r="C423" s="350" t="s">
        <v>1568</v>
      </c>
      <c r="D423" s="21" t="s">
        <v>1169</v>
      </c>
    </row>
    <row r="424" spans="1:4">
      <c r="A424" s="17" t="s">
        <v>183</v>
      </c>
      <c r="B424" s="17" t="s">
        <v>820</v>
      </c>
      <c r="C424" s="350" t="s">
        <v>1311</v>
      </c>
      <c r="D424" s="21" t="s">
        <v>1569</v>
      </c>
    </row>
    <row r="425" spans="1:4">
      <c r="A425" s="17" t="s">
        <v>183</v>
      </c>
      <c r="B425" s="17" t="s">
        <v>820</v>
      </c>
      <c r="C425" s="350" t="s">
        <v>1182</v>
      </c>
      <c r="D425" s="21" t="s">
        <v>1312</v>
      </c>
    </row>
    <row r="426" spans="1:4">
      <c r="A426" s="17" t="s">
        <v>183</v>
      </c>
      <c r="B426" s="17" t="s">
        <v>820</v>
      </c>
      <c r="C426" s="350" t="s">
        <v>1184</v>
      </c>
      <c r="D426" s="21" t="s">
        <v>1185</v>
      </c>
    </row>
    <row r="427" spans="1:4">
      <c r="A427" s="17" t="s">
        <v>183</v>
      </c>
      <c r="B427" s="17" t="s">
        <v>820</v>
      </c>
      <c r="C427" s="350" t="s">
        <v>1188</v>
      </c>
      <c r="D427" s="21" t="s">
        <v>1570</v>
      </c>
    </row>
    <row r="428" spans="1:4">
      <c r="A428" s="17" t="s">
        <v>183</v>
      </c>
      <c r="B428" s="17" t="s">
        <v>820</v>
      </c>
      <c r="C428" s="350" t="s">
        <v>1190</v>
      </c>
      <c r="D428" s="21" t="s">
        <v>1191</v>
      </c>
    </row>
    <row r="429" spans="1:4">
      <c r="A429" s="17" t="s">
        <v>183</v>
      </c>
      <c r="B429" s="17" t="s">
        <v>820</v>
      </c>
      <c r="C429" s="350" t="s">
        <v>1194</v>
      </c>
      <c r="D429" s="21" t="s">
        <v>1571</v>
      </c>
    </row>
    <row r="430" spans="1:4">
      <c r="A430" s="17" t="s">
        <v>183</v>
      </c>
      <c r="B430" s="17" t="s">
        <v>820</v>
      </c>
      <c r="C430" s="350" t="s">
        <v>1196</v>
      </c>
      <c r="D430" s="21" t="s">
        <v>1183</v>
      </c>
    </row>
    <row r="431" spans="1:4">
      <c r="A431" s="17" t="s">
        <v>183</v>
      </c>
      <c r="B431" s="17" t="s">
        <v>820</v>
      </c>
      <c r="C431" s="350" t="s">
        <v>1200</v>
      </c>
      <c r="D431" s="21" t="s">
        <v>1572</v>
      </c>
    </row>
    <row r="432" spans="1:4">
      <c r="A432" s="17" t="s">
        <v>183</v>
      </c>
      <c r="B432" s="17" t="s">
        <v>820</v>
      </c>
      <c r="C432" s="350" t="s">
        <v>1206</v>
      </c>
      <c r="D432" s="21" t="s">
        <v>1213</v>
      </c>
    </row>
    <row r="433" spans="1:4">
      <c r="A433" s="17" t="s">
        <v>184</v>
      </c>
      <c r="B433" s="17" t="s">
        <v>820</v>
      </c>
      <c r="C433" s="350" t="s">
        <v>1319</v>
      </c>
      <c r="D433" s="21" t="s">
        <v>1426</v>
      </c>
    </row>
    <row r="434" spans="1:4">
      <c r="A434" s="17" t="s">
        <v>184</v>
      </c>
      <c r="B434" s="17" t="s">
        <v>820</v>
      </c>
      <c r="C434" s="350" t="s">
        <v>1321</v>
      </c>
      <c r="D434" s="21" t="s">
        <v>1425</v>
      </c>
    </row>
    <row r="435" spans="1:4">
      <c r="A435" s="17" t="s">
        <v>184</v>
      </c>
      <c r="B435" s="17" t="s">
        <v>820</v>
      </c>
      <c r="C435" s="350" t="s">
        <v>1322</v>
      </c>
      <c r="D435" s="21" t="s">
        <v>1560</v>
      </c>
    </row>
    <row r="436" spans="1:4">
      <c r="A436" s="17" t="s">
        <v>184</v>
      </c>
      <c r="B436" s="17" t="s">
        <v>820</v>
      </c>
      <c r="C436" s="350" t="s">
        <v>1573</v>
      </c>
      <c r="D436" s="21" t="s">
        <v>1185</v>
      </c>
    </row>
    <row r="437" spans="1:4">
      <c r="A437" s="17" t="s">
        <v>184</v>
      </c>
      <c r="B437" s="17" t="s">
        <v>820</v>
      </c>
      <c r="C437" s="350" t="s">
        <v>1574</v>
      </c>
      <c r="D437" s="21" t="s">
        <v>1570</v>
      </c>
    </row>
    <row r="438" spans="1:4">
      <c r="A438" s="17" t="s">
        <v>184</v>
      </c>
      <c r="B438" s="17" t="s">
        <v>820</v>
      </c>
      <c r="C438" s="350" t="s">
        <v>1575</v>
      </c>
      <c r="D438" s="21" t="s">
        <v>1571</v>
      </c>
    </row>
    <row r="439" spans="1:4">
      <c r="A439" s="17" t="s">
        <v>184</v>
      </c>
      <c r="B439" s="17" t="s">
        <v>820</v>
      </c>
      <c r="C439" s="350" t="s">
        <v>1576</v>
      </c>
      <c r="D439" s="21" t="s">
        <v>1572</v>
      </c>
    </row>
    <row r="440" spans="1:4">
      <c r="A440" s="17" t="s">
        <v>184</v>
      </c>
      <c r="B440" s="17" t="s">
        <v>820</v>
      </c>
      <c r="C440" s="350" t="s">
        <v>1311</v>
      </c>
      <c r="D440" s="21" t="s">
        <v>1215</v>
      </c>
    </row>
    <row r="441" spans="1:4">
      <c r="A441" s="17" t="s">
        <v>184</v>
      </c>
      <c r="B441" s="17" t="s">
        <v>820</v>
      </c>
      <c r="C441" s="350" t="s">
        <v>1184</v>
      </c>
      <c r="D441" s="21" t="s">
        <v>1185</v>
      </c>
    </row>
    <row r="442" spans="1:4">
      <c r="A442" s="17" t="s">
        <v>184</v>
      </c>
      <c r="B442" s="17" t="s">
        <v>820</v>
      </c>
      <c r="C442" s="350" t="s">
        <v>1188</v>
      </c>
      <c r="D442" s="21" t="s">
        <v>1570</v>
      </c>
    </row>
    <row r="443" spans="1:4">
      <c r="A443" s="17" t="s">
        <v>184</v>
      </c>
      <c r="B443" s="17" t="s">
        <v>820</v>
      </c>
      <c r="C443" s="350" t="s">
        <v>1190</v>
      </c>
      <c r="D443" s="21" t="s">
        <v>1191</v>
      </c>
    </row>
    <row r="444" spans="1:4">
      <c r="A444" s="17" t="s">
        <v>184</v>
      </c>
      <c r="B444" s="17" t="s">
        <v>820</v>
      </c>
      <c r="C444" s="350" t="s">
        <v>1192</v>
      </c>
      <c r="D444" s="21" t="s">
        <v>1193</v>
      </c>
    </row>
    <row r="445" spans="1:4">
      <c r="A445" s="17" t="s">
        <v>184</v>
      </c>
      <c r="B445" s="17" t="s">
        <v>820</v>
      </c>
      <c r="C445" s="350" t="s">
        <v>1194</v>
      </c>
      <c r="D445" s="21" t="s">
        <v>1571</v>
      </c>
    </row>
    <row r="446" spans="1:4">
      <c r="A446" s="17" t="s">
        <v>184</v>
      </c>
      <c r="B446" s="17" t="s">
        <v>820</v>
      </c>
      <c r="C446" s="350" t="s">
        <v>1196</v>
      </c>
      <c r="D446" s="21" t="s">
        <v>1183</v>
      </c>
    </row>
    <row r="447" spans="1:4">
      <c r="A447" s="17" t="s">
        <v>184</v>
      </c>
      <c r="B447" s="17" t="s">
        <v>820</v>
      </c>
      <c r="C447" s="350" t="s">
        <v>1200</v>
      </c>
      <c r="D447" s="21" t="s">
        <v>1572</v>
      </c>
    </row>
    <row r="448" spans="1:4">
      <c r="A448" s="17" t="s">
        <v>192</v>
      </c>
      <c r="B448" s="17" t="s">
        <v>984</v>
      </c>
      <c r="C448" s="350" t="s">
        <v>1165</v>
      </c>
      <c r="D448" s="21" t="s">
        <v>981</v>
      </c>
    </row>
    <row r="449" spans="1:4">
      <c r="A449" s="17" t="s">
        <v>192</v>
      </c>
      <c r="B449" s="17" t="s">
        <v>820</v>
      </c>
      <c r="C449" s="350" t="s">
        <v>1180</v>
      </c>
      <c r="D449" s="21" t="s">
        <v>1179</v>
      </c>
    </row>
    <row r="450" spans="1:4">
      <c r="A450" s="17" t="s">
        <v>192</v>
      </c>
      <c r="B450" s="17" t="s">
        <v>820</v>
      </c>
      <c r="C450" s="350" t="s">
        <v>1311</v>
      </c>
      <c r="D450" s="21" t="s">
        <v>1577</v>
      </c>
    </row>
    <row r="451" spans="1:4">
      <c r="A451" s="17" t="s">
        <v>192</v>
      </c>
      <c r="B451" s="17" t="s">
        <v>820</v>
      </c>
      <c r="C451" s="350" t="s">
        <v>1182</v>
      </c>
      <c r="D451" s="21" t="s">
        <v>1312</v>
      </c>
    </row>
    <row r="452" spans="1:4">
      <c r="A452" s="17" t="s">
        <v>192</v>
      </c>
      <c r="B452" s="17" t="s">
        <v>820</v>
      </c>
      <c r="C452" s="350" t="s">
        <v>1198</v>
      </c>
      <c r="D452" s="21" t="s">
        <v>1578</v>
      </c>
    </row>
    <row r="453" spans="1:4">
      <c r="A453" s="17" t="s">
        <v>192</v>
      </c>
      <c r="B453" s="17" t="s">
        <v>820</v>
      </c>
      <c r="C453" s="350" t="s">
        <v>1204</v>
      </c>
      <c r="D453" s="21" t="s">
        <v>1362</v>
      </c>
    </row>
    <row r="454" spans="1:4">
      <c r="A454" s="17" t="s">
        <v>192</v>
      </c>
      <c r="B454" s="17" t="s">
        <v>820</v>
      </c>
      <c r="C454" s="350" t="s">
        <v>1206</v>
      </c>
      <c r="D454" s="21" t="s">
        <v>1315</v>
      </c>
    </row>
    <row r="455" spans="1:4">
      <c r="A455" s="17" t="s">
        <v>192</v>
      </c>
      <c r="B455" s="17" t="s">
        <v>820</v>
      </c>
      <c r="C455" s="350" t="s">
        <v>1210</v>
      </c>
      <c r="D455" s="21" t="s">
        <v>1579</v>
      </c>
    </row>
    <row r="456" spans="1:4">
      <c r="A456" s="17" t="s">
        <v>989</v>
      </c>
      <c r="B456" s="17" t="s">
        <v>820</v>
      </c>
      <c r="C456" s="350" t="s">
        <v>1474</v>
      </c>
      <c r="D456" s="21" t="s">
        <v>1465</v>
      </c>
    </row>
    <row r="457" spans="1:4">
      <c r="A457" s="17" t="s">
        <v>989</v>
      </c>
      <c r="B457" s="17" t="s">
        <v>820</v>
      </c>
      <c r="C457" s="350" t="s">
        <v>1218</v>
      </c>
      <c r="D457" s="21" t="s">
        <v>1491</v>
      </c>
    </row>
    <row r="458" spans="1:4">
      <c r="A458" s="17" t="s">
        <v>989</v>
      </c>
      <c r="B458" s="17" t="s">
        <v>820</v>
      </c>
      <c r="C458" s="350" t="s">
        <v>1475</v>
      </c>
      <c r="D458" s="21" t="s">
        <v>1344</v>
      </c>
    </row>
    <row r="459" spans="1:4">
      <c r="A459" s="17" t="s">
        <v>989</v>
      </c>
      <c r="B459" s="17" t="s">
        <v>820</v>
      </c>
      <c r="C459" s="350" t="s">
        <v>1220</v>
      </c>
      <c r="D459" s="21" t="s">
        <v>1374</v>
      </c>
    </row>
    <row r="460" spans="1:4">
      <c r="A460" s="17" t="s">
        <v>989</v>
      </c>
      <c r="B460" s="17" t="s">
        <v>820</v>
      </c>
      <c r="C460" s="350" t="s">
        <v>1476</v>
      </c>
      <c r="D460" s="21" t="s">
        <v>1477</v>
      </c>
    </row>
    <row r="461" spans="1:4">
      <c r="A461" s="17" t="s">
        <v>989</v>
      </c>
      <c r="B461" s="17" t="s">
        <v>820</v>
      </c>
      <c r="C461" s="350" t="s">
        <v>1478</v>
      </c>
      <c r="D461" s="21" t="s">
        <v>1442</v>
      </c>
    </row>
    <row r="462" spans="1:4">
      <c r="A462" s="17" t="s">
        <v>989</v>
      </c>
      <c r="B462" s="17" t="s">
        <v>820</v>
      </c>
      <c r="C462" s="350" t="s">
        <v>1223</v>
      </c>
      <c r="D462" s="21" t="s">
        <v>1490</v>
      </c>
    </row>
    <row r="463" spans="1:4">
      <c r="A463" s="17" t="s">
        <v>989</v>
      </c>
      <c r="B463" s="17" t="s">
        <v>820</v>
      </c>
      <c r="C463" s="350" t="s">
        <v>1248</v>
      </c>
      <c r="D463" s="21" t="s">
        <v>1410</v>
      </c>
    </row>
    <row r="464" spans="1:4">
      <c r="A464" s="17" t="s">
        <v>989</v>
      </c>
      <c r="B464" s="17" t="s">
        <v>820</v>
      </c>
      <c r="C464" s="350" t="s">
        <v>1227</v>
      </c>
      <c r="D464" s="21" t="s">
        <v>1442</v>
      </c>
    </row>
    <row r="465" spans="1:4">
      <c r="A465" s="17" t="s">
        <v>989</v>
      </c>
      <c r="B465" s="17" t="s">
        <v>820</v>
      </c>
      <c r="C465" s="350" t="s">
        <v>1479</v>
      </c>
      <c r="D465" s="21" t="s">
        <v>1480</v>
      </c>
    </row>
    <row r="466" spans="1:4">
      <c r="A466" s="17" t="s">
        <v>989</v>
      </c>
      <c r="B466" s="17" t="s">
        <v>820</v>
      </c>
      <c r="C466" s="350" t="s">
        <v>1230</v>
      </c>
      <c r="D466" s="21" t="s">
        <v>1344</v>
      </c>
    </row>
    <row r="467" spans="1:4">
      <c r="A467" s="17" t="s">
        <v>989</v>
      </c>
      <c r="B467" s="17" t="s">
        <v>820</v>
      </c>
      <c r="C467" s="350" t="s">
        <v>1481</v>
      </c>
      <c r="D467" s="21" t="s">
        <v>1482</v>
      </c>
    </row>
    <row r="468" spans="1:4">
      <c r="A468" s="17" t="s">
        <v>989</v>
      </c>
      <c r="B468" s="17" t="s">
        <v>820</v>
      </c>
      <c r="C468" s="350" t="s">
        <v>1483</v>
      </c>
      <c r="D468" s="21" t="s">
        <v>1484</v>
      </c>
    </row>
    <row r="469" spans="1:4">
      <c r="A469" s="17" t="s">
        <v>989</v>
      </c>
      <c r="B469" s="17" t="s">
        <v>820</v>
      </c>
      <c r="C469" s="350" t="s">
        <v>1234</v>
      </c>
      <c r="D469" s="21" t="s">
        <v>1492</v>
      </c>
    </row>
    <row r="470" spans="1:4">
      <c r="A470" s="17" t="s">
        <v>989</v>
      </c>
      <c r="B470" s="17" t="s">
        <v>820</v>
      </c>
      <c r="C470" s="350" t="s">
        <v>1485</v>
      </c>
      <c r="D470" s="21" t="s">
        <v>1486</v>
      </c>
    </row>
    <row r="471" spans="1:4">
      <c r="A471" s="17" t="s">
        <v>989</v>
      </c>
      <c r="B471" s="17" t="s">
        <v>820</v>
      </c>
      <c r="C471" s="350" t="s">
        <v>1487</v>
      </c>
      <c r="D471" s="21" t="s">
        <v>1446</v>
      </c>
    </row>
    <row r="472" spans="1:4">
      <c r="A472" s="17" t="s">
        <v>989</v>
      </c>
      <c r="B472" s="17" t="s">
        <v>820</v>
      </c>
      <c r="C472" s="350" t="s">
        <v>1390</v>
      </c>
      <c r="D472" s="21" t="s">
        <v>1451</v>
      </c>
    </row>
    <row r="473" spans="1:4">
      <c r="A473" s="17" t="s">
        <v>989</v>
      </c>
      <c r="B473" s="17" t="s">
        <v>820</v>
      </c>
      <c r="C473" s="350" t="s">
        <v>1166</v>
      </c>
      <c r="D473" s="21" t="s">
        <v>1239</v>
      </c>
    </row>
    <row r="474" spans="1:4">
      <c r="A474" s="17" t="s">
        <v>989</v>
      </c>
      <c r="B474" s="17" t="s">
        <v>820</v>
      </c>
      <c r="C474" s="350" t="s">
        <v>1168</v>
      </c>
      <c r="D474" s="21" t="s">
        <v>1488</v>
      </c>
    </row>
    <row r="475" spans="1:4">
      <c r="A475" s="17" t="s">
        <v>989</v>
      </c>
      <c r="B475" s="17" t="s">
        <v>820</v>
      </c>
      <c r="C475" s="350" t="s">
        <v>1170</v>
      </c>
      <c r="D475" s="21" t="s">
        <v>1489</v>
      </c>
    </row>
    <row r="476" spans="1:4">
      <c r="A476" s="17" t="s">
        <v>989</v>
      </c>
      <c r="B476" s="17" t="s">
        <v>820</v>
      </c>
      <c r="C476" s="350" t="s">
        <v>1450</v>
      </c>
      <c r="D476" s="21" t="s">
        <v>1448</v>
      </c>
    </row>
    <row r="477" spans="1:4">
      <c r="A477" s="17" t="s">
        <v>989</v>
      </c>
      <c r="B477" s="17" t="s">
        <v>820</v>
      </c>
      <c r="C477" s="350" t="s">
        <v>1172</v>
      </c>
      <c r="D477" s="21" t="s">
        <v>1360</v>
      </c>
    </row>
    <row r="478" spans="1:4">
      <c r="A478" s="17" t="s">
        <v>989</v>
      </c>
      <c r="B478" s="17" t="s">
        <v>820</v>
      </c>
      <c r="C478" s="350" t="s">
        <v>1174</v>
      </c>
      <c r="D478" s="21" t="s">
        <v>1179</v>
      </c>
    </row>
    <row r="479" spans="1:4">
      <c r="A479" s="17" t="s">
        <v>989</v>
      </c>
      <c r="B479" s="17" t="s">
        <v>820</v>
      </c>
      <c r="C479" s="350" t="s">
        <v>1178</v>
      </c>
      <c r="D479" s="21" t="s">
        <v>1360</v>
      </c>
    </row>
    <row r="480" spans="1:4">
      <c r="A480" s="17" t="s">
        <v>989</v>
      </c>
      <c r="B480" s="17" t="s">
        <v>820</v>
      </c>
      <c r="C480" s="350" t="s">
        <v>1180</v>
      </c>
      <c r="D480" s="21" t="s">
        <v>1179</v>
      </c>
    </row>
    <row r="481" spans="1:4">
      <c r="A481" s="17" t="s">
        <v>328</v>
      </c>
      <c r="B481" s="17" t="s">
        <v>829</v>
      </c>
      <c r="C481" s="350" t="s">
        <v>1140</v>
      </c>
      <c r="D481" s="21" t="s">
        <v>982</v>
      </c>
    </row>
    <row r="482" spans="1:4">
      <c r="A482" s="17" t="s">
        <v>328</v>
      </c>
      <c r="B482" s="17" t="s">
        <v>829</v>
      </c>
      <c r="C482" s="350" t="s">
        <v>1141</v>
      </c>
      <c r="D482" s="21" t="s">
        <v>982</v>
      </c>
    </row>
    <row r="483" spans="1:4">
      <c r="A483" s="17" t="s">
        <v>328</v>
      </c>
      <c r="B483" s="17" t="s">
        <v>829</v>
      </c>
      <c r="C483" s="350" t="s">
        <v>1142</v>
      </c>
      <c r="D483" s="21" t="s">
        <v>982</v>
      </c>
    </row>
    <row r="484" spans="1:4">
      <c r="A484" s="17" t="s">
        <v>328</v>
      </c>
      <c r="B484" s="17" t="s">
        <v>829</v>
      </c>
      <c r="C484" s="350" t="s">
        <v>1143</v>
      </c>
      <c r="D484" s="21" t="s">
        <v>982</v>
      </c>
    </row>
    <row r="485" spans="1:4">
      <c r="A485" s="17" t="s">
        <v>328</v>
      </c>
      <c r="B485" s="17" t="s">
        <v>829</v>
      </c>
      <c r="C485" s="350" t="s">
        <v>1144</v>
      </c>
      <c r="D485" s="21" t="s">
        <v>982</v>
      </c>
    </row>
    <row r="486" spans="1:4">
      <c r="A486" s="17" t="s">
        <v>328</v>
      </c>
      <c r="B486" s="17" t="s">
        <v>829</v>
      </c>
      <c r="C486" s="350" t="s">
        <v>1145</v>
      </c>
      <c r="D486" s="21" t="s">
        <v>982</v>
      </c>
    </row>
    <row r="487" spans="1:4">
      <c r="A487" s="17" t="s">
        <v>328</v>
      </c>
      <c r="B487" s="17" t="s">
        <v>829</v>
      </c>
      <c r="C487" s="350" t="s">
        <v>1146</v>
      </c>
      <c r="D487" s="21" t="s">
        <v>982</v>
      </c>
    </row>
    <row r="488" spans="1:4">
      <c r="A488" s="17" t="s">
        <v>328</v>
      </c>
      <c r="B488" s="17" t="s">
        <v>829</v>
      </c>
      <c r="C488" s="350" t="s">
        <v>1147</v>
      </c>
      <c r="D488" s="21" t="s">
        <v>982</v>
      </c>
    </row>
    <row r="489" spans="1:4">
      <c r="A489" s="17" t="s">
        <v>328</v>
      </c>
      <c r="B489" s="17" t="s">
        <v>829</v>
      </c>
      <c r="C489" s="350" t="s">
        <v>1148</v>
      </c>
      <c r="D489" s="21" t="s">
        <v>982</v>
      </c>
    </row>
    <row r="490" spans="1:4">
      <c r="A490" s="17" t="s">
        <v>328</v>
      </c>
      <c r="B490" s="17" t="s">
        <v>829</v>
      </c>
      <c r="C490" s="350" t="s">
        <v>1149</v>
      </c>
      <c r="D490" s="21" t="s">
        <v>982</v>
      </c>
    </row>
    <row r="491" spans="1:4">
      <c r="A491" s="17" t="s">
        <v>328</v>
      </c>
      <c r="B491" s="17" t="s">
        <v>829</v>
      </c>
      <c r="C491" s="350" t="s">
        <v>1150</v>
      </c>
      <c r="D491" s="21" t="s">
        <v>982</v>
      </c>
    </row>
    <row r="492" spans="1:4">
      <c r="A492" s="17" t="s">
        <v>328</v>
      </c>
      <c r="B492" s="17" t="s">
        <v>829</v>
      </c>
      <c r="C492" s="350" t="s">
        <v>1151</v>
      </c>
      <c r="D492" s="21" t="s">
        <v>982</v>
      </c>
    </row>
    <row r="493" spans="1:4">
      <c r="A493" s="17" t="s">
        <v>328</v>
      </c>
      <c r="B493" s="17" t="s">
        <v>829</v>
      </c>
      <c r="C493" s="350" t="s">
        <v>1152</v>
      </c>
      <c r="D493" s="21" t="s">
        <v>982</v>
      </c>
    </row>
    <row r="494" spans="1:4">
      <c r="A494" s="17" t="s">
        <v>328</v>
      </c>
      <c r="B494" s="17" t="s">
        <v>829</v>
      </c>
      <c r="C494" s="350" t="s">
        <v>1153</v>
      </c>
      <c r="D494" s="21" t="s">
        <v>982</v>
      </c>
    </row>
    <row r="495" spans="1:4">
      <c r="A495" s="17" t="s">
        <v>328</v>
      </c>
      <c r="B495" s="17" t="s">
        <v>829</v>
      </c>
      <c r="C495" s="350" t="s">
        <v>1154</v>
      </c>
      <c r="D495" s="21" t="s">
        <v>982</v>
      </c>
    </row>
    <row r="496" spans="1:4">
      <c r="A496" s="17" t="s">
        <v>328</v>
      </c>
      <c r="B496" s="17" t="s">
        <v>829</v>
      </c>
      <c r="C496" s="350" t="s">
        <v>1592</v>
      </c>
      <c r="D496" s="21" t="s">
        <v>982</v>
      </c>
    </row>
    <row r="497" spans="1:4">
      <c r="A497" s="17" t="s">
        <v>328</v>
      </c>
      <c r="B497" s="17" t="s">
        <v>829</v>
      </c>
      <c r="C497" s="350" t="s">
        <v>1593</v>
      </c>
      <c r="D497" s="21" t="s">
        <v>982</v>
      </c>
    </row>
    <row r="498" spans="1:4">
      <c r="A498" s="17" t="s">
        <v>328</v>
      </c>
      <c r="B498" s="17" t="s">
        <v>829</v>
      </c>
      <c r="C498" s="350" t="s">
        <v>1594</v>
      </c>
      <c r="D498" s="21" t="s">
        <v>982</v>
      </c>
    </row>
    <row r="499" spans="1:4">
      <c r="A499" s="17" t="s">
        <v>328</v>
      </c>
      <c r="B499" s="17" t="s">
        <v>829</v>
      </c>
      <c r="C499" s="350" t="s">
        <v>1595</v>
      </c>
      <c r="D499" s="21" t="s">
        <v>982</v>
      </c>
    </row>
    <row r="500" spans="1:4">
      <c r="A500" s="17" t="s">
        <v>328</v>
      </c>
      <c r="B500" s="17" t="s">
        <v>829</v>
      </c>
      <c r="C500" s="350" t="s">
        <v>1596</v>
      </c>
      <c r="D500" s="21" t="s">
        <v>982</v>
      </c>
    </row>
    <row r="501" spans="1:4">
      <c r="A501" s="17" t="s">
        <v>328</v>
      </c>
      <c r="B501" s="17" t="s">
        <v>829</v>
      </c>
      <c r="C501" s="350" t="s">
        <v>1597</v>
      </c>
      <c r="D501" s="21" t="s">
        <v>982</v>
      </c>
    </row>
    <row r="502" spans="1:4">
      <c r="A502" s="17" t="s">
        <v>328</v>
      </c>
      <c r="B502" s="17" t="s">
        <v>829</v>
      </c>
      <c r="C502" s="350" t="s">
        <v>1598</v>
      </c>
      <c r="D502" s="21" t="s">
        <v>982</v>
      </c>
    </row>
    <row r="503" spans="1:4">
      <c r="A503" s="17" t="s">
        <v>328</v>
      </c>
      <c r="B503" s="17" t="s">
        <v>829</v>
      </c>
      <c r="C503" s="350" t="s">
        <v>1599</v>
      </c>
      <c r="D503" s="21" t="s">
        <v>982</v>
      </c>
    </row>
    <row r="504" spans="1:4">
      <c r="A504" s="17" t="s">
        <v>328</v>
      </c>
      <c r="B504" s="17" t="s">
        <v>829</v>
      </c>
      <c r="C504" s="350" t="s">
        <v>1182</v>
      </c>
      <c r="D504" s="21" t="s">
        <v>982</v>
      </c>
    </row>
    <row r="505" spans="1:4">
      <c r="A505" s="17" t="s">
        <v>328</v>
      </c>
      <c r="B505" s="17" t="s">
        <v>829</v>
      </c>
      <c r="C505" s="350" t="s">
        <v>1361</v>
      </c>
      <c r="D505" s="21" t="s">
        <v>982</v>
      </c>
    </row>
    <row r="506" spans="1:4">
      <c r="A506" s="17" t="s">
        <v>328</v>
      </c>
      <c r="B506" s="17" t="s">
        <v>829</v>
      </c>
      <c r="C506" s="350" t="s">
        <v>1155</v>
      </c>
      <c r="D506" s="21" t="s">
        <v>982</v>
      </c>
    </row>
    <row r="507" spans="1:4">
      <c r="A507" s="17" t="s">
        <v>328</v>
      </c>
      <c r="B507" s="17" t="s">
        <v>829</v>
      </c>
      <c r="C507" s="350" t="s">
        <v>1156</v>
      </c>
      <c r="D507" s="21" t="s">
        <v>982</v>
      </c>
    </row>
    <row r="508" spans="1:4">
      <c r="A508" s="17" t="s">
        <v>328</v>
      </c>
      <c r="B508" s="17" t="s">
        <v>829</v>
      </c>
      <c r="C508" s="350" t="s">
        <v>1157</v>
      </c>
      <c r="D508" s="21" t="s">
        <v>982</v>
      </c>
    </row>
    <row r="509" spans="1:4">
      <c r="A509" s="17" t="s">
        <v>328</v>
      </c>
      <c r="B509" s="17" t="s">
        <v>829</v>
      </c>
      <c r="C509" s="350" t="s">
        <v>1158</v>
      </c>
      <c r="D509" s="21" t="s">
        <v>982</v>
      </c>
    </row>
    <row r="510" spans="1:4">
      <c r="A510" s="17" t="s">
        <v>328</v>
      </c>
      <c r="B510" s="17" t="s">
        <v>829</v>
      </c>
      <c r="C510" s="350" t="s">
        <v>1159</v>
      </c>
      <c r="D510" s="21" t="s">
        <v>982</v>
      </c>
    </row>
    <row r="511" spans="1:4">
      <c r="A511" s="17" t="s">
        <v>328</v>
      </c>
      <c r="B511" s="17" t="s">
        <v>829</v>
      </c>
      <c r="C511" s="350" t="s">
        <v>1160</v>
      </c>
      <c r="D511" s="21" t="s">
        <v>982</v>
      </c>
    </row>
    <row r="512" spans="1:4">
      <c r="A512" s="17" t="s">
        <v>328</v>
      </c>
      <c r="B512" s="17" t="s">
        <v>829</v>
      </c>
      <c r="C512" s="350" t="s">
        <v>1161</v>
      </c>
      <c r="D512" s="21" t="s">
        <v>982</v>
      </c>
    </row>
    <row r="513" spans="1:4">
      <c r="A513" s="17" t="s">
        <v>328</v>
      </c>
      <c r="B513" s="17" t="s">
        <v>829</v>
      </c>
      <c r="C513" s="350" t="s">
        <v>1162</v>
      </c>
      <c r="D513" s="21" t="s">
        <v>982</v>
      </c>
    </row>
    <row r="514" spans="1:4">
      <c r="A514" s="17" t="s">
        <v>328</v>
      </c>
      <c r="B514" s="17" t="s">
        <v>829</v>
      </c>
      <c r="C514" s="350" t="s">
        <v>1163</v>
      </c>
      <c r="D514" s="21" t="s">
        <v>982</v>
      </c>
    </row>
    <row r="515" spans="1:4">
      <c r="A515" s="17" t="s">
        <v>328</v>
      </c>
      <c r="B515" s="17" t="s">
        <v>829</v>
      </c>
      <c r="C515" s="350" t="s">
        <v>1164</v>
      </c>
      <c r="D515" s="21" t="s">
        <v>982</v>
      </c>
    </row>
    <row r="516" spans="1:4">
      <c r="A516" s="17" t="s">
        <v>328</v>
      </c>
      <c r="B516" s="17" t="s">
        <v>829</v>
      </c>
      <c r="C516" s="350" t="s">
        <v>1600</v>
      </c>
      <c r="D516" s="21" t="s">
        <v>982</v>
      </c>
    </row>
    <row r="517" spans="1:4">
      <c r="A517" s="17" t="s">
        <v>328</v>
      </c>
      <c r="B517" s="17" t="s">
        <v>829</v>
      </c>
      <c r="C517" s="350" t="s">
        <v>1601</v>
      </c>
      <c r="D517" s="21" t="s">
        <v>982</v>
      </c>
    </row>
    <row r="518" spans="1:4">
      <c r="A518" s="17" t="s">
        <v>328</v>
      </c>
      <c r="B518" s="17" t="s">
        <v>829</v>
      </c>
      <c r="C518" s="350" t="s">
        <v>1204</v>
      </c>
      <c r="D518" s="21" t="s">
        <v>982</v>
      </c>
    </row>
    <row r="519" spans="1:4">
      <c r="A519" s="17" t="s">
        <v>328</v>
      </c>
      <c r="B519" s="17" t="s">
        <v>829</v>
      </c>
      <c r="C519" s="350" t="s">
        <v>1602</v>
      </c>
      <c r="D519" s="21" t="s">
        <v>982</v>
      </c>
    </row>
    <row r="520" spans="1:4">
      <c r="A520" s="17" t="s">
        <v>328</v>
      </c>
      <c r="B520" s="17" t="s">
        <v>829</v>
      </c>
      <c r="C520" s="350" t="s">
        <v>1603</v>
      </c>
      <c r="D520" s="21" t="s">
        <v>982</v>
      </c>
    </row>
    <row r="521" spans="1:4">
      <c r="A521" s="17" t="s">
        <v>328</v>
      </c>
      <c r="B521" s="17" t="s">
        <v>829</v>
      </c>
      <c r="C521" s="350" t="s">
        <v>1604</v>
      </c>
      <c r="D521" s="21" t="s">
        <v>982</v>
      </c>
    </row>
    <row r="522" spans="1:4">
      <c r="A522" s="17" t="s">
        <v>328</v>
      </c>
      <c r="B522" s="17" t="s">
        <v>829</v>
      </c>
      <c r="C522" s="350" t="s">
        <v>1429</v>
      </c>
      <c r="D522" s="21" t="s">
        <v>982</v>
      </c>
    </row>
    <row r="523" spans="1:4">
      <c r="A523" s="17" t="s">
        <v>328</v>
      </c>
      <c r="B523" s="17" t="s">
        <v>829</v>
      </c>
      <c r="C523" s="350" t="s">
        <v>1605</v>
      </c>
      <c r="D523" s="21" t="s">
        <v>982</v>
      </c>
    </row>
    <row r="524" spans="1:4">
      <c r="A524" s="17" t="s">
        <v>328</v>
      </c>
      <c r="B524" s="17" t="s">
        <v>829</v>
      </c>
      <c r="C524" s="350" t="s">
        <v>1212</v>
      </c>
      <c r="D524" s="21" t="s">
        <v>982</v>
      </c>
    </row>
    <row r="525" spans="1:4">
      <c r="A525" s="17" t="s">
        <v>328</v>
      </c>
      <c r="B525" s="17" t="s">
        <v>829</v>
      </c>
      <c r="C525" s="350" t="s">
        <v>1214</v>
      </c>
      <c r="D525" s="21" t="s">
        <v>982</v>
      </c>
    </row>
    <row r="526" spans="1:4">
      <c r="A526" s="17" t="s">
        <v>328</v>
      </c>
      <c r="B526" s="17" t="s">
        <v>820</v>
      </c>
      <c r="C526" s="350" t="s">
        <v>1532</v>
      </c>
      <c r="D526" s="21" t="s">
        <v>1606</v>
      </c>
    </row>
    <row r="527" spans="1:4">
      <c r="A527" s="17" t="s">
        <v>328</v>
      </c>
      <c r="B527" s="17" t="s">
        <v>820</v>
      </c>
      <c r="C527" s="350" t="s">
        <v>1454</v>
      </c>
      <c r="D527" s="21" t="s">
        <v>1241</v>
      </c>
    </row>
    <row r="528" spans="1:4">
      <c r="A528" s="17" t="s">
        <v>328</v>
      </c>
      <c r="B528" s="17" t="s">
        <v>820</v>
      </c>
      <c r="C528" s="350" t="s">
        <v>1607</v>
      </c>
      <c r="D528" s="21" t="s">
        <v>1608</v>
      </c>
    </row>
    <row r="529" spans="1:4">
      <c r="A529" s="17" t="s">
        <v>328</v>
      </c>
      <c r="B529" s="17" t="s">
        <v>820</v>
      </c>
      <c r="C529" s="350" t="s">
        <v>1609</v>
      </c>
      <c r="D529" s="21" t="s">
        <v>1610</v>
      </c>
    </row>
    <row r="530" spans="1:4">
      <c r="A530" s="17" t="s">
        <v>328</v>
      </c>
      <c r="B530" s="17" t="s">
        <v>820</v>
      </c>
      <c r="C530" s="350" t="s">
        <v>1611</v>
      </c>
      <c r="D530" s="21" t="s">
        <v>1433</v>
      </c>
    </row>
    <row r="531" spans="1:4">
      <c r="A531" s="17" t="s">
        <v>328</v>
      </c>
      <c r="B531" s="17" t="s">
        <v>820</v>
      </c>
      <c r="C531" s="350" t="s">
        <v>1612</v>
      </c>
      <c r="D531" s="21" t="s">
        <v>1424</v>
      </c>
    </row>
    <row r="532" spans="1:4">
      <c r="A532" s="17" t="s">
        <v>328</v>
      </c>
      <c r="B532" s="17" t="s">
        <v>820</v>
      </c>
      <c r="C532" s="350" t="s">
        <v>1383</v>
      </c>
      <c r="D532" s="21" t="s">
        <v>1344</v>
      </c>
    </row>
    <row r="533" spans="1:4">
      <c r="A533" s="17" t="s">
        <v>328</v>
      </c>
      <c r="B533" s="17" t="s">
        <v>820</v>
      </c>
      <c r="C533" s="350" t="s">
        <v>1385</v>
      </c>
      <c r="D533" s="21" t="s">
        <v>1242</v>
      </c>
    </row>
    <row r="534" spans="1:4">
      <c r="A534" s="17" t="s">
        <v>328</v>
      </c>
      <c r="B534" s="17" t="s">
        <v>820</v>
      </c>
      <c r="C534" s="350" t="s">
        <v>1585</v>
      </c>
      <c r="D534" s="21" t="s">
        <v>1171</v>
      </c>
    </row>
    <row r="535" spans="1:4">
      <c r="A535" s="17" t="s">
        <v>328</v>
      </c>
      <c r="B535" s="17" t="s">
        <v>820</v>
      </c>
      <c r="C535" s="350" t="s">
        <v>1586</v>
      </c>
      <c r="D535" s="21" t="s">
        <v>1613</v>
      </c>
    </row>
    <row r="536" spans="1:4">
      <c r="A536" s="17" t="s">
        <v>328</v>
      </c>
      <c r="B536" s="17" t="s">
        <v>820</v>
      </c>
      <c r="C536" s="350" t="s">
        <v>1614</v>
      </c>
      <c r="D536" s="21" t="s">
        <v>1320</v>
      </c>
    </row>
    <row r="537" spans="1:4">
      <c r="A537" s="17" t="s">
        <v>328</v>
      </c>
      <c r="B537" s="17" t="s">
        <v>820</v>
      </c>
      <c r="C537" s="350" t="s">
        <v>1357</v>
      </c>
      <c r="D537" s="21" t="s">
        <v>1329</v>
      </c>
    </row>
    <row r="538" spans="1:4">
      <c r="A538" s="17" t="s">
        <v>328</v>
      </c>
      <c r="B538" s="17" t="s">
        <v>820</v>
      </c>
      <c r="C538" s="350" t="s">
        <v>1359</v>
      </c>
      <c r="D538" s="21" t="s">
        <v>1175</v>
      </c>
    </row>
    <row r="539" spans="1:4">
      <c r="A539" s="17" t="s">
        <v>328</v>
      </c>
      <c r="B539" s="17" t="s">
        <v>820</v>
      </c>
      <c r="C539" s="350" t="s">
        <v>1319</v>
      </c>
      <c r="D539" s="21" t="s">
        <v>1320</v>
      </c>
    </row>
    <row r="540" spans="1:4">
      <c r="A540" s="17" t="s">
        <v>328</v>
      </c>
      <c r="B540" s="17" t="s">
        <v>820</v>
      </c>
      <c r="C540" s="350" t="s">
        <v>1321</v>
      </c>
      <c r="D540" s="21" t="s">
        <v>1169</v>
      </c>
    </row>
    <row r="541" spans="1:4">
      <c r="A541" s="17" t="s">
        <v>328</v>
      </c>
      <c r="B541" s="17" t="s">
        <v>820</v>
      </c>
      <c r="C541" s="350" t="s">
        <v>1322</v>
      </c>
      <c r="D541" s="21" t="s">
        <v>1451</v>
      </c>
    </row>
    <row r="542" spans="1:4">
      <c r="A542" s="17" t="s">
        <v>992</v>
      </c>
      <c r="B542" s="17" t="s">
        <v>820</v>
      </c>
      <c r="C542" s="350" t="s">
        <v>1216</v>
      </c>
      <c r="D542" s="21" t="s">
        <v>1242</v>
      </c>
    </row>
    <row r="543" spans="1:4">
      <c r="A543" s="17" t="s">
        <v>992</v>
      </c>
      <c r="B543" s="17" t="s">
        <v>820</v>
      </c>
      <c r="C543" s="350" t="s">
        <v>1217</v>
      </c>
      <c r="D543" s="21" t="s">
        <v>1243</v>
      </c>
    </row>
    <row r="544" spans="1:4">
      <c r="A544" s="17" t="s">
        <v>992</v>
      </c>
      <c r="B544" s="17" t="s">
        <v>820</v>
      </c>
      <c r="C544" s="350" t="s">
        <v>1218</v>
      </c>
      <c r="D544" s="21" t="s">
        <v>1219</v>
      </c>
    </row>
    <row r="545" spans="1:4">
      <c r="A545" s="17" t="s">
        <v>992</v>
      </c>
      <c r="B545" s="17" t="s">
        <v>820</v>
      </c>
      <c r="C545" s="350" t="s">
        <v>1244</v>
      </c>
      <c r="D545" s="21" t="s">
        <v>1245</v>
      </c>
    </row>
    <row r="546" spans="1:4">
      <c r="A546" s="17" t="s">
        <v>992</v>
      </c>
      <c r="B546" s="17" t="s">
        <v>820</v>
      </c>
      <c r="C546" s="350" t="s">
        <v>1220</v>
      </c>
      <c r="D546" s="21" t="s">
        <v>1221</v>
      </c>
    </row>
    <row r="547" spans="1:4">
      <c r="A547" s="17" t="s">
        <v>992</v>
      </c>
      <c r="B547" s="17" t="s">
        <v>419</v>
      </c>
      <c r="C547" s="350" t="s">
        <v>1222</v>
      </c>
      <c r="D547" s="21" t="s">
        <v>1226</v>
      </c>
    </row>
    <row r="548" spans="1:4">
      <c r="A548" s="17" t="s">
        <v>992</v>
      </c>
      <c r="B548" s="17" t="s">
        <v>820</v>
      </c>
      <c r="C548" s="350" t="s">
        <v>1223</v>
      </c>
      <c r="D548" s="21" t="s">
        <v>1224</v>
      </c>
    </row>
    <row r="549" spans="1:4">
      <c r="A549" s="17" t="s">
        <v>992</v>
      </c>
      <c r="B549" s="17" t="s">
        <v>820</v>
      </c>
      <c r="C549" s="350" t="s">
        <v>1225</v>
      </c>
      <c r="D549" s="21" t="s">
        <v>1226</v>
      </c>
    </row>
    <row r="550" spans="1:4">
      <c r="A550" s="17" t="s">
        <v>992</v>
      </c>
      <c r="B550" s="17" t="s">
        <v>820</v>
      </c>
      <c r="C550" s="350" t="s">
        <v>1246</v>
      </c>
      <c r="D550" s="21" t="s">
        <v>1247</v>
      </c>
    </row>
    <row r="551" spans="1:4">
      <c r="A551" s="17" t="s">
        <v>992</v>
      </c>
      <c r="B551" s="17" t="s">
        <v>820</v>
      </c>
      <c r="C551" s="350" t="s">
        <v>1248</v>
      </c>
      <c r="D551" s="21" t="s">
        <v>1249</v>
      </c>
    </row>
    <row r="552" spans="1:4">
      <c r="A552" s="17" t="s">
        <v>992</v>
      </c>
      <c r="B552" s="17" t="s">
        <v>820</v>
      </c>
      <c r="C552" s="350" t="s">
        <v>1227</v>
      </c>
      <c r="D552" s="21" t="s">
        <v>1228</v>
      </c>
    </row>
    <row r="553" spans="1:4">
      <c r="A553" s="17" t="s">
        <v>992</v>
      </c>
      <c r="B553" s="17" t="s">
        <v>820</v>
      </c>
      <c r="C553" s="350" t="s">
        <v>1229</v>
      </c>
      <c r="D553" s="21" t="s">
        <v>1250</v>
      </c>
    </row>
    <row r="554" spans="1:4">
      <c r="A554" s="17" t="s">
        <v>992</v>
      </c>
      <c r="B554" s="17" t="s">
        <v>820</v>
      </c>
      <c r="C554" s="350" t="s">
        <v>1230</v>
      </c>
      <c r="D554" s="21" t="s">
        <v>1231</v>
      </c>
    </row>
    <row r="555" spans="1:4">
      <c r="A555" s="17" t="s">
        <v>992</v>
      </c>
      <c r="B555" s="17" t="s">
        <v>820</v>
      </c>
      <c r="C555" s="350" t="s">
        <v>1232</v>
      </c>
      <c r="D555" s="21" t="s">
        <v>1233</v>
      </c>
    </row>
    <row r="556" spans="1:4">
      <c r="A556" s="17" t="s">
        <v>992</v>
      </c>
      <c r="B556" s="17" t="s">
        <v>820</v>
      </c>
      <c r="C556" s="350" t="s">
        <v>1234</v>
      </c>
      <c r="D556" s="21" t="s">
        <v>1235</v>
      </c>
    </row>
    <row r="557" spans="1:4">
      <c r="A557" s="17" t="s">
        <v>992</v>
      </c>
      <c r="B557" s="17" t="s">
        <v>820</v>
      </c>
      <c r="C557" s="350" t="s">
        <v>1166</v>
      </c>
      <c r="D557" s="21" t="s">
        <v>1236</v>
      </c>
    </row>
    <row r="558" spans="1:4">
      <c r="A558" s="17" t="s">
        <v>992</v>
      </c>
      <c r="B558" s="17" t="s">
        <v>820</v>
      </c>
      <c r="C558" s="350" t="s">
        <v>1168</v>
      </c>
      <c r="D558" s="21" t="s">
        <v>1237</v>
      </c>
    </row>
    <row r="559" spans="1:4">
      <c r="A559" s="17" t="s">
        <v>992</v>
      </c>
      <c r="B559" s="17" t="s">
        <v>820</v>
      </c>
      <c r="C559" s="350" t="s">
        <v>1170</v>
      </c>
      <c r="D559" s="21" t="s">
        <v>1251</v>
      </c>
    </row>
    <row r="560" spans="1:4">
      <c r="A560" s="17" t="s">
        <v>992</v>
      </c>
      <c r="B560" s="17" t="s">
        <v>820</v>
      </c>
      <c r="C560" s="350" t="s">
        <v>1238</v>
      </c>
      <c r="D560" s="21" t="s">
        <v>1239</v>
      </c>
    </row>
    <row r="561" spans="1:4">
      <c r="A561" s="17" t="s">
        <v>992</v>
      </c>
      <c r="B561" s="17" t="s">
        <v>820</v>
      </c>
      <c r="C561" s="350" t="s">
        <v>1172</v>
      </c>
      <c r="D561" s="21" t="s">
        <v>1240</v>
      </c>
    </row>
    <row r="562" spans="1:4">
      <c r="A562" s="17" t="s">
        <v>992</v>
      </c>
      <c r="B562" s="17" t="s">
        <v>820</v>
      </c>
      <c r="C562" s="350" t="s">
        <v>1174</v>
      </c>
      <c r="D562" s="21" t="s">
        <v>1241</v>
      </c>
    </row>
    <row r="563" spans="1:4">
      <c r="A563" s="17" t="s">
        <v>992</v>
      </c>
      <c r="B563" s="17" t="s">
        <v>820</v>
      </c>
      <c r="C563" s="350" t="s">
        <v>1176</v>
      </c>
      <c r="D563" s="21" t="s">
        <v>1239</v>
      </c>
    </row>
    <row r="564" spans="1:4">
      <c r="A564" s="17" t="s">
        <v>992</v>
      </c>
      <c r="B564" s="17" t="s">
        <v>820</v>
      </c>
      <c r="C564" s="350" t="s">
        <v>1178</v>
      </c>
      <c r="D564" s="21" t="s">
        <v>1240</v>
      </c>
    </row>
    <row r="565" spans="1:4">
      <c r="A565" s="17" t="s">
        <v>992</v>
      </c>
      <c r="B565" s="17" t="s">
        <v>820</v>
      </c>
      <c r="C565" s="350" t="s">
        <v>1180</v>
      </c>
      <c r="D565" s="21" t="s">
        <v>1241</v>
      </c>
    </row>
    <row r="566" spans="1:4">
      <c r="A566" s="17" t="s">
        <v>1041</v>
      </c>
      <c r="B566" s="17" t="s">
        <v>820</v>
      </c>
      <c r="C566" s="350" t="s">
        <v>1366</v>
      </c>
      <c r="D566" s="21" t="s">
        <v>1367</v>
      </c>
    </row>
    <row r="567" spans="1:4">
      <c r="A567" s="17" t="s">
        <v>1041</v>
      </c>
      <c r="B567" s="17" t="s">
        <v>820</v>
      </c>
      <c r="C567" s="350" t="s">
        <v>1368</v>
      </c>
      <c r="D567" s="21" t="s">
        <v>1369</v>
      </c>
    </row>
    <row r="568" spans="1:4">
      <c r="A568" s="17" t="s">
        <v>1041</v>
      </c>
      <c r="B568" s="17" t="s">
        <v>820</v>
      </c>
      <c r="C568" s="350" t="s">
        <v>1370</v>
      </c>
      <c r="D568" s="21" t="s">
        <v>1371</v>
      </c>
    </row>
    <row r="569" spans="1:4">
      <c r="A569" s="17" t="s">
        <v>1041</v>
      </c>
      <c r="B569" s="17" t="s">
        <v>820</v>
      </c>
      <c r="C569" s="350" t="s">
        <v>1218</v>
      </c>
      <c r="D569" s="21" t="s">
        <v>1372</v>
      </c>
    </row>
    <row r="570" spans="1:4">
      <c r="A570" s="17" t="s">
        <v>1041</v>
      </c>
      <c r="B570" s="17" t="s">
        <v>820</v>
      </c>
      <c r="C570" s="350" t="s">
        <v>1373</v>
      </c>
      <c r="D570" s="21" t="s">
        <v>1374</v>
      </c>
    </row>
    <row r="571" spans="1:4">
      <c r="A571" s="17" t="s">
        <v>1041</v>
      </c>
      <c r="B571" s="17" t="s">
        <v>820</v>
      </c>
      <c r="C571" s="350" t="s">
        <v>1375</v>
      </c>
      <c r="D571" s="21" t="s">
        <v>1376</v>
      </c>
    </row>
    <row r="572" spans="1:4">
      <c r="A572" s="17" t="s">
        <v>1041</v>
      </c>
      <c r="B572" s="17" t="s">
        <v>820</v>
      </c>
      <c r="C572" s="350" t="s">
        <v>1377</v>
      </c>
      <c r="D572" s="21" t="s">
        <v>1378</v>
      </c>
    </row>
    <row r="573" spans="1:4">
      <c r="A573" s="17" t="s">
        <v>1041</v>
      </c>
      <c r="B573" s="17" t="s">
        <v>820</v>
      </c>
      <c r="C573" s="350" t="s">
        <v>1227</v>
      </c>
      <c r="D573" s="21" t="s">
        <v>1379</v>
      </c>
    </row>
    <row r="574" spans="1:4">
      <c r="A574" s="17" t="s">
        <v>1041</v>
      </c>
      <c r="B574" s="17" t="s">
        <v>820</v>
      </c>
      <c r="C574" s="350" t="s">
        <v>1380</v>
      </c>
      <c r="D574" s="21" t="s">
        <v>1381</v>
      </c>
    </row>
    <row r="575" spans="1:4">
      <c r="A575" s="17" t="s">
        <v>1041</v>
      </c>
      <c r="B575" s="17" t="s">
        <v>820</v>
      </c>
      <c r="C575" s="350" t="s">
        <v>1382</v>
      </c>
      <c r="D575" s="21" t="s">
        <v>1378</v>
      </c>
    </row>
    <row r="576" spans="1:4">
      <c r="A576" s="17" t="s">
        <v>1041</v>
      </c>
      <c r="B576" s="17" t="s">
        <v>820</v>
      </c>
      <c r="C576" s="350" t="s">
        <v>1383</v>
      </c>
      <c r="D576" s="21" t="s">
        <v>1384</v>
      </c>
    </row>
    <row r="577" spans="1:4">
      <c r="A577" s="17" t="s">
        <v>1041</v>
      </c>
      <c r="B577" s="17" t="s">
        <v>820</v>
      </c>
      <c r="C577" s="350" t="s">
        <v>1385</v>
      </c>
      <c r="D577" s="21" t="s">
        <v>1378</v>
      </c>
    </row>
    <row r="578" spans="1:4">
      <c r="A578" s="17" t="s">
        <v>1041</v>
      </c>
      <c r="B578" s="17" t="s">
        <v>820</v>
      </c>
      <c r="C578" s="350" t="s">
        <v>1386</v>
      </c>
      <c r="D578" s="21" t="s">
        <v>1387</v>
      </c>
    </row>
    <row r="579" spans="1:4">
      <c r="A579" s="17" t="s">
        <v>1041</v>
      </c>
      <c r="B579" s="17" t="s">
        <v>820</v>
      </c>
      <c r="C579" s="350" t="s">
        <v>1388</v>
      </c>
      <c r="D579" s="21" t="s">
        <v>1389</v>
      </c>
    </row>
    <row r="580" spans="1:4">
      <c r="A580" s="17" t="s">
        <v>1041</v>
      </c>
      <c r="B580" s="17" t="s">
        <v>820</v>
      </c>
      <c r="C580" s="350" t="s">
        <v>1390</v>
      </c>
      <c r="D580" s="21" t="s">
        <v>1360</v>
      </c>
    </row>
    <row r="581" spans="1:4">
      <c r="A581" s="17" t="s">
        <v>1041</v>
      </c>
      <c r="B581" s="17" t="s">
        <v>820</v>
      </c>
      <c r="C581" s="350" t="s">
        <v>1391</v>
      </c>
      <c r="D581" s="21" t="s">
        <v>1173</v>
      </c>
    </row>
    <row r="582" spans="1:4">
      <c r="A582" s="17" t="s">
        <v>1041</v>
      </c>
      <c r="B582" s="17" t="s">
        <v>820</v>
      </c>
      <c r="C582" s="350" t="s">
        <v>1392</v>
      </c>
      <c r="D582" s="21" t="s">
        <v>1221</v>
      </c>
    </row>
    <row r="583" spans="1:4">
      <c r="A583" s="17" t="s">
        <v>1041</v>
      </c>
      <c r="B583" s="17" t="s">
        <v>820</v>
      </c>
      <c r="C583" s="350" t="s">
        <v>1393</v>
      </c>
      <c r="D583" s="21" t="s">
        <v>1394</v>
      </c>
    </row>
    <row r="584" spans="1:4">
      <c r="A584" s="17" t="s">
        <v>1041</v>
      </c>
      <c r="B584" s="17" t="s">
        <v>820</v>
      </c>
      <c r="C584" s="350" t="s">
        <v>1166</v>
      </c>
      <c r="D584" s="21" t="s">
        <v>1395</v>
      </c>
    </row>
    <row r="585" spans="1:4">
      <c r="A585" s="17" t="s">
        <v>1041</v>
      </c>
      <c r="B585" s="17" t="s">
        <v>820</v>
      </c>
      <c r="C585" s="350" t="s">
        <v>1168</v>
      </c>
      <c r="D585" s="21" t="s">
        <v>1387</v>
      </c>
    </row>
    <row r="586" spans="1:4">
      <c r="A586" s="17" t="s">
        <v>1041</v>
      </c>
      <c r="B586" s="17" t="s">
        <v>820</v>
      </c>
      <c r="C586" s="350" t="s">
        <v>1170</v>
      </c>
      <c r="D586" s="21" t="s">
        <v>1396</v>
      </c>
    </row>
    <row r="587" spans="1:4">
      <c r="A587" s="17" t="s">
        <v>1041</v>
      </c>
      <c r="B587" s="17" t="s">
        <v>820</v>
      </c>
      <c r="C587" s="350" t="s">
        <v>1397</v>
      </c>
      <c r="D587" s="21" t="s">
        <v>1398</v>
      </c>
    </row>
    <row r="588" spans="1:4">
      <c r="A588" s="17" t="s">
        <v>994</v>
      </c>
      <c r="B588" s="17" t="s">
        <v>820</v>
      </c>
      <c r="C588" s="350" t="s">
        <v>1216</v>
      </c>
      <c r="D588" s="21" t="s">
        <v>1431</v>
      </c>
    </row>
    <row r="589" spans="1:4">
      <c r="A589" s="17" t="s">
        <v>994</v>
      </c>
      <c r="B589" s="17" t="s">
        <v>820</v>
      </c>
      <c r="C589" s="350" t="s">
        <v>1432</v>
      </c>
      <c r="D589" s="21" t="s">
        <v>1433</v>
      </c>
    </row>
    <row r="590" spans="1:4">
      <c r="A590" s="17" t="s">
        <v>994</v>
      </c>
      <c r="B590" s="17" t="s">
        <v>820</v>
      </c>
      <c r="C590" s="350" t="s">
        <v>1217</v>
      </c>
      <c r="D590" s="21" t="s">
        <v>1434</v>
      </c>
    </row>
    <row r="591" spans="1:4">
      <c r="A591" s="17" t="s">
        <v>994</v>
      </c>
      <c r="B591" s="17" t="s">
        <v>820</v>
      </c>
      <c r="C591" s="350" t="s">
        <v>1218</v>
      </c>
      <c r="D591" s="21" t="s">
        <v>1435</v>
      </c>
    </row>
    <row r="592" spans="1:4">
      <c r="A592" s="17" t="s">
        <v>994</v>
      </c>
      <c r="B592" s="17" t="s">
        <v>820</v>
      </c>
      <c r="C592" s="350" t="s">
        <v>1244</v>
      </c>
      <c r="D592" s="21" t="s">
        <v>1436</v>
      </c>
    </row>
    <row r="593" spans="1:4">
      <c r="A593" s="17" t="s">
        <v>994</v>
      </c>
      <c r="B593" s="17" t="s">
        <v>820</v>
      </c>
      <c r="C593" s="350" t="s">
        <v>1220</v>
      </c>
      <c r="D593" s="21" t="s">
        <v>1381</v>
      </c>
    </row>
    <row r="594" spans="1:4">
      <c r="A594" s="17" t="s">
        <v>994</v>
      </c>
      <c r="B594" s="17" t="s">
        <v>820</v>
      </c>
      <c r="C594" s="350" t="s">
        <v>1222</v>
      </c>
      <c r="D594" s="21" t="s">
        <v>1437</v>
      </c>
    </row>
    <row r="595" spans="1:4">
      <c r="A595" s="17" t="s">
        <v>994</v>
      </c>
      <c r="B595" s="17" t="s">
        <v>820</v>
      </c>
      <c r="C595" s="350" t="s">
        <v>1377</v>
      </c>
      <c r="D595" s="21" t="s">
        <v>1221</v>
      </c>
    </row>
    <row r="596" spans="1:4">
      <c r="A596" s="17" t="s">
        <v>994</v>
      </c>
      <c r="B596" s="17" t="s">
        <v>820</v>
      </c>
      <c r="C596" s="350" t="s">
        <v>1223</v>
      </c>
      <c r="D596" s="21" t="s">
        <v>1438</v>
      </c>
    </row>
    <row r="597" spans="1:4">
      <c r="A597" s="17" t="s">
        <v>994</v>
      </c>
      <c r="B597" s="17" t="s">
        <v>820</v>
      </c>
      <c r="C597" s="350" t="s">
        <v>1225</v>
      </c>
      <c r="D597" s="21" t="s">
        <v>1439</v>
      </c>
    </row>
    <row r="598" spans="1:4">
      <c r="A598" s="17" t="s">
        <v>994</v>
      </c>
      <c r="B598" s="17" t="s">
        <v>820</v>
      </c>
      <c r="C598" s="350" t="s">
        <v>1246</v>
      </c>
      <c r="D598" s="21" t="s">
        <v>1440</v>
      </c>
    </row>
    <row r="599" spans="1:4">
      <c r="A599" s="17" t="s">
        <v>994</v>
      </c>
      <c r="B599" s="17" t="s">
        <v>820</v>
      </c>
      <c r="C599" s="350" t="s">
        <v>1248</v>
      </c>
      <c r="D599" s="21" t="s">
        <v>1441</v>
      </c>
    </row>
    <row r="600" spans="1:4">
      <c r="A600" s="17" t="s">
        <v>994</v>
      </c>
      <c r="B600" s="17" t="s">
        <v>820</v>
      </c>
      <c r="C600" s="350" t="s">
        <v>1227</v>
      </c>
      <c r="D600" s="21" t="s">
        <v>1442</v>
      </c>
    </row>
    <row r="601" spans="1:4">
      <c r="A601" s="17" t="s">
        <v>994</v>
      </c>
      <c r="B601" s="17" t="s">
        <v>820</v>
      </c>
      <c r="C601" s="350" t="s">
        <v>1229</v>
      </c>
      <c r="D601" s="21" t="s">
        <v>1443</v>
      </c>
    </row>
    <row r="602" spans="1:4">
      <c r="A602" s="17" t="s">
        <v>994</v>
      </c>
      <c r="B602" s="17" t="s">
        <v>820</v>
      </c>
      <c r="C602" s="350" t="s">
        <v>1383</v>
      </c>
      <c r="D602" s="21" t="s">
        <v>1369</v>
      </c>
    </row>
    <row r="603" spans="1:4">
      <c r="A603" s="17" t="s">
        <v>994</v>
      </c>
      <c r="B603" s="17" t="s">
        <v>820</v>
      </c>
      <c r="C603" s="350" t="s">
        <v>1444</v>
      </c>
      <c r="D603" s="21" t="s">
        <v>1431</v>
      </c>
    </row>
    <row r="604" spans="1:4">
      <c r="A604" s="17" t="s">
        <v>994</v>
      </c>
      <c r="B604" s="17" t="s">
        <v>820</v>
      </c>
      <c r="C604" s="350" t="s">
        <v>1234</v>
      </c>
      <c r="D604" s="21" t="s">
        <v>1445</v>
      </c>
    </row>
    <row r="605" spans="1:4">
      <c r="A605" s="17" t="s">
        <v>994</v>
      </c>
      <c r="B605" s="17" t="s">
        <v>820</v>
      </c>
      <c r="C605" s="350" t="s">
        <v>1390</v>
      </c>
      <c r="D605" s="21" t="s">
        <v>1446</v>
      </c>
    </row>
    <row r="606" spans="1:4">
      <c r="A606" s="17" t="s">
        <v>994</v>
      </c>
      <c r="B606" s="17" t="s">
        <v>820</v>
      </c>
      <c r="C606" s="350" t="s">
        <v>1393</v>
      </c>
      <c r="D606" s="21" t="s">
        <v>1358</v>
      </c>
    </row>
    <row r="607" spans="1:4">
      <c r="A607" s="17" t="s">
        <v>994</v>
      </c>
      <c r="B607" s="17" t="s">
        <v>820</v>
      </c>
      <c r="C607" s="350" t="s">
        <v>1168</v>
      </c>
      <c r="D607" s="21" t="s">
        <v>1447</v>
      </c>
    </row>
    <row r="608" spans="1:4">
      <c r="A608" s="17" t="s">
        <v>994</v>
      </c>
      <c r="B608" s="17" t="s">
        <v>820</v>
      </c>
      <c r="C608" s="350" t="s">
        <v>1170</v>
      </c>
      <c r="D608" s="21" t="s">
        <v>1448</v>
      </c>
    </row>
    <row r="609" spans="1:4">
      <c r="A609" s="17" t="s">
        <v>994</v>
      </c>
      <c r="B609" s="17" t="s">
        <v>820</v>
      </c>
      <c r="C609" s="350" t="s">
        <v>1449</v>
      </c>
      <c r="D609" s="21" t="s">
        <v>1358</v>
      </c>
    </row>
    <row r="610" spans="1:4">
      <c r="A610" s="17" t="s">
        <v>994</v>
      </c>
      <c r="B610" s="17" t="s">
        <v>820</v>
      </c>
      <c r="C610" s="350" t="s">
        <v>1450</v>
      </c>
      <c r="D610" s="21" t="s">
        <v>1451</v>
      </c>
    </row>
    <row r="611" spans="1:4">
      <c r="A611" s="17" t="s">
        <v>994</v>
      </c>
      <c r="B611" s="17" t="s">
        <v>820</v>
      </c>
      <c r="C611" s="350" t="s">
        <v>1172</v>
      </c>
      <c r="D611" s="21" t="s">
        <v>1452</v>
      </c>
    </row>
    <row r="612" spans="1:4">
      <c r="A612" s="17" t="s">
        <v>994</v>
      </c>
      <c r="B612" s="17" t="s">
        <v>820</v>
      </c>
      <c r="C612" s="350" t="s">
        <v>1178</v>
      </c>
      <c r="D612" s="21" t="s">
        <v>1452</v>
      </c>
    </row>
    <row r="613" spans="1:4">
      <c r="A613" s="17" t="s">
        <v>993</v>
      </c>
      <c r="B613" s="17" t="s">
        <v>820</v>
      </c>
      <c r="C613" s="350" t="s">
        <v>1217</v>
      </c>
      <c r="D613" s="21" t="s">
        <v>1463</v>
      </c>
    </row>
    <row r="614" spans="1:4">
      <c r="A614" s="17" t="s">
        <v>993</v>
      </c>
      <c r="B614" s="17" t="s">
        <v>820</v>
      </c>
      <c r="C614" s="350" t="s">
        <v>1218</v>
      </c>
      <c r="D614" s="21" t="s">
        <v>1464</v>
      </c>
    </row>
    <row r="615" spans="1:4">
      <c r="A615" s="17" t="s">
        <v>993</v>
      </c>
      <c r="B615" s="17" t="s">
        <v>820</v>
      </c>
      <c r="C615" s="350" t="s">
        <v>1220</v>
      </c>
      <c r="D615" s="21" t="s">
        <v>1378</v>
      </c>
    </row>
    <row r="616" spans="1:4">
      <c r="A616" s="17" t="s">
        <v>993</v>
      </c>
      <c r="B616" s="17" t="s">
        <v>820</v>
      </c>
      <c r="C616" s="350" t="s">
        <v>1222</v>
      </c>
      <c r="D616" s="21" t="s">
        <v>1465</v>
      </c>
    </row>
    <row r="617" spans="1:4">
      <c r="A617" s="17" t="s">
        <v>993</v>
      </c>
      <c r="B617" s="17" t="s">
        <v>820</v>
      </c>
      <c r="C617" s="350" t="s">
        <v>1375</v>
      </c>
      <c r="D617" s="21" t="s">
        <v>1466</v>
      </c>
    </row>
    <row r="618" spans="1:4">
      <c r="A618" s="17" t="s">
        <v>993</v>
      </c>
      <c r="B618" s="17" t="s">
        <v>820</v>
      </c>
      <c r="C618" s="350" t="s">
        <v>1377</v>
      </c>
      <c r="D618" s="21" t="s">
        <v>1221</v>
      </c>
    </row>
    <row r="619" spans="1:4">
      <c r="A619" s="17" t="s">
        <v>993</v>
      </c>
      <c r="B619" s="17" t="s">
        <v>820</v>
      </c>
      <c r="C619" s="350" t="s">
        <v>1223</v>
      </c>
      <c r="D619" s="21" t="s">
        <v>1467</v>
      </c>
    </row>
    <row r="620" spans="1:4">
      <c r="A620" s="17" t="s">
        <v>993</v>
      </c>
      <c r="B620" s="17" t="s">
        <v>820</v>
      </c>
      <c r="C620" s="350" t="s">
        <v>1225</v>
      </c>
      <c r="D620" s="21" t="s">
        <v>1468</v>
      </c>
    </row>
    <row r="621" spans="1:4">
      <c r="A621" s="17" t="s">
        <v>993</v>
      </c>
      <c r="B621" s="17" t="s">
        <v>820</v>
      </c>
      <c r="C621" s="350" t="s">
        <v>1246</v>
      </c>
      <c r="D621" s="21" t="s">
        <v>1469</v>
      </c>
    </row>
    <row r="622" spans="1:4">
      <c r="A622" s="17" t="s">
        <v>993</v>
      </c>
      <c r="B622" s="17" t="s">
        <v>820</v>
      </c>
      <c r="C622" s="350" t="s">
        <v>1248</v>
      </c>
      <c r="D622" s="21" t="s">
        <v>1470</v>
      </c>
    </row>
    <row r="623" spans="1:4">
      <c r="A623" s="17" t="s">
        <v>993</v>
      </c>
      <c r="B623" s="17" t="s">
        <v>820</v>
      </c>
      <c r="C623" s="350" t="s">
        <v>1227</v>
      </c>
      <c r="D623" s="21" t="s">
        <v>1471</v>
      </c>
    </row>
    <row r="624" spans="1:4">
      <c r="A624" s="17" t="s">
        <v>993</v>
      </c>
      <c r="B624" s="17" t="s">
        <v>820</v>
      </c>
      <c r="C624" s="350" t="s">
        <v>1229</v>
      </c>
      <c r="D624" s="21" t="s">
        <v>1247</v>
      </c>
    </row>
    <row r="625" spans="1:4">
      <c r="A625" s="17" t="s">
        <v>993</v>
      </c>
      <c r="B625" s="17" t="s">
        <v>820</v>
      </c>
      <c r="C625" s="350" t="s">
        <v>1230</v>
      </c>
      <c r="D625" s="21" t="s">
        <v>1309</v>
      </c>
    </row>
    <row r="626" spans="1:4">
      <c r="A626" s="17" t="s">
        <v>993</v>
      </c>
      <c r="B626" s="17" t="s">
        <v>820</v>
      </c>
      <c r="C626" s="350" t="s">
        <v>1383</v>
      </c>
      <c r="D626" s="21" t="s">
        <v>1374</v>
      </c>
    </row>
    <row r="627" spans="1:4">
      <c r="A627" s="17" t="s">
        <v>993</v>
      </c>
      <c r="B627" s="17" t="s">
        <v>820</v>
      </c>
      <c r="C627" s="350" t="s">
        <v>1232</v>
      </c>
      <c r="D627" s="21" t="s">
        <v>1436</v>
      </c>
    </row>
    <row r="628" spans="1:4">
      <c r="A628" s="17" t="s">
        <v>993</v>
      </c>
      <c r="B628" s="17" t="s">
        <v>820</v>
      </c>
      <c r="C628" s="350" t="s">
        <v>1234</v>
      </c>
      <c r="D628" s="21" t="s">
        <v>1472</v>
      </c>
    </row>
    <row r="629" spans="1:4">
      <c r="A629" s="17" t="s">
        <v>993</v>
      </c>
      <c r="B629" s="17" t="s">
        <v>820</v>
      </c>
      <c r="C629" s="350" t="s">
        <v>1390</v>
      </c>
      <c r="D629" s="21" t="s">
        <v>1461</v>
      </c>
    </row>
    <row r="630" spans="1:4">
      <c r="A630" s="17" t="s">
        <v>993</v>
      </c>
      <c r="B630" s="17" t="s">
        <v>820</v>
      </c>
      <c r="C630" s="350" t="s">
        <v>1393</v>
      </c>
      <c r="D630" s="21" t="s">
        <v>1387</v>
      </c>
    </row>
    <row r="631" spans="1:4">
      <c r="A631" s="17" t="s">
        <v>993</v>
      </c>
      <c r="B631" s="17" t="s">
        <v>820</v>
      </c>
      <c r="C631" s="350" t="s">
        <v>1166</v>
      </c>
      <c r="D631" s="21" t="s">
        <v>1295</v>
      </c>
    </row>
    <row r="632" spans="1:4">
      <c r="A632" s="17" t="s">
        <v>993</v>
      </c>
      <c r="B632" s="17" t="s">
        <v>820</v>
      </c>
      <c r="C632" s="350" t="s">
        <v>1168</v>
      </c>
      <c r="D632" s="21" t="s">
        <v>1447</v>
      </c>
    </row>
    <row r="633" spans="1:4">
      <c r="A633" s="17" t="s">
        <v>993</v>
      </c>
      <c r="B633" s="17" t="s">
        <v>820</v>
      </c>
      <c r="C633" s="350" t="s">
        <v>1170</v>
      </c>
      <c r="D633" s="21" t="s">
        <v>1251</v>
      </c>
    </row>
    <row r="634" spans="1:4">
      <c r="A634" s="17" t="s">
        <v>993</v>
      </c>
      <c r="B634" s="17" t="s">
        <v>820</v>
      </c>
      <c r="C634" s="350" t="s">
        <v>1449</v>
      </c>
      <c r="D634" s="21" t="s">
        <v>1447</v>
      </c>
    </row>
    <row r="635" spans="1:4">
      <c r="A635" s="17" t="s">
        <v>993</v>
      </c>
      <c r="B635" s="17" t="s">
        <v>820</v>
      </c>
      <c r="C635" s="350" t="s">
        <v>1450</v>
      </c>
      <c r="D635" s="21" t="s">
        <v>1173</v>
      </c>
    </row>
    <row r="636" spans="1:4">
      <c r="A636" s="17" t="s">
        <v>993</v>
      </c>
      <c r="B636" s="17" t="s">
        <v>820</v>
      </c>
      <c r="C636" s="350" t="s">
        <v>1172</v>
      </c>
      <c r="D636" s="21" t="s">
        <v>1420</v>
      </c>
    </row>
    <row r="637" spans="1:4">
      <c r="A637" s="17" t="s">
        <v>993</v>
      </c>
      <c r="B637" s="17" t="s">
        <v>820</v>
      </c>
      <c r="C637" s="350" t="s">
        <v>1174</v>
      </c>
      <c r="D637" s="21" t="s">
        <v>1461</v>
      </c>
    </row>
    <row r="638" spans="1:4">
      <c r="A638" s="17" t="s">
        <v>993</v>
      </c>
      <c r="B638" s="17" t="s">
        <v>820</v>
      </c>
      <c r="C638" s="350" t="s">
        <v>1178</v>
      </c>
      <c r="D638" s="21" t="s">
        <v>1420</v>
      </c>
    </row>
    <row r="639" spans="1:4">
      <c r="A639" s="17" t="s">
        <v>993</v>
      </c>
      <c r="B639" s="17" t="s">
        <v>820</v>
      </c>
      <c r="C639" s="350" t="s">
        <v>1180</v>
      </c>
      <c r="D639" s="21" t="s">
        <v>1461</v>
      </c>
    </row>
  </sheetData>
  <autoFilter ref="A1:D639"/>
  <phoneticPr fontId="55" type="noConversion"/>
  <hyperlinks>
    <hyperlink ref="C2" location="'PM10'!$AX$96" display="$AX$96"/>
    <hyperlink ref="C3" location="'PM10'!$AZ$96" display="$AZ$96"/>
    <hyperlink ref="C4" location="'PM10'!$BB$96" display="$BB$96"/>
    <hyperlink ref="C5" location="'PM10'!$BD$96" display="$BD$96"/>
    <hyperlink ref="C6" location="'PM10'!$BF$96" display="$BF$96"/>
    <hyperlink ref="C7" location="'PM10'!$AX$97" display="$AX$97"/>
    <hyperlink ref="C8" location="'PM10'!$AZ$97" display="$AZ$97"/>
    <hyperlink ref="C9" location="'PM10'!$BB$97" display="$BB$97"/>
    <hyperlink ref="C10" location="'PM10'!$BD$97" display="$BD$97"/>
    <hyperlink ref="C11" location="'PM10'!$BF$97" display="$BF$97"/>
    <hyperlink ref="C12" location="'PM10'!$AX$98" display="$AX$98"/>
    <hyperlink ref="C13" location="'PM10'!$AZ$98" display="$AZ$98"/>
    <hyperlink ref="C14" location="'PM10'!$BB$98" display="$BB$98"/>
    <hyperlink ref="C15" location="'PM10'!$BD$98" display="$BD$98"/>
    <hyperlink ref="C16" location="'PM10'!$BF$98" display="$BF$98"/>
    <hyperlink ref="C17" location="'PM10'!$AX$101" display="$AX$101"/>
    <hyperlink ref="C18" location="'PM10'!$AZ$101" display="$AZ$101"/>
    <hyperlink ref="C19" location="'PM10'!$BB$101" display="$BB$101"/>
    <hyperlink ref="C20" location="'PM10'!$BD$101" display="$BD$101"/>
    <hyperlink ref="C21" location="'PM10'!$BF$101" display="$BF$101"/>
    <hyperlink ref="C22" location="'PM10'!$AX$102" display="$AX$102"/>
    <hyperlink ref="C23" location="'PM10'!$AZ$102" display="$AZ$102"/>
    <hyperlink ref="C24" location="'PM10'!$BB$102" display="$BB$102"/>
    <hyperlink ref="C25" location="'PM10'!$BD$102" display="$BD$102"/>
    <hyperlink ref="C26" location="'PM10'!$BF$102" display="$BF$102"/>
    <hyperlink ref="C27" location="'PM10'!$BH$95" display="$BH$95"/>
    <hyperlink ref="C28" location="'PM10'!$P$18" display="$P$18"/>
    <hyperlink ref="C29" location="'PM10'!$X$19" display="$X$19"/>
    <hyperlink ref="C30" location="'PM10'!$Z$36" display="$Z$36"/>
    <hyperlink ref="C31" location="'PM10'!$AB$36" display="$AB$36"/>
    <hyperlink ref="C32" location="'PM10'!$AJ$38" display="$AJ$38"/>
    <hyperlink ref="C33" location="'PM10'!$AB$40" display="$AB$40"/>
    <hyperlink ref="C34" location="'PM10'!$AT$40" display="$AT$40"/>
    <hyperlink ref="C35" location="'PM10'!$AX$40" display="$AX$40"/>
    <hyperlink ref="C36" location="'PM10'!$BB$40" display="$BB$40"/>
    <hyperlink ref="C37" location="'PM10'!$BD$40" display="$BD$40"/>
    <hyperlink ref="C38" location="'PM10'!$AR$91" display="$AR$91"/>
    <hyperlink ref="C39" location="'PM10'!$AT$91" display="$AT$91"/>
    <hyperlink ref="C40" location="'PM10'!$T$93" display="$T$93"/>
    <hyperlink ref="C41" location="'PM10'!$AR$93" display="$AR$93"/>
    <hyperlink ref="C42" location="'PM10'!$AT$93" display="$AT$93"/>
    <hyperlink ref="C43" location="'PM10'!$Z$100" display="$Z$100"/>
    <hyperlink ref="C44" location="'PM10'!$BD$100" display="$BD$100"/>
    <hyperlink ref="C45" location="'PM10'!$N$103" display="$N$103"/>
    <hyperlink ref="C46" location="'PM10'!$P$103" display="$P$103"/>
    <hyperlink ref="C47" location="'PM10'!$R$103" display="$R$103"/>
    <hyperlink ref="C48" location="'PM10'!$X$103" display="$X$103"/>
    <hyperlink ref="C49" location="'PM10'!$Z$103" display="$Z$103"/>
    <hyperlink ref="C50" location="'PM10'!$AB$103" display="$AB$103"/>
    <hyperlink ref="C51" location="'PM10'!$AN$103" display="$AN$103"/>
    <hyperlink ref="C52" location="'PM10'!$AP$103" display="$AP$103"/>
    <hyperlink ref="C53" location="'PM10'!$AT$103" display="$AT$103"/>
    <hyperlink ref="C54" location="'PM10'!$AV$103" display="$AV$103"/>
    <hyperlink ref="C55" location="'PM10'!$AZ$104" display="$AZ$104"/>
    <hyperlink ref="C56" location="'PM10'!$BF$104" display="$BF$104"/>
    <hyperlink ref="C57" location="'PM2.5'!$AX$96" display="$AX$96"/>
    <hyperlink ref="C58" location="'PM2.5'!$AZ$96" display="$AZ$96"/>
    <hyperlink ref="C59" location="'PM2.5'!$BB$96" display="$BB$96"/>
    <hyperlink ref="C60" location="'PM2.5'!$BD$96" display="$BD$96"/>
    <hyperlink ref="C61" location="'PM2.5'!$BF$96" display="$BF$96"/>
    <hyperlink ref="C62" location="'PM2.5'!$AX$97" display="$AX$97"/>
    <hyperlink ref="C63" location="'PM2.5'!$AZ$97" display="$AZ$97"/>
    <hyperlink ref="C64" location="'PM2.5'!$BB$97" display="$BB$97"/>
    <hyperlink ref="C65" location="'PM2.5'!$BD$97" display="$BD$97"/>
    <hyperlink ref="C66" location="'PM2.5'!$BF$97" display="$BF$97"/>
    <hyperlink ref="C67" location="'PM2.5'!$AX$98" display="$AX$98"/>
    <hyperlink ref="C68" location="'PM2.5'!$AZ$98" display="$AZ$98"/>
    <hyperlink ref="C69" location="'PM2.5'!$BB$98" display="$BB$98"/>
    <hyperlink ref="C70" location="'PM2.5'!$BD$98" display="$BD$98"/>
    <hyperlink ref="C71" location="'PM2.5'!$BF$98" display="$BF$98"/>
    <hyperlink ref="C72" location="'PM2.5'!$AX$101" display="$AX$101"/>
    <hyperlink ref="C73" location="'PM2.5'!$AZ$101" display="$AZ$101"/>
    <hyperlink ref="C74" location="'PM2.5'!$BB$101" display="$BB$101"/>
    <hyperlink ref="C75" location="'PM2.5'!$BD$101" display="$BD$101"/>
    <hyperlink ref="C76" location="'PM2.5'!$BF$101" display="$BF$101"/>
    <hyperlink ref="C77" location="'PM2.5'!$AX$102" display="$AX$102"/>
    <hyperlink ref="C78" location="'PM2.5'!$AZ$102" display="$AZ$102"/>
    <hyperlink ref="C79" location="'PM2.5'!$BB$102" display="$BB$102"/>
    <hyperlink ref="C80" location="'PM2.5'!$BD$102" display="$BD$102"/>
    <hyperlink ref="C81" location="'PM2.5'!$BF$102" display="$BF$102"/>
    <hyperlink ref="C82" location="'PM2.5'!$BH$95" display="$BH$95"/>
    <hyperlink ref="C83" location="'PM2.5'!$X$11" display="$X$11"/>
    <hyperlink ref="C84" location="'PM2.5'!$AH$16" display="$AH$16"/>
    <hyperlink ref="C85" location="'PM2.5'!$P$18" display="$P$18"/>
    <hyperlink ref="C86" location="'PM2.5'!$Z$36" display="$Z$36"/>
    <hyperlink ref="C87" location="'PM2.5'!$AB$36" display="$AB$36"/>
    <hyperlink ref="C88" location="'PM2.5'!$AD$36" display="$AD$36"/>
    <hyperlink ref="C89" location="'PM2.5'!$AT$36" display="$AT$36"/>
    <hyperlink ref="C90" location="'PM2.5'!$AL$45" display="$AL$45"/>
    <hyperlink ref="C91" location="'PM2.5'!$AP$45" display="$AP$45"/>
    <hyperlink ref="C92" location="'PM2.5'!$AT$45" display="$AT$45"/>
    <hyperlink ref="C93" location="'PM2.5'!$T$91" display="$T$91"/>
    <hyperlink ref="C94" location="'PM2.5'!$AR$91" display="$AR$91"/>
    <hyperlink ref="C95" location="'PM2.5'!$AT$91" display="$AT$91"/>
    <hyperlink ref="C96" location="'PM2.5'!$T$93" display="$T$93"/>
    <hyperlink ref="C97" location="'PM2.5'!$AR$93" display="$AR$93"/>
    <hyperlink ref="C98" location="'PM2.5'!$AT$93" display="$AT$93"/>
    <hyperlink ref="C99" location="'PM2.5'!$Z$100" display="$Z$100"/>
    <hyperlink ref="C100" location="'PM2.5'!$BD$100" display="$BD$100"/>
    <hyperlink ref="C101" location="'PM2.5'!$N$103" display="$N$103"/>
    <hyperlink ref="C102" location="'PM2.5'!$P$103" display="$P$103"/>
    <hyperlink ref="C103" location="'PM2.5'!$R$103" display="$R$103"/>
    <hyperlink ref="C104" location="'PM2.5'!$X$103" display="$X$103"/>
    <hyperlink ref="C105" location="'PM2.5'!$Z$103" display="$Z$103"/>
    <hyperlink ref="C106" location="'PM2.5'!$AB$103" display="$AB$103"/>
    <hyperlink ref="C107" location="'PM2.5'!$AN$103" display="$AN$103"/>
    <hyperlink ref="C108" location="'PM2.5'!$AP$103" display="$AP$103"/>
    <hyperlink ref="C109" location="'PM2.5'!$AT$103" display="$AT$103"/>
    <hyperlink ref="C110" location="'PM2.5'!$AV$103" display="$AV$103"/>
    <hyperlink ref="C111" location="'PM2.5'!$AZ$104" display="$AZ$104"/>
    <hyperlink ref="C112" location="'PM2.5'!$BF$104" display="$BF$104"/>
    <hyperlink ref="C113" location="'CO'!$AX$96" display="$AX$96"/>
    <hyperlink ref="C114" location="'CO'!$AZ$96" display="$AZ$96"/>
    <hyperlink ref="C115" location="'CO'!$BB$96" display="$BB$96"/>
    <hyperlink ref="C116" location="'CO'!$BD$96" display="$BD$96"/>
    <hyperlink ref="C117" location="'CO'!$BF$96" display="$BF$96"/>
    <hyperlink ref="C118" location="'CO'!$AX$97" display="$AX$97"/>
    <hyperlink ref="C119" location="'CO'!$AZ$97" display="$AZ$97"/>
    <hyperlink ref="C120" location="'CO'!$BB$97" display="$BB$97"/>
    <hyperlink ref="C121" location="'CO'!$BD$97" display="$BD$97"/>
    <hyperlink ref="C122" location="'CO'!$BF$97" display="$BF$97"/>
    <hyperlink ref="C123" location="'CO'!$AX$98" display="$AX$98"/>
    <hyperlink ref="C124" location="'CO'!$AZ$98" display="$AZ$98"/>
    <hyperlink ref="C125" location="'CO'!$BB$98" display="$BB$98"/>
    <hyperlink ref="C126" location="'CO'!$BD$98" display="$BD$98"/>
    <hyperlink ref="C127" location="'CO'!$BF$98" display="$BF$98"/>
    <hyperlink ref="C128" location="'CO'!$AX$101" display="$AX$101"/>
    <hyperlink ref="C129" location="'CO'!$AZ$101" display="$AZ$101"/>
    <hyperlink ref="C130" location="'CO'!$BB$101" display="$BB$101"/>
    <hyperlink ref="C131" location="'CO'!$BD$101" display="$BD$101"/>
    <hyperlink ref="C132" location="'CO'!$BF$101" display="$BF$101"/>
    <hyperlink ref="C133" location="'CO'!$AX$102" display="$AX$102"/>
    <hyperlink ref="C134" location="'CO'!$AZ$102" display="$AZ$102"/>
    <hyperlink ref="C135" location="'CO'!$BB$102" display="$BB$102"/>
    <hyperlink ref="C136" location="'CO'!$BD$102" display="$BD$102"/>
    <hyperlink ref="C137" location="'CO'!$BF$102" display="$BF$102"/>
    <hyperlink ref="C138" location="'CO'!$BH$95" display="$BH$95"/>
    <hyperlink ref="C139" location="'CO'!$X$7" display="$X$7"/>
    <hyperlink ref="C140" location="'CO'!$X$8" display="$X$8"/>
    <hyperlink ref="C141" location="'CO'!$BF$11" display="$BF$11"/>
    <hyperlink ref="C142" location="'CO'!$AR$91" display="$AR$91"/>
    <hyperlink ref="C143" location="'CO'!$AT$91" display="$AT$91"/>
    <hyperlink ref="C144" location="'CO'!$T$93" display="$T$93"/>
    <hyperlink ref="C145" location="'CO'!$AR$93" display="$AR$93"/>
    <hyperlink ref="C146" location="'CO'!$AT$93" display="$AT$93"/>
    <hyperlink ref="C147" location="'CO'!$BD$100" display="$BD$100"/>
    <hyperlink ref="C148" location="'CO'!$N$103" display="$N$103"/>
    <hyperlink ref="C149" location="'CO'!$P$103" display="$P$103"/>
    <hyperlink ref="C150" location="'CO'!$R$103" display="$R$103"/>
    <hyperlink ref="C151" location="'CO'!$X$103" display="$X$103"/>
    <hyperlink ref="C152" location="'CO'!$Z$103" display="$Z$103"/>
    <hyperlink ref="C153" location="'CO'!$AB$103" display="$AB$103"/>
    <hyperlink ref="C154" location="'CO'!$AN$103" display="$AN$103"/>
    <hyperlink ref="C155" location="'CO'!$AP$103" display="$AP$103"/>
    <hyperlink ref="C156" location="'CO'!$AT$103" display="$AT$103"/>
    <hyperlink ref="C157" location="'CO'!$AV$103" display="$AV$103"/>
    <hyperlink ref="C158" location="'CO'!$BF$104" display="$BF$104"/>
    <hyperlink ref="C159" location="'NMVOC'!$AX$96" display="$AX$96"/>
    <hyperlink ref="C160" location="'NMVOC'!$AZ$96" display="$AZ$96"/>
    <hyperlink ref="C161" location="'NMVOC'!$BB$96" display="$BB$96"/>
    <hyperlink ref="C162" location="'NMVOC'!$BD$96" display="$BD$96"/>
    <hyperlink ref="C163" location="'NMVOC'!$BF$96" display="$BF$96"/>
    <hyperlink ref="C164" location="'NMVOC'!$AX$97" display="$AX$97"/>
    <hyperlink ref="C165" location="'NMVOC'!$AZ$97" display="$AZ$97"/>
    <hyperlink ref="C166" location="'NMVOC'!$BB$97" display="$BB$97"/>
    <hyperlink ref="C167" location="'NMVOC'!$BD$97" display="$BD$97"/>
    <hyperlink ref="C168" location="'NMVOC'!$BF$97" display="$BF$97"/>
    <hyperlink ref="C169" location="'NMVOC'!$AX$98" display="$AX$98"/>
    <hyperlink ref="C170" location="'NMVOC'!$AZ$98" display="$AZ$98"/>
    <hyperlink ref="C171" location="'NMVOC'!$BB$98" display="$BB$98"/>
    <hyperlink ref="C172" location="'NMVOC'!$BD$98" display="$BD$98"/>
    <hyperlink ref="C173" location="'NMVOC'!$BF$98" display="$BF$98"/>
    <hyperlink ref="C174" location="'NMVOC'!$AX$101" display="$AX$101"/>
    <hyperlink ref="C175" location="'NMVOC'!$AZ$101" display="$AZ$101"/>
    <hyperlink ref="C176" location="'NMVOC'!$BB$101" display="$BB$101"/>
    <hyperlink ref="C177" location="'NMVOC'!$BD$101" display="$BD$101"/>
    <hyperlink ref="C178" location="'NMVOC'!$BF$101" display="$BF$101"/>
    <hyperlink ref="C179" location="'NMVOC'!$AX$102" display="$AX$102"/>
    <hyperlink ref="C180" location="'NMVOC'!$AZ$102" display="$AZ$102"/>
    <hyperlink ref="C181" location="'NMVOC'!$BB$102" display="$BB$102"/>
    <hyperlink ref="C182" location="'NMVOC'!$BD$102" display="$BD$102"/>
    <hyperlink ref="C183" location="'NMVOC'!$BF$102" display="$BF$102"/>
    <hyperlink ref="C184" location="'NMVOC'!$AN$10" display="$AN$10"/>
    <hyperlink ref="C185" location="'NMVOC'!$AR$10" display="$AR$10"/>
    <hyperlink ref="C186" location="'NMVOC'!$AX$15" display="$AX$15"/>
    <hyperlink ref="C187" location="'NMVOC'!$BF$25" display="$BF$25"/>
    <hyperlink ref="C188" location="'NMVOC'!$AF$26" display="$AF$26"/>
    <hyperlink ref="C189" location="'NMVOC'!$P$27" display="$P$27"/>
    <hyperlink ref="C190" location="'NMVOC'!$X$28" display="$X$28"/>
    <hyperlink ref="C191" location="'NMVOC'!$AH$28" display="$AH$28"/>
    <hyperlink ref="C192" location="'NMVOC'!$BF$28" display="$BF$28"/>
    <hyperlink ref="C193" location="'NMVOC'!$L$31" display="$L$31"/>
    <hyperlink ref="C194" location="'NMVOC'!$AF$31" display="$AF$31"/>
    <hyperlink ref="C195" location="'NMVOC'!$P$38" display="$P$38"/>
    <hyperlink ref="C196" location="'NMVOC'!$AV$41" display="$AV$41"/>
    <hyperlink ref="C197" location="'NMVOC'!$AH$43" display="$AH$43"/>
    <hyperlink ref="C198" location="'NMVOC'!$BF$43" display="$BF$43"/>
    <hyperlink ref="C199" location="'NMVOC'!$AR$44" display="$AR$44"/>
    <hyperlink ref="C200" location="'NMVOC'!$AZ$49" display="$AZ$49"/>
    <hyperlink ref="C201" location="'NMVOC'!$BF$49" display="$BF$49"/>
    <hyperlink ref="C202" location="'NMVOC'!$AR$91" display="$AR$91"/>
    <hyperlink ref="C203" location="'NMVOC'!$AT$91" display="$AT$91"/>
    <hyperlink ref="C204" location="'NMVOC'!$AR$93" display="$AR$93"/>
    <hyperlink ref="C205" location="'NMVOC'!$AT$93" display="$AT$93"/>
    <hyperlink ref="C206" location="'NMVOC'!$BD$100" display="$BD$100"/>
    <hyperlink ref="C207" location="'NMVOC'!$BF$100" display="$BF$100"/>
    <hyperlink ref="C208" location="'NMVOC'!$N$103" display="$N$103"/>
    <hyperlink ref="C209" location="'NMVOC'!$P$103" display="$P$103"/>
    <hyperlink ref="C210" location="'NMVOC'!$R$103" display="$R$103"/>
    <hyperlink ref="C211" location="'NMVOC'!$X$103" display="$X$103"/>
    <hyperlink ref="C212" location="'NMVOC'!$Z$103" display="$Z$103"/>
    <hyperlink ref="C213" location="'NMVOC'!$AB$103" display="$AB$103"/>
    <hyperlink ref="C214" location="'NMVOC'!$AN$103" display="$AN$103"/>
    <hyperlink ref="C215" location="'NMVOC'!$AP$103" display="$AP$103"/>
    <hyperlink ref="C216" location="'NMVOC'!$AT$103" display="$AT$103"/>
    <hyperlink ref="C217" location="'NMVOC'!$AV$103" display="$AV$103"/>
    <hyperlink ref="C218" location="'NMVOC'!$Z$104" display="$Z$104"/>
    <hyperlink ref="C219" location="'NMVOC'!$BF$104" display="$BF$104"/>
    <hyperlink ref="C220" location="'NH3'!$AX$96" display="$AX$96"/>
    <hyperlink ref="C221" location="'NH3'!$AZ$96" display="$AZ$96"/>
    <hyperlink ref="C222" location="'NH3'!$BB$96" display="$BB$96"/>
    <hyperlink ref="C223" location="'NH3'!$BD$96" display="$BD$96"/>
    <hyperlink ref="C224" location="'NH3'!$BF$96" display="$BF$96"/>
    <hyperlink ref="C225" location="'NH3'!$AX$97" display="$AX$97"/>
    <hyperlink ref="C226" location="'NH3'!$AZ$97" display="$AZ$97"/>
    <hyperlink ref="C227" location="'NH3'!$BB$97" display="$BB$97"/>
    <hyperlink ref="C228" location="'NH3'!$BD$97" display="$BD$97"/>
    <hyperlink ref="C229" location="'NH3'!$BF$97" display="$BF$97"/>
    <hyperlink ref="C230" location="'NH3'!$AX$98" display="$AX$98"/>
    <hyperlink ref="C231" location="'NH3'!$AZ$98" display="$AZ$98"/>
    <hyperlink ref="C232" location="'NH3'!$BB$98" display="$BB$98"/>
    <hyperlink ref="C233" location="'NH3'!$BD$98" display="$BD$98"/>
    <hyperlink ref="C234" location="'NH3'!$BF$98" display="$BF$98"/>
    <hyperlink ref="C235" location="'NH3'!$AX$101" display="$AX$101"/>
    <hyperlink ref="C236" location="'NH3'!$AZ$101" display="$AZ$101"/>
    <hyperlink ref="C237" location="'NH3'!$BB$101" display="$BB$101"/>
    <hyperlink ref="C238" location="'NH3'!$BD$101" display="$BD$101"/>
    <hyperlink ref="C239" location="'NH3'!$BF$101" display="$BF$101"/>
    <hyperlink ref="C240" location="'NH3'!$AX$102" display="$AX$102"/>
    <hyperlink ref="C241" location="'NH3'!$AZ$102" display="$AZ$102"/>
    <hyperlink ref="C242" location="'NH3'!$BB$102" display="$BB$102"/>
    <hyperlink ref="C243" location="'NH3'!$BD$102" display="$BD$102"/>
    <hyperlink ref="C244" location="'NH3'!$BF$102" display="$BF$102"/>
    <hyperlink ref="C245" location="'NH3'!$X$19" display="$X$19"/>
    <hyperlink ref="C246" location="'NH3'!$Z$93" display="$Z$93"/>
    <hyperlink ref="C247" location="'NH3'!$AR$93" display="$AR$93"/>
    <hyperlink ref="C248" location="'NH3'!$AT$93" display="$AT$93"/>
    <hyperlink ref="C249" location="'NH3'!$N$103" display="$N$103"/>
    <hyperlink ref="C250" location="'NH3'!$P$103" display="$P$103"/>
    <hyperlink ref="C251" location="'NH3'!$R$103" display="$R$103"/>
    <hyperlink ref="C252" location="'NH3'!$X$103" display="$X$103"/>
    <hyperlink ref="C253" location="'NH3'!$Z$103" display="$Z$103"/>
    <hyperlink ref="C254" location="'NH3'!$AB$103" display="$AB$103"/>
    <hyperlink ref="C255" location="'NH3'!$AN$103" display="$AN$103"/>
    <hyperlink ref="C256" location="'NH3'!$AP$103" display="$AP$103"/>
    <hyperlink ref="C257" location="'NH3'!$AT$103" display="$AT$103"/>
    <hyperlink ref="C258" location="'NH3'!$AV$103" display="$AV$103"/>
    <hyperlink ref="C259" location="'SOx'!$AX$96" display="$AX$96"/>
    <hyperlink ref="C260" location="'SOx'!$AZ$96" display="$AZ$96"/>
    <hyperlink ref="C261" location="'SOx'!$BB$96" display="$BB$96"/>
    <hyperlink ref="C262" location="'SOx'!$BD$96" display="$BD$96"/>
    <hyperlink ref="C263" location="'SOx'!$BF$96" display="$BF$96"/>
    <hyperlink ref="C264" location="'SOx'!$AX$97" display="$AX$97"/>
    <hyperlink ref="C265" location="'SOx'!$AZ$97" display="$AZ$97"/>
    <hyperlink ref="C266" location="'SOx'!$BB$97" display="$BB$97"/>
    <hyperlink ref="C267" location="'SOx'!$BD$97" display="$BD$97"/>
    <hyperlink ref="C268" location="'SOx'!$BF$97" display="$BF$97"/>
    <hyperlink ref="C269" location="'SOx'!$AX$98" display="$AX$98"/>
    <hyperlink ref="C270" location="'SOx'!$AZ$98" display="$AZ$98"/>
    <hyperlink ref="C271" location="'SOx'!$BB$98" display="$BB$98"/>
    <hyperlink ref="C272" location="'SOx'!$BD$98" display="$BD$98"/>
    <hyperlink ref="C273" location="'SOx'!$BF$98" display="$BF$98"/>
    <hyperlink ref="C274" location="'SOx'!$AX$101" display="$AX$101"/>
    <hyperlink ref="C275" location="'SOx'!$AZ$101" display="$AZ$101"/>
    <hyperlink ref="C276" location="'SOx'!$BB$101" display="$BB$101"/>
    <hyperlink ref="C277" location="'SOx'!$BD$101" display="$BD$101"/>
    <hyperlink ref="C278" location="'SOx'!$BF$101" display="$BF$101"/>
    <hyperlink ref="C279" location="'SOx'!$AX$102" display="$AX$102"/>
    <hyperlink ref="C280" location="'SOx'!$AZ$102" display="$AZ$102"/>
    <hyperlink ref="C281" location="'SOx'!$BB$102" display="$BB$102"/>
    <hyperlink ref="C282" location="'SOx'!$BD$102" display="$BD$102"/>
    <hyperlink ref="C283" location="'SOx'!$BF$102" display="$BF$102"/>
    <hyperlink ref="C284" location="'SOx'!$BH$95" display="$BH$95"/>
    <hyperlink ref="C285" location="'SOx'!$AN$7" display="$AN$7"/>
    <hyperlink ref="C286" location="'SOx'!$N$17" display="$N$17"/>
    <hyperlink ref="C287" location="'SOx'!$AT$36" display="$AT$36"/>
    <hyperlink ref="C288" location="'SOx'!$AV$36" display="$AV$36"/>
    <hyperlink ref="C289" location="'SOx'!$AZ$36" display="$AZ$36"/>
    <hyperlink ref="C290" location="'SOx'!$BB$36" display="$BB$36"/>
    <hyperlink ref="C291" location="'SOx'!$AF$39" display="$AF$39"/>
    <hyperlink ref="C292" location="'SOx'!$AN$39" display="$AN$39"/>
    <hyperlink ref="C293" location="'SOx'!$R$49" display="$R$49"/>
    <hyperlink ref="C294" location="'SOx'!$AJ$49" display="$AJ$49"/>
    <hyperlink ref="C295" location="'SOx'!$AV$49" display="$AV$49"/>
    <hyperlink ref="C296" location="'SOx'!$AT$71" display="$AT$71"/>
    <hyperlink ref="C297" location="'SOx'!$T$93" display="$T$93"/>
    <hyperlink ref="C298" location="'SOx'!$Z$100" display="$Z$100"/>
    <hyperlink ref="C299" location="'SOx'!$BD$100" display="$BD$100"/>
    <hyperlink ref="C300" location="'SOx'!$N$103" display="$N$103"/>
    <hyperlink ref="C301" location="'SOx'!$P$103" display="$P$103"/>
    <hyperlink ref="C302" location="'SOx'!$R$103" display="$R$103"/>
    <hyperlink ref="C303" location="'SOx'!$X$103" display="$X$103"/>
    <hyperlink ref="C304" location="'SOx'!$Z$103" display="$Z$103"/>
    <hyperlink ref="C305" location="'SOx'!$AB$103" display="$AB$103"/>
    <hyperlink ref="C306" location="'SOx'!$AN$103" display="$AN$103"/>
    <hyperlink ref="C307" location="'SOx'!$AP$103" display="$AP$103"/>
    <hyperlink ref="C308" location="'SOx'!$AT$103" display="$AT$103"/>
    <hyperlink ref="C309" location="'SOx'!$AV$103" display="$AV$103"/>
    <hyperlink ref="C310" location="'SOx'!$Z$104" display="$Z$104"/>
    <hyperlink ref="C311" location="'SOx'!$AJ$104" display="$AJ$104"/>
    <hyperlink ref="C312" location="'SOx'!$BD$104" display="$BD$104"/>
    <hyperlink ref="C313" location="'SOx'!$BF$104" display="$BF$104"/>
    <hyperlink ref="C314" location="'NOx'!$AX$96" display="$AX$96"/>
    <hyperlink ref="C315" location="'NOx'!$AZ$96" display="$AZ$96"/>
    <hyperlink ref="C316" location="'NOx'!$BB$96" display="$BB$96"/>
    <hyperlink ref="C317" location="'NOx'!$BD$96" display="$BD$96"/>
    <hyperlink ref="C318" location="'NOx'!$BF$96" display="$BF$96"/>
    <hyperlink ref="C319" location="'NOx'!$AX$97" display="$AX$97"/>
    <hyperlink ref="C320" location="'NOx'!$AZ$97" display="$AZ$97"/>
    <hyperlink ref="C321" location="'NOx'!$BB$97" display="$BB$97"/>
    <hyperlink ref="C322" location="'NOx'!$BD$97" display="$BD$97"/>
    <hyperlink ref="C323" location="'NOx'!$BF$97" display="$BF$97"/>
    <hyperlink ref="C324" location="'NOx'!$AX$98" display="$AX$98"/>
    <hyperlink ref="C325" location="'NOx'!$AZ$98" display="$AZ$98"/>
    <hyperlink ref="C326" location="'NOx'!$BB$98" display="$BB$98"/>
    <hyperlink ref="C327" location="'NOx'!$BD$98" display="$BD$98"/>
    <hyperlink ref="C328" location="'NOx'!$BF$98" display="$BF$98"/>
    <hyperlink ref="C329" location="'NOx'!$AX$101" display="$AX$101"/>
    <hyperlink ref="C330" location="'NOx'!$AZ$101" display="$AZ$101"/>
    <hyperlink ref="C331" location="'NOx'!$BB$101" display="$BB$101"/>
    <hyperlink ref="C332" location="'NOx'!$BD$101" display="$BD$101"/>
    <hyperlink ref="C333" location="'NOx'!$BF$101" display="$BF$101"/>
    <hyperlink ref="C334" location="'NOx'!$AX$102" display="$AX$102"/>
    <hyperlink ref="C335" location="'NOx'!$AZ$102" display="$AZ$102"/>
    <hyperlink ref="C336" location="'NOx'!$BB$102" display="$BB$102"/>
    <hyperlink ref="C337" location="'NOx'!$BD$102" display="$BD$102"/>
    <hyperlink ref="C338" location="'NOx'!$BF$102" display="$BF$102"/>
    <hyperlink ref="C339" location="'NOx'!$BH$95" display="$BH$95"/>
    <hyperlink ref="C340" location="'NOx'!$AP$45" display="$AP$45"/>
    <hyperlink ref="C341" location="'NOx'!$AR$45" display="$AR$45"/>
    <hyperlink ref="C342" location="'NOx'!$AT$45" display="$AT$45"/>
    <hyperlink ref="C343" location="'NOx'!$AJ$91" display="$AJ$91"/>
    <hyperlink ref="C344" location="'NOx'!$AP$91" display="$AP$91"/>
    <hyperlink ref="C345" location="'NOx'!$AB$92" display="$AB$92"/>
    <hyperlink ref="C346" location="'NOx'!$AJ$92" display="$AJ$92"/>
    <hyperlink ref="C347" location="'NOx'!$AP$92" display="$AP$92"/>
    <hyperlink ref="C348" location="'NOx'!$BD$100" display="$BD$100"/>
    <hyperlink ref="C349" location="'NOx'!$N$103" display="$N$103"/>
    <hyperlink ref="C350" location="'NOx'!$P$103" display="$P$103"/>
    <hyperlink ref="C351" location="'NOx'!$R$103" display="$R$103"/>
    <hyperlink ref="C352" location="'NOx'!$X$103" display="$X$103"/>
    <hyperlink ref="C353" location="'NOx'!$Z$103" display="$Z$103"/>
    <hyperlink ref="C354" location="'NOx'!$AB$103" display="$AB$103"/>
    <hyperlink ref="C355" location="'NOx'!$AN$103" display="$AN$103"/>
    <hyperlink ref="C356" location="'NOx'!$AP$103" display="$AP$103"/>
    <hyperlink ref="C357" location="'NOx'!$AT$103" display="$AT$103"/>
    <hyperlink ref="C358" location="'NOx'!$AV$103" display="$AV$103"/>
    <hyperlink ref="C359" location="'NOx'!$BB$103" display="$BB$103"/>
    <hyperlink ref="C360" location="'NOx'!$Z$104" display="$Z$104"/>
    <hyperlink ref="C361" location="'NOx'!$AB$104" display="$AB$104"/>
    <hyperlink ref="C362" location="'NOx'!$AJ$104" display="$AJ$104"/>
    <hyperlink ref="C363" location="'NOx'!$BD$104" display="$BD$104"/>
    <hyperlink ref="C364" location="'NOx'!$BF$104" display="$BF$104"/>
    <hyperlink ref="C365" location="'SF6_NF3'!$AR$11" display="$AR$11"/>
    <hyperlink ref="C366" location="'SF6_NF3'!$AV$11" display="$AV$11"/>
    <hyperlink ref="C367" location="'SF6_NF3'!$AZ$11" display="$AZ$11"/>
    <hyperlink ref="C368" location="'SF6_NF3'!$BD$11" display="$BD$11"/>
    <hyperlink ref="C369" location="'SF6_NF3'!$BD$28" display="$BD$28"/>
    <hyperlink ref="C370" location="'SF6_NF3'!$AR$36" display="$AR$36"/>
    <hyperlink ref="C371" location="'SF6_NF3'!$AV$36" display="$AV$36"/>
    <hyperlink ref="C372" location="'SF6_NF3'!$AZ$36" display="$AZ$36"/>
    <hyperlink ref="C373" location="'SF6_NF3'!$BD$36" display="$BD$36"/>
    <hyperlink ref="C374" location="'SF6_NF3'!$AR$37" display="$AR$37"/>
    <hyperlink ref="C375" location="'SF6_NF3'!$AV$37" display="$AV$37"/>
    <hyperlink ref="C376" location="'SF6_NF3'!$AZ$37" display="$AZ$37"/>
    <hyperlink ref="C377" location="'SF6_NF3'!$BD$37" display="$BD$37"/>
    <hyperlink ref="C378" location="'SF6_NF3'!$BD$39" display="$BD$39"/>
    <hyperlink ref="C379" location="'PFC'!$H$11" display="$H$11"/>
    <hyperlink ref="C380" location="'PFC'!$N$11" display="$N$11"/>
    <hyperlink ref="C381" location="'PFC'!$V$11" display="$V$11"/>
    <hyperlink ref="C382" location="'PFC'!$AB$11" display="$AB$11"/>
    <hyperlink ref="C383" location="'PFC'!$AD$11" display="$AD$11"/>
    <hyperlink ref="C384" location="'PFC'!$AF$11" display="$AF$11"/>
    <hyperlink ref="C385" location="'PFC'!$AH$11" display="$AH$11"/>
    <hyperlink ref="C386" location="'PFC'!$AP$11" display="$AP$11"/>
    <hyperlink ref="C387" location="'PFC'!$AX$11" display="$AX$11"/>
    <hyperlink ref="C388" location="'PFC'!$BB$11" display="$BB$11"/>
    <hyperlink ref="C389" location="'PFC'!$V$23" display="$V$23"/>
    <hyperlink ref="C390" location="'HFC'!$H$9" display="$H$9"/>
    <hyperlink ref="C391" location="'HFC'!$P$9" display="$P$9"/>
    <hyperlink ref="C392" location="'HFC'!$H$11" display="$H$11"/>
    <hyperlink ref="C393" location="'HFC'!$J$11" display="$J$11"/>
    <hyperlink ref="C394" location="'HFC'!$N$11" display="$N$11"/>
    <hyperlink ref="C395" location="'HFC'!$P$11" display="$P$11"/>
    <hyperlink ref="C396" location="'HFC'!$N$22" display="$N$22"/>
    <hyperlink ref="C397" location="'HFC'!$H$26" display="$H$26"/>
    <hyperlink ref="C398" location="'HFC'!$H$29" display="$H$29"/>
    <hyperlink ref="C399" location="'HFC'!$H$37" display="$H$37"/>
    <hyperlink ref="C400" location="'HFC'!$J$37" display="$J$37"/>
    <hyperlink ref="C401" location="'HFC'!$L$37" display="$L$37"/>
    <hyperlink ref="C402" location="'HFC'!$N$37" display="$N$37"/>
    <hyperlink ref="C403" location="'HFC'!$P$37" display="$P$37"/>
    <hyperlink ref="C404" location="'HFC'!$R$37" display="$R$37"/>
    <hyperlink ref="C405" location="'HFC'!$T$37" display="$T$37"/>
    <hyperlink ref="C406" location="'HFC'!$H$39" display="$H$39"/>
    <hyperlink ref="C407" location="'HFC'!$H$46" display="$H$46"/>
    <hyperlink ref="C408" location="'HFC'!$N$46" display="$N$46"/>
    <hyperlink ref="C409" location="'HFC'!$H$47" display="$H$47"/>
    <hyperlink ref="C410" location="'HFC'!$N$47" display="$N$47"/>
    <hyperlink ref="C411" location="'HFC'!$H$91" display="$H$91"/>
    <hyperlink ref="C412" location="'HFC'!$J$91" display="$J$91"/>
    <hyperlink ref="C413" location="'HFC'!$L$91" display="$L$91"/>
    <hyperlink ref="C414" location="'HFC'!$N$91" display="$N$91"/>
    <hyperlink ref="C415" location="'HFC'!$P$91" display="$P$91"/>
    <hyperlink ref="C416" location="'HFC'!$R$91" display="$R$91"/>
    <hyperlink ref="C417" location="'HFC'!$H$94" display="$H$94"/>
    <hyperlink ref="C418" location="'HFC'!$J$94" display="$J$94"/>
    <hyperlink ref="C419" location="'HFC'!$L$94" display="$L$94"/>
    <hyperlink ref="C420" location="'HFC'!$N$94" display="$N$94"/>
    <hyperlink ref="C421" location="'HFC'!$P$94" display="$P$94"/>
    <hyperlink ref="C422" location="'HFC'!$R$94" display="$R$94"/>
    <hyperlink ref="C423" location="'N2O'!$AL$11" display="$AL$11"/>
    <hyperlink ref="C424" location="'N2O'!$Z$100" display="$Z$100"/>
    <hyperlink ref="C425" location="'N2O'!$BD$100" display="$BD$100"/>
    <hyperlink ref="C426" location="'N2O'!$N$103" display="$N$103"/>
    <hyperlink ref="C427" location="'N2O'!$R$103" display="$R$103"/>
    <hyperlink ref="C428" location="'N2O'!$X$103" display="$X$103"/>
    <hyperlink ref="C429" location="'N2O'!$AB$103" display="$AB$103"/>
    <hyperlink ref="C430" location="'N2O'!$AN$103" display="$AN$103"/>
    <hyperlink ref="C431" location="'N2O'!$AT$103" display="$AT$103"/>
    <hyperlink ref="C432" location="'N2O'!$Z$104" display="$Z$104"/>
    <hyperlink ref="C433" location="'CH4'!$Z$93" display="$Z$93"/>
    <hyperlink ref="C434" location="'CH4'!$AR$93" display="$AR$93"/>
    <hyperlink ref="C435" location="'CH4'!$AT$93" display="$AT$93"/>
    <hyperlink ref="C436" location="'CH4'!$N$99" display="$N$99"/>
    <hyperlink ref="C437" location="'CH4'!$R$99" display="$R$99"/>
    <hyperlink ref="C438" location="'CH4'!$AB$99" display="$AB$99"/>
    <hyperlink ref="C439" location="'CH4'!$AT$99" display="$AT$99"/>
    <hyperlink ref="C440" location="'CH4'!$Z$100" display="$Z$100"/>
    <hyperlink ref="C441" location="'CH4'!$N$103" display="$N$103"/>
    <hyperlink ref="C442" location="'CH4'!$R$103" display="$R$103"/>
    <hyperlink ref="C443" location="'CH4'!$X$103" display="$X$103"/>
    <hyperlink ref="C444" location="'CH4'!$Z$103" display="$Z$103"/>
    <hyperlink ref="C445" location="'CH4'!$AB$103" display="$AB$103"/>
    <hyperlink ref="C446" location="'CH4'!$AN$103" display="$AN$103"/>
    <hyperlink ref="C447" location="'CH4'!$AT$103" display="$AT$103"/>
    <hyperlink ref="C448" location="'CO2'!$BH$95" display="$BH$95"/>
    <hyperlink ref="C449" location="'CO2'!$AP$92" display="$AP$92"/>
    <hyperlink ref="C450" location="'CO2'!$Z$100" display="$Z$100"/>
    <hyperlink ref="C451" location="'CO2'!$BD$100" display="$BD$100"/>
    <hyperlink ref="C452" location="'CO2'!$AP$103" display="$AP$103"/>
    <hyperlink ref="C453" location="'CO2'!$BB$103" display="$BB$103"/>
    <hyperlink ref="C454" location="'CO2'!$Z$104" display="$Z$104"/>
    <hyperlink ref="C455" location="'CO2'!$AJ$104" display="$AJ$104"/>
    <hyperlink ref="C456" location="'CO2_ROAD'!$AR$8" display="$AR$8"/>
    <hyperlink ref="C457" location="'CO2_ROAD'!$P$13" display="$P$13"/>
    <hyperlink ref="C458" location="'CO2_ROAD'!$AR$15" display="$AR$15"/>
    <hyperlink ref="C459" location="'CO2_ROAD'!$AP$22" display="$AP$22"/>
    <hyperlink ref="C460" location="'CO2_ROAD'!$AR$23" display="$AR$23"/>
    <hyperlink ref="C461" location="'CO2_ROAD'!$AR$26" display="$AR$26"/>
    <hyperlink ref="C462" location="'CO2_ROAD'!$AJ$27" display="$AJ$27"/>
    <hyperlink ref="C463" location="'CO2_ROAD'!$BF$29" display="$BF$29"/>
    <hyperlink ref="C464" location="'CO2_ROAD'!$L$31" display="$L$31"/>
    <hyperlink ref="C465" location="'CO2_ROAD'!$AR$35" display="$AR$35"/>
    <hyperlink ref="C466" location="'CO2_ROAD'!$AD$38" display="$AD$38"/>
    <hyperlink ref="C467" location="'CO2_ROAD'!$AR$38" display="$AR$38"/>
    <hyperlink ref="C468" location="'CO2_ROAD'!$AR$39" display="$AR$39"/>
    <hyperlink ref="C469" location="'CO2_ROAD'!$AD$40" display="$AD$40"/>
    <hyperlink ref="C470" location="'CO2_ROAD'!$AR$40" display="$AR$40"/>
    <hyperlink ref="C471" location="'CO2_ROAD'!$AR$41" display="$AR$41"/>
    <hyperlink ref="C472" location="'CO2_ROAD'!$AT$41" display="$AT$41"/>
    <hyperlink ref="C473" location="'CO2_ROAD'!$AP$45" display="$AP$45"/>
    <hyperlink ref="C474" location="'CO2_ROAD'!$AR$45" display="$AR$45"/>
    <hyperlink ref="C475" location="'CO2_ROAD'!$AT$45" display="$AT$45"/>
    <hyperlink ref="C476" location="'CO2_ROAD'!$BF$45" display="$BF$45"/>
    <hyperlink ref="C477" location="'CO2_ROAD'!$AJ$91" display="$AJ$91"/>
    <hyperlink ref="C478" location="'CO2_ROAD'!$AP$91" display="$AP$91"/>
    <hyperlink ref="C479" location="'CO2_ROAD'!$AJ$92" display="$AJ$92"/>
    <hyperlink ref="C480" location="'CO2_ROAD'!$AP$92" display="$AP$92"/>
    <hyperlink ref="C481" location="'Biomass CO2'!$AX$96" display="$AX$96"/>
    <hyperlink ref="C482" location="'Biomass CO2'!$AZ$96" display="$AZ$96"/>
    <hyperlink ref="C483" location="'Biomass CO2'!$BB$96" display="$BB$96"/>
    <hyperlink ref="C484" location="'Biomass CO2'!$BD$96" display="$BD$96"/>
    <hyperlink ref="C485" location="'Biomass CO2'!$BF$96" display="$BF$96"/>
    <hyperlink ref="C486" location="'Biomass CO2'!$AX$97" display="$AX$97"/>
    <hyperlink ref="C487" location="'Biomass CO2'!$AZ$97" display="$AZ$97"/>
    <hyperlink ref="C488" location="'Biomass CO2'!$BB$97" display="$BB$97"/>
    <hyperlink ref="C489" location="'Biomass CO2'!$BD$97" display="$BD$97"/>
    <hyperlink ref="C490" location="'Biomass CO2'!$BF$97" display="$BF$97"/>
    <hyperlink ref="C491" location="'Biomass CO2'!$AX$98" display="$AX$98"/>
    <hyperlink ref="C492" location="'Biomass CO2'!$AZ$98" display="$AZ$98"/>
    <hyperlink ref="C493" location="'Biomass CO2'!$BB$98" display="$BB$98"/>
    <hyperlink ref="C494" location="'Biomass CO2'!$BD$98" display="$BD$98"/>
    <hyperlink ref="C495" location="'Biomass CO2'!$BF$98" display="$BF$98"/>
    <hyperlink ref="C496" location="'Biomass CO2'!$AX$99" display="$AX$99"/>
    <hyperlink ref="C497" location="'Biomass CO2'!$AZ$99" display="$AZ$99"/>
    <hyperlink ref="C498" location="'Biomass CO2'!$BB$99" display="$BB$99"/>
    <hyperlink ref="C499" location="'Biomass CO2'!$BD$99" display="$BD$99"/>
    <hyperlink ref="C500" location="'Biomass CO2'!$BF$99" display="$BF$99"/>
    <hyperlink ref="C501" location="'Biomass CO2'!$AX$100" display="$AX$100"/>
    <hyperlink ref="C502" location="'Biomass CO2'!$AZ$100" display="$AZ$100"/>
    <hyperlink ref="C503" location="'Biomass CO2'!$BB$100" display="$BB$100"/>
    <hyperlink ref="C504" location="'Biomass CO2'!$BD$100" display="$BD$100"/>
    <hyperlink ref="C505" location="'Biomass CO2'!$BF$100" display="$BF$100"/>
    <hyperlink ref="C506" location="'Biomass CO2'!$AX$101" display="$AX$101"/>
    <hyperlink ref="C507" location="'Biomass CO2'!$AZ$101" display="$AZ$101"/>
    <hyperlink ref="C508" location="'Biomass CO2'!$BB$101" display="$BB$101"/>
    <hyperlink ref="C509" location="'Biomass CO2'!$BD$101" display="$BD$101"/>
    <hyperlink ref="C510" location="'Biomass CO2'!$BF$101" display="$BF$101"/>
    <hyperlink ref="C511" location="'Biomass CO2'!$AX$102" display="$AX$102"/>
    <hyperlink ref="C512" location="'Biomass CO2'!$AZ$102" display="$AZ$102"/>
    <hyperlink ref="C513" location="'Biomass CO2'!$BB$102" display="$BB$102"/>
    <hyperlink ref="C514" location="'Biomass CO2'!$BD$102" display="$BD$102"/>
    <hyperlink ref="C515" location="'Biomass CO2'!$BF$102" display="$BF$102"/>
    <hyperlink ref="C516" location="'Biomass CO2'!$AX$103" display="$AX$103"/>
    <hyperlink ref="C517" location="'Biomass CO2'!$AZ$103" display="$AZ$103"/>
    <hyperlink ref="C518" location="'Biomass CO2'!$BB$103" display="$BB$103"/>
    <hyperlink ref="C519" location="'Biomass CO2'!$BD$103" display="$BD$103"/>
    <hyperlink ref="C520" location="'Biomass CO2'!$BF$103" display="$BF$103"/>
    <hyperlink ref="C521" location="'Biomass CO2'!$AX$104" display="$AX$104"/>
    <hyperlink ref="C522" location="'Biomass CO2'!$AZ$104" display="$AZ$104"/>
    <hyperlink ref="C523" location="'Biomass CO2'!$BB$104" display="$BB$104"/>
    <hyperlink ref="C524" location="'Biomass CO2'!$BD$104" display="$BD$104"/>
    <hyperlink ref="C525" location="'Biomass CO2'!$BF$104" display="$BF$104"/>
    <hyperlink ref="C526" location="'Biomass CO2'!$P$11" display="$P$11"/>
    <hyperlink ref="C527" location="'Biomass CO2'!$X$11" display="$X$11"/>
    <hyperlink ref="C528" location="'Biomass CO2'!$P$23" display="$P$23"/>
    <hyperlink ref="C529" location="'Biomass CO2'!$P$25" display="$P$25"/>
    <hyperlink ref="C530" location="'Biomass CO2'!$AJ$36" display="$AJ$36"/>
    <hyperlink ref="C531" location="'Biomass CO2'!$AN$36" display="$AN$36"/>
    <hyperlink ref="C532" location="'Biomass CO2'!$AP$38" display="$AP$38"/>
    <hyperlink ref="C533" location="'Biomass CO2'!$AP$39" display="$AP$39"/>
    <hyperlink ref="C534" location="'Biomass CO2'!$AD$45" display="$AD$45"/>
    <hyperlink ref="C535" location="'Biomass CO2'!$AD$46" display="$AD$46"/>
    <hyperlink ref="C536" location="'Biomass CO2'!$Z$91" display="$Z$91"/>
    <hyperlink ref="C537" location="'Biomass CO2'!$AR$91" display="$AR$91"/>
    <hyperlink ref="C538" location="'Biomass CO2'!$AT$91" display="$AT$91"/>
    <hyperlink ref="C539" location="'Biomass CO2'!$Z$93" display="$Z$93"/>
    <hyperlink ref="C540" location="'Biomass CO2'!$AR$93" display="$AR$93"/>
    <hyperlink ref="C541" location="'Biomass CO2'!$AT$93" display="$AT$93"/>
    <hyperlink ref="C542" location="'NOx_ROAD'!$AT$8" display="$AT$8"/>
    <hyperlink ref="C543" location="'NOx_ROAD'!$AT$12" display="$AT$12"/>
    <hyperlink ref="C544" location="'NOx_ROAD'!$P$13" display="$P$13"/>
    <hyperlink ref="C545" location="'NOx_ROAD'!$AV$15" display="$AV$15"/>
    <hyperlink ref="C546" location="'NOx_ROAD'!$AP$22" display="$AP$22"/>
    <hyperlink ref="C547" location="'NOx_ROAD'!$AT$22" display="$AT$22"/>
    <hyperlink ref="C548" location="'NOx_ROAD'!$AJ$27" display="$AJ$27"/>
    <hyperlink ref="C549" location="'NOx_ROAD'!$AR$29" display="$AR$29"/>
    <hyperlink ref="C550" location="'NOx_ROAD'!$AV$29" display="$AV$29"/>
    <hyperlink ref="C551" location="'NOx_ROAD'!$BF$29" display="$BF$29"/>
    <hyperlink ref="C552" location="'NOx_ROAD'!$L$31" display="$L$31"/>
    <hyperlink ref="C553" location="'NOx_ROAD'!$AT$34" display="$AT$34"/>
    <hyperlink ref="C554" location="'NOx_ROAD'!$AD$38" display="$AD$38"/>
    <hyperlink ref="C555" location="'NOx_ROAD'!$AD$39" display="$AD$39"/>
    <hyperlink ref="C556" location="'NOx_ROAD'!$AD$40" display="$AD$40"/>
    <hyperlink ref="C557" location="'NOx_ROAD'!$AP$45" display="$AP$45"/>
    <hyperlink ref="C558" location="'NOx_ROAD'!$AR$45" display="$AR$45"/>
    <hyperlink ref="C559" location="'NOx_ROAD'!$AT$45" display="$AT$45"/>
    <hyperlink ref="C560" location="'NOx_ROAD'!$AB$91" display="$AB$91"/>
    <hyperlink ref="C561" location="'NOx_ROAD'!$AJ$91" display="$AJ$91"/>
    <hyperlink ref="C562" location="'NOx_ROAD'!$AP$91" display="$AP$91"/>
    <hyperlink ref="C563" location="'NOx_ROAD'!$AB$92" display="$AB$92"/>
    <hyperlink ref="C564" location="'NOx_ROAD'!$AJ$92" display="$AJ$92"/>
    <hyperlink ref="C565" location="'NOx_ROAD'!$AP$92" display="$AP$92"/>
    <hyperlink ref="C566" location="'NMVOC_ROAD'!$AP$7" display="$AP$7"/>
    <hyperlink ref="C567" location="'NMVOC_ROAD'!$AP$8" display="$AP$8"/>
    <hyperlink ref="C568" location="'NMVOC_ROAD'!$AP$12" display="$AP$12"/>
    <hyperlink ref="C569" location="'NMVOC_ROAD'!$P$13" display="$P$13"/>
    <hyperlink ref="C570" location="'NMVOC_ROAD'!$AP$15" display="$AP$15"/>
    <hyperlink ref="C571" location="'NMVOC_ROAD'!$AP$23" display="$AP$23"/>
    <hyperlink ref="C572" location="'NMVOC_ROAD'!$AP$26" display="$AP$26"/>
    <hyperlink ref="C573" location="'NMVOC_ROAD'!$L$31" display="$L$31"/>
    <hyperlink ref="C574" location="'NMVOC_ROAD'!$AP$34" display="$AP$34"/>
    <hyperlink ref="C575" location="'NMVOC_ROAD'!$AP$35" display="$AP$35"/>
    <hyperlink ref="C576" location="'NMVOC_ROAD'!$AP$38" display="$AP$38"/>
    <hyperlink ref="C577" location="'NMVOC_ROAD'!$AP$39" display="$AP$39"/>
    <hyperlink ref="C578" location="'NMVOC_ROAD'!$AL$41" display="$AL$41"/>
    <hyperlink ref="C579" location="'NMVOC_ROAD'!$AP$41" display="$AP$41"/>
    <hyperlink ref="C580" location="'NMVOC_ROAD'!$AT$41" display="$AT$41"/>
    <hyperlink ref="C581" location="'NMVOC_ROAD'!$AX$41" display="$AX$41"/>
    <hyperlink ref="C582" location="'NMVOC_ROAD'!$AP$44" display="$AP$44"/>
    <hyperlink ref="C583" location="'NMVOC_ROAD'!$AL$45" display="$AL$45"/>
    <hyperlink ref="C584" location="'NMVOC_ROAD'!$AP$45" display="$AP$45"/>
    <hyperlink ref="C585" location="'NMVOC_ROAD'!$AR$45" display="$AR$45"/>
    <hyperlink ref="C586" location="'NMVOC_ROAD'!$AT$45" display="$AT$45"/>
    <hyperlink ref="C587" location="'NMVOC_ROAD'!$BB$73" display="$BB$73"/>
    <hyperlink ref="C588" location="'PM10_ROAD'!$AT$8" display="$AT$8"/>
    <hyperlink ref="C589" location="'PM10_ROAD'!$AJ$11" display="$AJ$11"/>
    <hyperlink ref="C590" location="'PM10_ROAD'!$AT$12" display="$AT$12"/>
    <hyperlink ref="C591" location="'PM10_ROAD'!$P$13" display="$P$13"/>
    <hyperlink ref="C592" location="'PM10_ROAD'!$AV$15" display="$AV$15"/>
    <hyperlink ref="C593" location="'PM10_ROAD'!$AP$22" display="$AP$22"/>
    <hyperlink ref="C594" location="'PM10_ROAD'!$AT$22" display="$AT$22"/>
    <hyperlink ref="C595" location="'PM10_ROAD'!$AP$26" display="$AP$26"/>
    <hyperlink ref="C596" location="'PM10_ROAD'!$AJ$27" display="$AJ$27"/>
    <hyperlink ref="C597" location="'PM10_ROAD'!$AR$29" display="$AR$29"/>
    <hyperlink ref="C598" location="'PM10_ROAD'!$AV$29" display="$AV$29"/>
    <hyperlink ref="C599" location="'PM10_ROAD'!$BF$29" display="$BF$29"/>
    <hyperlink ref="C600" location="'PM10_ROAD'!$L$31" display="$L$31"/>
    <hyperlink ref="C601" location="'PM10_ROAD'!$AT$34" display="$AT$34"/>
    <hyperlink ref="C602" location="'PM10_ROAD'!$AP$38" display="$AP$38"/>
    <hyperlink ref="C603" location="'PM10_ROAD'!$BF$39" display="$BF$39"/>
    <hyperlink ref="C604" location="'PM10_ROAD'!$AD$40" display="$AD$40"/>
    <hyperlink ref="C605" location="'PM10_ROAD'!$AT$41" display="$AT$41"/>
    <hyperlink ref="C606" location="'PM10_ROAD'!$AL$45" display="$AL$45"/>
    <hyperlink ref="C607" location="'PM10_ROAD'!$AR$45" display="$AR$45"/>
    <hyperlink ref="C608" location="'PM10_ROAD'!$AT$45" display="$AT$45"/>
    <hyperlink ref="C609" location="'PM10_ROAD'!$BD$45" display="$BD$45"/>
    <hyperlink ref="C610" location="'PM10_ROAD'!$BF$45" display="$BF$45"/>
    <hyperlink ref="C611" location="'PM10_ROAD'!$AJ$91" display="$AJ$91"/>
    <hyperlink ref="C612" location="'PM10_ROAD'!$AJ$92" display="$AJ$92"/>
    <hyperlink ref="C613" location="'PM2.5_ROAD'!$AT$12" display="$AT$12"/>
    <hyperlink ref="C614" location="'PM2.5_ROAD'!$P$13" display="$P$13"/>
    <hyperlink ref="C615" location="'PM2.5_ROAD'!$AP$22" display="$AP$22"/>
    <hyperlink ref="C616" location="'PM2.5_ROAD'!$AT$22" display="$AT$22"/>
    <hyperlink ref="C617" location="'PM2.5_ROAD'!$AP$23" display="$AP$23"/>
    <hyperlink ref="C618" location="'PM2.5_ROAD'!$AP$26" display="$AP$26"/>
    <hyperlink ref="C619" location="'PM2.5_ROAD'!$AJ$27" display="$AJ$27"/>
    <hyperlink ref="C620" location="'PM2.5_ROAD'!$AR$29" display="$AR$29"/>
    <hyperlink ref="C621" location="'PM2.5_ROAD'!$AV$29" display="$AV$29"/>
    <hyperlink ref="C622" location="'PM2.5_ROAD'!$BF$29" display="$BF$29"/>
    <hyperlink ref="C623" location="'PM2.5_ROAD'!$L$31" display="$L$31"/>
    <hyperlink ref="C624" location="'PM2.5_ROAD'!$AT$34" display="$AT$34"/>
    <hyperlink ref="C625" location="'PM2.5_ROAD'!$AD$38" display="$AD$38"/>
    <hyperlink ref="C626" location="'PM2.5_ROAD'!$AP$38" display="$AP$38"/>
    <hyperlink ref="C627" location="'PM2.5_ROAD'!$AD$39" display="$AD$39"/>
    <hyperlink ref="C628" location="'PM2.5_ROAD'!$AD$40" display="$AD$40"/>
    <hyperlink ref="C629" location="'PM2.5_ROAD'!$AT$41" display="$AT$41"/>
    <hyperlink ref="C630" location="'PM2.5_ROAD'!$AL$45" display="$AL$45"/>
    <hyperlink ref="C631" location="'PM2.5_ROAD'!$AP$45" display="$AP$45"/>
    <hyperlink ref="C632" location="'PM2.5_ROAD'!$AR$45" display="$AR$45"/>
    <hyperlink ref="C633" location="'PM2.5_ROAD'!$AT$45" display="$AT$45"/>
    <hyperlink ref="C634" location="'PM2.5_ROAD'!$BD$45" display="$BD$45"/>
    <hyperlink ref="C635" location="'PM2.5_ROAD'!$BF$45" display="$BF$45"/>
    <hyperlink ref="C636" location="'PM2.5_ROAD'!$AJ$91" display="$AJ$91"/>
    <hyperlink ref="C637" location="'PM2.5_ROAD'!$AP$91" display="$AP$91"/>
    <hyperlink ref="C638" location="'PM2.5_ROAD'!$AJ$92" display="$AJ$92"/>
    <hyperlink ref="C639" location="'PM2.5_ROAD'!$AP$92" display="$AP$9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workbookViewId="0">
      <selection activeCell="A40" sqref="A40"/>
    </sheetView>
  </sheetViews>
  <sheetFormatPr defaultColWidth="9.33203125" defaultRowHeight="13.2"/>
  <cols>
    <col min="1" max="1" width="18.6640625" customWidth="1"/>
    <col min="2" max="2" width="26" customWidth="1"/>
  </cols>
  <sheetData>
    <row r="1" spans="1:2">
      <c r="A1" s="63" t="s">
        <v>663</v>
      </c>
      <c r="B1" s="63" t="s">
        <v>662</v>
      </c>
    </row>
    <row r="2" spans="1:2">
      <c r="A2" s="63" t="s">
        <v>192</v>
      </c>
      <c r="B2" s="63" t="s">
        <v>661</v>
      </c>
    </row>
    <row r="3" spans="1:2">
      <c r="A3" s="63" t="s">
        <v>328</v>
      </c>
      <c r="B3" s="63" t="s">
        <v>661</v>
      </c>
    </row>
    <row r="4" spans="1:2">
      <c r="A4" s="63" t="s">
        <v>183</v>
      </c>
      <c r="B4" s="63" t="s">
        <v>661</v>
      </c>
    </row>
    <row r="5" spans="1:2">
      <c r="A5" s="63" t="s">
        <v>184</v>
      </c>
      <c r="B5" s="63" t="s">
        <v>661</v>
      </c>
    </row>
    <row r="6" spans="1:2">
      <c r="A6" s="63" t="s">
        <v>117</v>
      </c>
      <c r="B6" s="63" t="s">
        <v>661</v>
      </c>
    </row>
    <row r="7" spans="1:2">
      <c r="A7" s="63" t="s">
        <v>118</v>
      </c>
      <c r="B7" s="63" t="s">
        <v>661</v>
      </c>
    </row>
    <row r="8" spans="1:2">
      <c r="A8" s="63" t="s">
        <v>647</v>
      </c>
      <c r="B8" s="63" t="s">
        <v>661</v>
      </c>
    </row>
    <row r="9" spans="1:2">
      <c r="A9" s="63" t="s">
        <v>185</v>
      </c>
      <c r="B9" s="63" t="s">
        <v>661</v>
      </c>
    </row>
    <row r="10" spans="1:2">
      <c r="A10" s="63" t="s">
        <v>187</v>
      </c>
      <c r="B10" s="63" t="s">
        <v>661</v>
      </c>
    </row>
    <row r="11" spans="1:2">
      <c r="A11" s="63" t="s">
        <v>188</v>
      </c>
      <c r="B11" s="63" t="s">
        <v>661</v>
      </c>
    </row>
    <row r="12" spans="1:2">
      <c r="A12" s="63" t="s">
        <v>174</v>
      </c>
      <c r="B12" s="63" t="s">
        <v>661</v>
      </c>
    </row>
    <row r="13" spans="1:2">
      <c r="A13" s="63" t="s">
        <v>189</v>
      </c>
      <c r="B13" s="63" t="s">
        <v>661</v>
      </c>
    </row>
    <row r="14" spans="1:2">
      <c r="A14" s="63" t="s">
        <v>190</v>
      </c>
      <c r="B14" s="63" t="s">
        <v>661</v>
      </c>
    </row>
    <row r="15" spans="1:2">
      <c r="A15" s="63" t="s">
        <v>32</v>
      </c>
      <c r="B15" s="63" t="s">
        <v>661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2"/>
  <sheetViews>
    <sheetView workbookViewId="0">
      <selection activeCell="F33" sqref="F33"/>
    </sheetView>
  </sheetViews>
  <sheetFormatPr defaultColWidth="9.33203125" defaultRowHeight="13.2"/>
  <cols>
    <col min="1" max="1" width="19.5546875" customWidth="1"/>
    <col min="3" max="3" width="10.44140625" customWidth="1"/>
    <col min="4" max="4" width="9.33203125" style="176"/>
    <col min="6" max="6" width="27.33203125" customWidth="1"/>
    <col min="7" max="7" width="11.44140625" customWidth="1"/>
  </cols>
  <sheetData>
    <row r="1" spans="1:7" ht="14.4">
      <c r="A1" s="178" t="s">
        <v>727</v>
      </c>
      <c r="B1" s="178" t="s">
        <v>179</v>
      </c>
      <c r="C1" s="178" t="s">
        <v>726</v>
      </c>
      <c r="D1" s="186" t="s">
        <v>725</v>
      </c>
      <c r="E1" s="179"/>
      <c r="F1" s="178" t="s">
        <v>724</v>
      </c>
      <c r="G1" s="185" t="s">
        <v>723</v>
      </c>
    </row>
    <row r="2" spans="1:7" ht="14.4">
      <c r="A2" s="182" t="s">
        <v>722</v>
      </c>
      <c r="B2" s="182" t="s">
        <v>670</v>
      </c>
      <c r="C2" s="182" t="s">
        <v>711</v>
      </c>
      <c r="D2" s="181" t="s">
        <v>64</v>
      </c>
      <c r="E2" s="179"/>
      <c r="F2" s="184" t="s">
        <v>721</v>
      </c>
      <c r="G2" s="185" t="s">
        <v>720</v>
      </c>
    </row>
    <row r="3" spans="1:7" ht="14.4">
      <c r="A3" s="182" t="s">
        <v>719</v>
      </c>
      <c r="B3" s="182" t="s">
        <v>670</v>
      </c>
      <c r="C3" s="182" t="s">
        <v>669</v>
      </c>
      <c r="D3" s="181" t="s">
        <v>718</v>
      </c>
      <c r="E3" s="179"/>
      <c r="F3" s="178" t="s">
        <v>717</v>
      </c>
      <c r="G3" s="183" t="s">
        <v>716</v>
      </c>
    </row>
    <row r="4" spans="1:7" ht="14.4">
      <c r="A4" s="179" t="s">
        <v>715</v>
      </c>
      <c r="B4" s="179" t="s">
        <v>670</v>
      </c>
      <c r="C4" s="179" t="s">
        <v>669</v>
      </c>
      <c r="D4" s="180" t="s">
        <v>714</v>
      </c>
      <c r="E4" s="179"/>
      <c r="F4" s="184" t="s">
        <v>713</v>
      </c>
      <c r="G4" s="185" t="s">
        <v>704</v>
      </c>
    </row>
    <row r="5" spans="1:7" ht="15" customHeight="1">
      <c r="A5" s="182" t="s">
        <v>712</v>
      </c>
      <c r="B5" s="182" t="s">
        <v>670</v>
      </c>
      <c r="C5" s="182" t="s">
        <v>711</v>
      </c>
      <c r="D5" s="181" t="s">
        <v>710</v>
      </c>
      <c r="E5" s="179"/>
      <c r="F5" s="178" t="s">
        <v>709</v>
      </c>
      <c r="G5" s="177" t="s">
        <v>708</v>
      </c>
    </row>
    <row r="6" spans="1:7" ht="14.4">
      <c r="A6" s="179" t="s">
        <v>707</v>
      </c>
      <c r="B6" s="179" t="s">
        <v>670</v>
      </c>
      <c r="C6" s="179" t="s">
        <v>669</v>
      </c>
      <c r="D6" s="180" t="s">
        <v>706</v>
      </c>
      <c r="E6" s="179"/>
      <c r="F6" s="178" t="s">
        <v>705</v>
      </c>
      <c r="G6" s="185" t="s">
        <v>704</v>
      </c>
    </row>
    <row r="7" spans="1:7" ht="14.4">
      <c r="A7" s="179" t="s">
        <v>703</v>
      </c>
      <c r="B7" s="179" t="s">
        <v>670</v>
      </c>
      <c r="C7" s="179" t="s">
        <v>698</v>
      </c>
      <c r="D7" s="181" t="s">
        <v>702</v>
      </c>
      <c r="E7" s="179"/>
      <c r="F7" s="178" t="s">
        <v>701</v>
      </c>
      <c r="G7" s="177" t="s">
        <v>700</v>
      </c>
    </row>
    <row r="8" spans="1:7" ht="14.4">
      <c r="A8" s="182" t="s">
        <v>699</v>
      </c>
      <c r="B8" s="179" t="s">
        <v>670</v>
      </c>
      <c r="C8" s="179" t="s">
        <v>698</v>
      </c>
      <c r="D8" s="181" t="s">
        <v>697</v>
      </c>
      <c r="E8" s="179"/>
      <c r="F8" s="184" t="s">
        <v>696</v>
      </c>
      <c r="G8" s="183" t="s">
        <v>695</v>
      </c>
    </row>
    <row r="9" spans="1:7" ht="14.4">
      <c r="A9" s="179" t="s">
        <v>694</v>
      </c>
      <c r="B9" s="179" t="s">
        <v>670</v>
      </c>
      <c r="C9" s="179" t="s">
        <v>669</v>
      </c>
      <c r="D9" s="181" t="s">
        <v>693</v>
      </c>
      <c r="E9" s="179"/>
      <c r="F9" s="178"/>
      <c r="G9" s="177"/>
    </row>
    <row r="10" spans="1:7" ht="14.4">
      <c r="A10" s="179" t="s">
        <v>692</v>
      </c>
      <c r="B10" s="179" t="s">
        <v>670</v>
      </c>
      <c r="C10" s="179" t="s">
        <v>669</v>
      </c>
      <c r="D10" s="181" t="s">
        <v>691</v>
      </c>
      <c r="E10" s="179"/>
      <c r="F10" s="178"/>
      <c r="G10" s="177"/>
    </row>
    <row r="11" spans="1:7" ht="14.4">
      <c r="A11" s="179" t="s">
        <v>690</v>
      </c>
      <c r="B11" s="179" t="s">
        <v>670</v>
      </c>
      <c r="C11" s="179" t="s">
        <v>669</v>
      </c>
      <c r="D11" s="181" t="s">
        <v>689</v>
      </c>
      <c r="E11" s="179"/>
      <c r="F11" s="178"/>
      <c r="G11" s="177"/>
    </row>
    <row r="12" spans="1:7" ht="14.4">
      <c r="A12" s="179" t="s">
        <v>688</v>
      </c>
      <c r="B12" s="179" t="s">
        <v>670</v>
      </c>
      <c r="C12" s="179" t="s">
        <v>669</v>
      </c>
      <c r="D12" s="181" t="s">
        <v>687</v>
      </c>
      <c r="E12" s="179"/>
      <c r="F12" s="178"/>
      <c r="G12" s="177"/>
    </row>
    <row r="13" spans="1:7" ht="14.4">
      <c r="A13" s="179" t="s">
        <v>686</v>
      </c>
      <c r="B13" s="179" t="s">
        <v>670</v>
      </c>
      <c r="C13" s="179" t="s">
        <v>669</v>
      </c>
      <c r="D13" s="181" t="s">
        <v>685</v>
      </c>
      <c r="E13" s="179"/>
      <c r="F13" s="178"/>
      <c r="G13" s="177"/>
    </row>
    <row r="14" spans="1:7" ht="14.4">
      <c r="A14" s="182" t="s">
        <v>684</v>
      </c>
      <c r="B14" s="182" t="s">
        <v>670</v>
      </c>
      <c r="C14" s="182" t="s">
        <v>683</v>
      </c>
      <c r="D14" s="181" t="s">
        <v>682</v>
      </c>
      <c r="E14" s="179"/>
      <c r="F14" s="178"/>
      <c r="G14" s="177"/>
    </row>
    <row r="15" spans="1:7" ht="14.4">
      <c r="A15" s="182" t="s">
        <v>681</v>
      </c>
      <c r="B15" s="179" t="s">
        <v>666</v>
      </c>
      <c r="C15" s="179" t="s">
        <v>665</v>
      </c>
      <c r="D15" s="181" t="s">
        <v>680</v>
      </c>
      <c r="E15" s="179"/>
      <c r="F15" s="178"/>
      <c r="G15" s="177"/>
    </row>
    <row r="16" spans="1:7" ht="14.4">
      <c r="A16" s="182" t="s">
        <v>679</v>
      </c>
      <c r="B16" s="179" t="s">
        <v>666</v>
      </c>
      <c r="C16" s="179" t="s">
        <v>665</v>
      </c>
      <c r="D16" s="181" t="s">
        <v>678</v>
      </c>
      <c r="E16" s="179"/>
      <c r="F16" s="178"/>
      <c r="G16" s="177"/>
    </row>
    <row r="17" spans="1:7" ht="14.4">
      <c r="A17" s="182" t="s">
        <v>677</v>
      </c>
      <c r="B17" s="179" t="s">
        <v>666</v>
      </c>
      <c r="C17" s="179" t="s">
        <v>665</v>
      </c>
      <c r="D17" s="181" t="s">
        <v>676</v>
      </c>
      <c r="E17" s="179"/>
      <c r="F17" s="178"/>
      <c r="G17" s="177"/>
    </row>
    <row r="18" spans="1:7" ht="14.4">
      <c r="A18" s="182" t="s">
        <v>675</v>
      </c>
      <c r="B18" s="179" t="s">
        <v>666</v>
      </c>
      <c r="C18" s="179" t="s">
        <v>665</v>
      </c>
      <c r="D18" s="181" t="s">
        <v>674</v>
      </c>
      <c r="E18" s="179"/>
      <c r="F18" s="178"/>
      <c r="G18" s="177"/>
    </row>
    <row r="19" spans="1:7" ht="14.4">
      <c r="A19" s="182" t="s">
        <v>673</v>
      </c>
      <c r="B19" s="179" t="s">
        <v>666</v>
      </c>
      <c r="C19" s="179" t="s">
        <v>665</v>
      </c>
      <c r="D19" s="181" t="s">
        <v>672</v>
      </c>
      <c r="E19" s="179"/>
      <c r="F19" s="178"/>
      <c r="G19" s="177"/>
    </row>
    <row r="20" spans="1:7" ht="14.4">
      <c r="A20" s="179" t="s">
        <v>671</v>
      </c>
      <c r="B20" s="179" t="s">
        <v>670</v>
      </c>
      <c r="C20" s="179" t="s">
        <v>669</v>
      </c>
      <c r="D20" s="181" t="s">
        <v>668</v>
      </c>
      <c r="E20" s="179"/>
      <c r="F20" s="178"/>
      <c r="G20" s="177"/>
    </row>
    <row r="21" spans="1:7" ht="14.4">
      <c r="A21" s="182" t="s">
        <v>667</v>
      </c>
      <c r="B21" s="179" t="s">
        <v>666</v>
      </c>
      <c r="C21" s="179" t="s">
        <v>665</v>
      </c>
      <c r="D21" s="181" t="s">
        <v>664</v>
      </c>
      <c r="E21" s="179"/>
      <c r="F21" s="178"/>
      <c r="G21" s="177"/>
    </row>
    <row r="22" spans="1:7">
      <c r="A22" s="179"/>
      <c r="B22" s="179"/>
      <c r="C22" s="179"/>
      <c r="D22" s="180"/>
      <c r="E22" s="179"/>
      <c r="F22" s="178"/>
      <c r="G22" s="17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14"/>
  <sheetViews>
    <sheetView workbookViewId="0">
      <selection activeCell="A2" sqref="A2"/>
    </sheetView>
  </sheetViews>
  <sheetFormatPr defaultColWidth="9.33203125" defaultRowHeight="13.2"/>
  <cols>
    <col min="1" max="1" width="9.5546875" customWidth="1"/>
    <col min="2" max="2" width="24.5546875" customWidth="1"/>
    <col min="3" max="3" width="177.33203125" customWidth="1"/>
  </cols>
  <sheetData>
    <row r="1" spans="1:3">
      <c r="A1" t="s">
        <v>735</v>
      </c>
      <c r="B1" t="s">
        <v>734</v>
      </c>
      <c r="C1" t="s">
        <v>733</v>
      </c>
    </row>
    <row r="2" spans="1:3">
      <c r="A2" s="63" t="s">
        <v>732</v>
      </c>
      <c r="B2" s="63" t="s">
        <v>681</v>
      </c>
      <c r="C2" s="63" t="s">
        <v>148</v>
      </c>
    </row>
    <row r="3" spans="1:3">
      <c r="A3" s="63" t="s">
        <v>731</v>
      </c>
      <c r="B3" s="63" t="s">
        <v>681</v>
      </c>
      <c r="C3" s="63" t="s">
        <v>68</v>
      </c>
    </row>
    <row r="4" spans="1:3">
      <c r="A4" s="63" t="s">
        <v>730</v>
      </c>
      <c r="B4" s="63" t="s">
        <v>681</v>
      </c>
      <c r="C4" s="63" t="s">
        <v>330</v>
      </c>
    </row>
    <row r="5" spans="1:3">
      <c r="A5" s="63" t="s">
        <v>732</v>
      </c>
      <c r="B5" s="63" t="s">
        <v>679</v>
      </c>
      <c r="C5" s="63" t="s">
        <v>148</v>
      </c>
    </row>
    <row r="6" spans="1:3">
      <c r="A6" s="63" t="s">
        <v>731</v>
      </c>
      <c r="B6" s="63" t="s">
        <v>679</v>
      </c>
      <c r="C6" s="63" t="s">
        <v>68</v>
      </c>
    </row>
    <row r="7" spans="1:3">
      <c r="A7" s="63" t="s">
        <v>730</v>
      </c>
      <c r="B7" s="63" t="s">
        <v>679</v>
      </c>
      <c r="C7" s="63" t="s">
        <v>330</v>
      </c>
    </row>
    <row r="8" spans="1:3">
      <c r="A8" s="63" t="s">
        <v>732</v>
      </c>
      <c r="B8" s="63" t="s">
        <v>677</v>
      </c>
      <c r="C8" s="63" t="s">
        <v>148</v>
      </c>
    </row>
    <row r="9" spans="1:3">
      <c r="A9" s="63" t="s">
        <v>731</v>
      </c>
      <c r="B9" s="63" t="s">
        <v>677</v>
      </c>
      <c r="C9" s="63" t="s">
        <v>68</v>
      </c>
    </row>
    <row r="10" spans="1:3">
      <c r="A10" s="63" t="s">
        <v>730</v>
      </c>
      <c r="B10" s="63" t="s">
        <v>677</v>
      </c>
      <c r="C10" s="63" t="s">
        <v>330</v>
      </c>
    </row>
    <row r="11" spans="1:3">
      <c r="A11" s="63" t="s">
        <v>732</v>
      </c>
      <c r="B11" s="63" t="s">
        <v>675</v>
      </c>
      <c r="C11" s="63" t="s">
        <v>148</v>
      </c>
    </row>
    <row r="12" spans="1:3">
      <c r="A12" s="63" t="s">
        <v>731</v>
      </c>
      <c r="B12" s="63" t="s">
        <v>675</v>
      </c>
      <c r="C12" s="63" t="s">
        <v>68</v>
      </c>
    </row>
    <row r="13" spans="1:3">
      <c r="A13" s="63" t="s">
        <v>730</v>
      </c>
      <c r="B13" s="63" t="s">
        <v>675</v>
      </c>
      <c r="C13" s="63" t="s">
        <v>330</v>
      </c>
    </row>
    <row r="14" spans="1:3">
      <c r="A14" s="63" t="s">
        <v>729</v>
      </c>
      <c r="B14" s="63" t="s">
        <v>673</v>
      </c>
      <c r="C14" s="63" t="s">
        <v>65</v>
      </c>
    </row>
    <row r="15" spans="1:3">
      <c r="A15" s="63" t="s">
        <v>728</v>
      </c>
      <c r="B15" s="63" t="s">
        <v>673</v>
      </c>
      <c r="C15" s="63" t="s">
        <v>59</v>
      </c>
    </row>
    <row r="16" spans="1:3">
      <c r="A16">
        <v>1</v>
      </c>
      <c r="B16" s="63" t="s">
        <v>667</v>
      </c>
      <c r="C16" t="str">
        <f>IF(ISBLANK(footnote_list!D17),"",footnote_list!D17)</f>
        <v>The domestic (and also international) air transport sector is negligible in national emissions inventory, fluctuations were caused by the quantity of fuel sold at the airports in Slovakia. This is influenced by the prices of fuels in the international competition and market. Data are based on the EUROCONTROL database.</v>
      </c>
    </row>
    <row r="17" spans="1:3">
      <c r="A17">
        <v>2</v>
      </c>
      <c r="B17" s="63" t="s">
        <v>667</v>
      </c>
      <c r="C17" t="str">
        <f>IF(ISBLANK(footnote_list!D18),"",footnote_list!D18)</f>
        <v>Domestic and international navigation fluctuates due to changes in fuel prices in Slovakia and neighbouring countries.</v>
      </c>
    </row>
    <row r="18" spans="1:3">
      <c r="A18">
        <v>3</v>
      </c>
      <c r="B18" s="63" t="s">
        <v>667</v>
      </c>
      <c r="C18" t="str">
        <f>IF(ISBLANK(footnote_list!D19),"",footnote_list!D19)</f>
        <v>Consumption of biomass is fluctuating due to price policy, new legislation after the year 2000 (influence of the EU ETS, combustion in energy and industry) and new targets in transport use of biofuels (after the year 2007).</v>
      </c>
    </row>
    <row r="19" spans="1:3">
      <c r="A19">
        <v>4</v>
      </c>
      <c r="B19" s="63" t="s">
        <v>667</v>
      </c>
      <c r="C19" t="str">
        <f>IF(ISBLANK(footnote_list!D20),"",footnote_list!D20)</f>
        <v>Increasing natural gas and electricity prices for households led to a change in the heating media used in households to wood or wooden pellets (biomass). Changes in the amount of biomass (wood) burned in HH/produced emissions are related to climatic conditions in particular years.</v>
      </c>
    </row>
    <row r="20" spans="1:3">
      <c r="A20">
        <v>5</v>
      </c>
      <c r="B20" s="63" t="s">
        <v>667</v>
      </c>
      <c r="C20" t="str">
        <f>IF(ISBLANK(footnote_list!D21),"",footnote_list!D21)</f>
        <v xml:space="preserve">Investments into denitrification units in the chemical industry in Slovakia led to decreasing in N2O emissions. </v>
      </c>
    </row>
    <row r="21" spans="1:3">
      <c r="A21">
        <v>6</v>
      </c>
      <c r="B21" s="63" t="s">
        <v>667</v>
      </c>
      <c r="C21" t="str">
        <f>IF(ISBLANK(footnote_list!D22),"",footnote_list!D22)</f>
        <v>The emission trend in F-gases is not consistent due to the special methodology of phase-out, storage and stock.</v>
      </c>
    </row>
    <row r="22" spans="1:3">
      <c r="A22">
        <v>7</v>
      </c>
      <c r="B22" s="63" t="s">
        <v>667</v>
      </c>
      <c r="C22" t="str">
        <f>IF(ISBLANK(footnote_list!D23),"",footnote_list!D23)</f>
        <v>Significant decrease in diesel oil consumption in passenger cars.</v>
      </c>
    </row>
    <row r="23" spans="1:3">
      <c r="A23">
        <v>8</v>
      </c>
      <c r="B23" s="63" t="s">
        <v>667</v>
      </c>
      <c r="C23" t="str">
        <f>IF(ISBLANK(footnote_list!D24),"",footnote_list!D24)</f>
        <v>Car-scrapping bonuses and subsidies on new vehicles led to an increase in the number of passenger cars.</v>
      </c>
    </row>
    <row r="24" spans="1:3">
      <c r="A24">
        <v>9</v>
      </c>
      <c r="B24" s="63" t="s">
        <v>667</v>
      </c>
      <c r="C24" t="str">
        <f>IF(ISBLANK(footnote_list!D25),"",footnote_list!D25)</f>
        <v>A higher amount of emissions is connected to higher production in a given NACE category in particular years. The emissions trend is reflecting the production trend for the given NACE category in the Supply and Use tables.</v>
      </c>
    </row>
    <row r="25" spans="1:3">
      <c r="A25">
        <v>10</v>
      </c>
      <c r="B25" s="63" t="s">
        <v>667</v>
      </c>
      <c r="C25" t="str">
        <f>IF(ISBLANK(footnote_list!D26),"",footnote_list!D26)</f>
        <v>The decrease in emissions was caused by the reduction of brown coal combustion (for heat production) in households.</v>
      </c>
    </row>
    <row r="26" spans="1:3">
      <c r="A26">
        <v>11</v>
      </c>
      <c r="B26" s="63" t="s">
        <v>667</v>
      </c>
      <c r="C26" t="str">
        <f>IF(ISBLANK(footnote_list!D27),"",footnote_list!D27)</f>
        <v>An increase in emissions was related to higher production of heat and electricity in the category.</v>
      </c>
    </row>
    <row r="27" spans="1:3">
      <c r="A27">
        <v>12</v>
      </c>
      <c r="B27" s="63" t="s">
        <v>667</v>
      </c>
      <c r="C27" t="str">
        <f>IF(ISBLANK(footnote_list!D28),"",footnote_list!D28)</f>
        <v>The new source of air pollution was included in the waste management category (NACE 38).</v>
      </c>
    </row>
    <row r="28" spans="1:3">
      <c r="A28">
        <v>13</v>
      </c>
      <c r="B28" s="63" t="s">
        <v>667</v>
      </c>
      <c r="C28" t="str">
        <f>IF(ISBLANK(footnote_list!D29),"",footnote_list!D29)</f>
        <v>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v>
      </c>
    </row>
    <row r="29" spans="1:3">
      <c r="A29">
        <v>14</v>
      </c>
      <c r="B29" s="63" t="s">
        <v>667</v>
      </c>
      <c r="C29" t="str">
        <f>IF(ISBLANK(footnote_list!D30),"",footnote_list!D30)</f>
        <v>The decrease in emissions in 2018 and 2019 was caused by the gradual suppression of mining and subsequent combustion of Slovak brown coal in the Nováky Power Plant.</v>
      </c>
    </row>
    <row r="30" spans="1:3">
      <c r="A30">
        <v>15</v>
      </c>
      <c r="B30" s="63" t="s">
        <v>667</v>
      </c>
      <c r="C30" t="str">
        <f>IF(ISBLANK(footnote_list!D31),"",footnote_list!D31)</f>
        <v>The increase in emissions was caused by higher consumption of fuel wood for heating in households.</v>
      </c>
    </row>
    <row r="31" spans="1:3">
      <c r="A31">
        <v>16</v>
      </c>
      <c r="B31" s="63" t="s">
        <v>667</v>
      </c>
      <c r="C31" t="str">
        <f>IF(ISBLANK(footnote_list!D32),"",footnote_list!D32)</f>
        <v xml:space="preserve">The decrease in emissions in 2014 and the subsequent increase in 2015 were caused by climatic conditions in the country. </v>
      </c>
    </row>
    <row r="32" spans="1:3">
      <c r="A32">
        <v>17</v>
      </c>
      <c r="B32" s="63" t="s">
        <v>667</v>
      </c>
      <c r="C32" t="str">
        <f>IF(ISBLANK(footnote_list!D33),"",footnote_list!D33)</f>
        <v>Higher emissions are related to the bigger amount of fuels used in burning processes in the chemical industry in a given year.</v>
      </c>
    </row>
    <row r="33" spans="1:3">
      <c r="A33">
        <v>18</v>
      </c>
      <c r="B33" s="63" t="s">
        <v>667</v>
      </c>
      <c r="C33" t="str">
        <f>IF(ISBLANK(footnote_list!D34),"",footnote_list!D34)</f>
        <v>The reason for the decrease in the category was a gap in the solvents used for degreasing in a given year (1999). The reason for the subsequent increase in emissions was the return to the common practice regarding solvent use.</v>
      </c>
    </row>
    <row r="34" spans="1:3">
      <c r="A34">
        <v>19</v>
      </c>
      <c r="B34" s="63" t="s">
        <v>667</v>
      </c>
      <c r="C34" t="str">
        <f>IF(ISBLANK(footnote_list!D35),"",footnote_list!D35)</f>
        <v>The increase in emissions was caused by higher car production.</v>
      </c>
    </row>
    <row r="35" spans="1:3">
      <c r="A35">
        <v>20</v>
      </c>
      <c r="B35" s="63" t="s">
        <v>667</v>
      </c>
      <c r="C35" t="str">
        <f>IF(ISBLANK(footnote_list!D36),"",footnote_list!D36)</f>
        <v>The increase in emissions was caused by higher electronic component production.</v>
      </c>
    </row>
    <row r="36" spans="1:3">
      <c r="A36">
        <v>21</v>
      </c>
      <c r="B36" s="63" t="s">
        <v>667</v>
      </c>
      <c r="C36" t="str">
        <f>IF(ISBLANK(footnote_list!D37),"",footnote_list!D37)</f>
        <v>The reason for an increase in emissions was a reallocation of the source of air pollution (to this NACE category).</v>
      </c>
    </row>
    <row r="37" spans="1:3">
      <c r="A37">
        <v>22</v>
      </c>
      <c r="B37" s="63" t="s">
        <v>667</v>
      </c>
      <c r="C37" t="str">
        <f>IF(ISBLANK(footnote_list!D38),"",footnote_list!D38)</f>
        <v>Fluctuations are related to the usage of biomass by producers of electricity and heat.</v>
      </c>
    </row>
    <row r="38" spans="1:3">
      <c r="A38">
        <v>23</v>
      </c>
      <c r="B38" s="63" t="s">
        <v>667</v>
      </c>
      <c r="C38" t="str">
        <f>IF(ISBLANK(footnote_list!D39),"",footnote_list!D39)</f>
        <v>The decrease in emissions was related to the lower production of iron and steel.</v>
      </c>
    </row>
    <row r="39" spans="1:3">
      <c r="A39">
        <v>24</v>
      </c>
      <c r="B39" s="63" t="s">
        <v>667</v>
      </c>
      <c r="C39" t="str">
        <f>IF(ISBLANK(footnote_list!D40),"",footnote_list!D40)</f>
        <v>Fluctuations of emissions are related to fluctuations in fuel consumption in national and international shipping and aviation.</v>
      </c>
    </row>
    <row r="40" spans="1:3">
      <c r="A40">
        <v>25</v>
      </c>
      <c r="B40" s="63" t="s">
        <v>667</v>
      </c>
      <c r="C40" t="str">
        <f>IF(ISBLANK(footnote_list!D41),"",footnote_list!D41)</f>
        <v>Change in the methodology.</v>
      </c>
    </row>
    <row r="41" spans="1:3">
      <c r="A41">
        <v>26</v>
      </c>
      <c r="B41" s="63" t="s">
        <v>667</v>
      </c>
      <c r="C41" t="str">
        <f>IF(ISBLANK(footnote_list!D42),"",footnote_list!D42)</f>
        <v>International bunkers are influenced by the price policy of neighbour countries.</v>
      </c>
    </row>
    <row r="42" spans="1:3">
      <c r="A42">
        <v>27</v>
      </c>
      <c r="B42" s="63" t="s">
        <v>667</v>
      </c>
      <c r="C42" t="str">
        <f>IF(ISBLANK(footnote_list!D43),"",footnote_list!D43)</f>
        <v>The decrease in emissions was due to the changes in the vehicle fleet (old cars replaced by new ones) as a result of the car-scrapping program in 2009.</v>
      </c>
    </row>
    <row r="43" spans="1:3">
      <c r="A43">
        <v>28</v>
      </c>
      <c r="B43" s="63" t="s">
        <v>667</v>
      </c>
      <c r="C43" t="str">
        <f>IF(ISBLANK(footnote_list!D44),"",footnote_list!D44)</f>
        <v>The increase in emissions was due to initiation of burning sewage sludge in the incineration plants.</v>
      </c>
    </row>
    <row r="44" spans="1:3">
      <c r="A44">
        <v>29</v>
      </c>
      <c r="B44" s="63" t="s">
        <v>667</v>
      </c>
      <c r="C44" t="str">
        <f>IF(ISBLANK(footnote_list!D45),"",footnote_list!D45)</f>
        <v>Fluctuation in emissions due to fluctuation in the amount of sewage sludge incinerated.</v>
      </c>
    </row>
    <row r="45" spans="1:3">
      <c r="A45">
        <v>30</v>
      </c>
      <c r="B45" s="63" t="s">
        <v>667</v>
      </c>
      <c r="C45" t="str">
        <f>IF(ISBLANK(footnote_list!D46),"",footnote_list!D46)</f>
        <v>The increase in emissions was due to the more intense construction of highways in the particular year.</v>
      </c>
    </row>
    <row r="46" spans="1:3">
      <c r="A46">
        <v>31</v>
      </c>
      <c r="B46" s="63" t="s">
        <v>667</v>
      </c>
      <c r="C46" t="str">
        <f>IF(ISBLANK(footnote_list!D47),"",footnote_list!D47)</f>
        <v>Due to the increase in prices of petrol and diesel oil, there was a temporary decline in consumption of both fuels in 2014. Since the prices of diesel oil grown slower, there was a change in trend in the transport sector - from using petrol-fuelled vehicles to using diesel-fuelled vehicles.</v>
      </c>
    </row>
    <row r="47" spans="1:3">
      <c r="A47">
        <v>32</v>
      </c>
      <c r="B47" s="63" t="s">
        <v>667</v>
      </c>
      <c r="C47" t="str">
        <f>IF(ISBLANK(footnote_list!D48),"",footnote_list!D48)</f>
        <v>The pandemic of Covid-19 caused a decline in transportation.</v>
      </c>
    </row>
    <row r="48" spans="1:3">
      <c r="A48">
        <v>33</v>
      </c>
      <c r="B48" s="63" t="s">
        <v>667</v>
      </c>
      <c r="C48" t="str">
        <f>IF(ISBLANK(footnote_list!D49),"",footnote_list!D49)</f>
        <v>Higher usage of petrol in the agriculture sector was reported in national statistics in given year, which resulted in higher production of CO emissions from this sector in that year.</v>
      </c>
    </row>
    <row r="49" spans="1:3">
      <c r="A49">
        <v>34</v>
      </c>
      <c r="B49" s="63" t="s">
        <v>667</v>
      </c>
      <c r="C49" t="str">
        <f>IF(ISBLANK(footnote_list!D50),"",footnote_list!D50)</f>
        <v>Total calculated based on the emissions reported in the 2021 Proxy Inventory, provided to Eurostat by the EEA.</v>
      </c>
    </row>
    <row r="50" spans="1:3">
      <c r="A50">
        <v>35</v>
      </c>
      <c r="B50" s="63" t="s">
        <v>667</v>
      </c>
      <c r="C50" t="str">
        <f>IF(ISBLANK(footnote_list!D51),"",footnote_list!D51)</f>
        <v>The increase in emissions was caused by rapid increase in vehicle production from 1998 (the company BAZ Slovakia was taken over by Volkswagen) and the related increase in transportation of produced vehicles.</v>
      </c>
    </row>
    <row r="51" spans="1:3">
      <c r="A51">
        <v>36</v>
      </c>
      <c r="B51" s="63" t="s">
        <v>667</v>
      </c>
      <c r="C51" t="str">
        <f>IF(ISBLANK(footnote_list!D52),"",footnote_list!D52)</f>
        <v>Fluctuation in emissions is due to fluctuation in GVA for given NACE category (the method for estimating the emissions is based on the GVA).</v>
      </c>
    </row>
    <row r="52" spans="1:3">
      <c r="A52">
        <v>37</v>
      </c>
      <c r="B52" s="63" t="s">
        <v>667</v>
      </c>
      <c r="C52" t="str">
        <f>IF(ISBLANK(footnote_list!D53),"",footnote_list!D53)</f>
        <v>Expansion of production in one of the significant companies producing electronic and the related increase in transportation of the produced goods.</v>
      </c>
    </row>
    <row r="53" spans="1:3">
      <c r="A53">
        <v>38</v>
      </c>
      <c r="B53" s="63" t="s">
        <v>667</v>
      </c>
      <c r="C53" t="str">
        <f>IF(ISBLANK(footnote_list!D54),"",footnote_list!D54)</f>
        <v>The increase in emissions was caused by high intensity in construction in 2007 preceding the subsequent economic crisis.</v>
      </c>
    </row>
    <row r="54" spans="1:3">
      <c r="A54">
        <v>39</v>
      </c>
      <c r="B54" s="63" t="s">
        <v>667</v>
      </c>
      <c r="C54" t="str">
        <f>IF(ISBLANK(footnote_list!D55),"",footnote_list!D55)</f>
        <v>Introduction of the new National Water Supply Strategy caused higher activity in respective NACE categories (NACE E36, E37).</v>
      </c>
    </row>
    <row r="55" spans="1:3">
      <c r="A55">
        <v>40</v>
      </c>
      <c r="B55" s="63" t="s">
        <v>667</v>
      </c>
      <c r="C55" t="str">
        <f>IF(ISBLANK(footnote_list!D56),"",footnote_list!D56)</f>
        <v>In 2014 and afterwards, there was a significant increase in logging (NACE A02) after a period of decline that ended in 2013. It resulted also in increase in wood processing (NACE C16).</v>
      </c>
    </row>
    <row r="56" spans="1:3">
      <c r="A56">
        <v>41</v>
      </c>
      <c r="B56" s="63" t="s">
        <v>667</v>
      </c>
      <c r="C56" t="str">
        <f>IF(ISBLANK(footnote_list!D57),"",footnote_list!D57)</f>
        <v>The reason for increase in emission is revival of economic growth after the economic crisis during 2007-2013.</v>
      </c>
    </row>
    <row r="57" spans="1:3">
      <c r="A57">
        <v>42</v>
      </c>
      <c r="B57" s="63" t="s">
        <v>667</v>
      </c>
      <c r="C57" t="str">
        <f>IF(ISBLANK(footnote_list!D58),"",footnote_list!D58)</f>
        <v>The reason for increase in emission is post-pandemic revival of economy.</v>
      </c>
    </row>
    <row r="58" spans="1:3">
      <c r="A58">
        <v>43</v>
      </c>
      <c r="B58" s="63" t="s">
        <v>667</v>
      </c>
      <c r="C58" t="str">
        <f>IF(ISBLANK(footnote_list!D59),"",footnote_list!D59)</f>
        <v/>
      </c>
    </row>
    <row r="59" spans="1:3">
      <c r="A59">
        <v>44</v>
      </c>
      <c r="B59" s="63" t="s">
        <v>667</v>
      </c>
      <c r="C59" t="str">
        <f>IF(ISBLANK(footnote_list!D60),"",footnote_list!D60)</f>
        <v/>
      </c>
    </row>
    <row r="60" spans="1:3">
      <c r="A60">
        <v>45</v>
      </c>
      <c r="B60" s="63" t="s">
        <v>667</v>
      </c>
      <c r="C60" t="str">
        <f>IF(ISBLANK(footnote_list!D61),"",footnote_list!D61)</f>
        <v/>
      </c>
    </row>
    <row r="61" spans="1:3">
      <c r="A61">
        <v>46</v>
      </c>
      <c r="B61" s="63" t="s">
        <v>667</v>
      </c>
      <c r="C61" t="str">
        <f>IF(ISBLANK(footnote_list!D62),"",footnote_list!D62)</f>
        <v/>
      </c>
    </row>
    <row r="62" spans="1:3">
      <c r="A62">
        <v>47</v>
      </c>
      <c r="B62" s="63" t="s">
        <v>667</v>
      </c>
      <c r="C62" t="str">
        <f>IF(ISBLANK(footnote_list!D63),"",footnote_list!D63)</f>
        <v/>
      </c>
    </row>
    <row r="63" spans="1:3">
      <c r="A63">
        <v>48</v>
      </c>
      <c r="B63" s="63" t="s">
        <v>667</v>
      </c>
      <c r="C63" t="str">
        <f>IF(ISBLANK(footnote_list!D64),"",footnote_list!D64)</f>
        <v/>
      </c>
    </row>
    <row r="64" spans="1:3">
      <c r="A64">
        <v>49</v>
      </c>
      <c r="B64" s="63" t="s">
        <v>667</v>
      </c>
      <c r="C64" t="str">
        <f>IF(ISBLANK(footnote_list!D65),"",footnote_list!D65)</f>
        <v/>
      </c>
    </row>
    <row r="65" spans="1:3">
      <c r="A65">
        <v>50</v>
      </c>
      <c r="B65" s="63" t="s">
        <v>667</v>
      </c>
      <c r="C65" t="str">
        <f>IF(ISBLANK(footnote_list!D66),"",footnote_list!D66)</f>
        <v/>
      </c>
    </row>
    <row r="66" spans="1:3">
      <c r="A66">
        <v>51</v>
      </c>
      <c r="B66" s="63" t="s">
        <v>667</v>
      </c>
      <c r="C66" t="str">
        <f>IF(ISBLANK(footnote_list!D67),"",footnote_list!D67)</f>
        <v/>
      </c>
    </row>
    <row r="67" spans="1:3">
      <c r="A67">
        <v>52</v>
      </c>
      <c r="B67" s="63" t="s">
        <v>667</v>
      </c>
      <c r="C67" t="str">
        <f>IF(ISBLANK(footnote_list!D68),"",footnote_list!D68)</f>
        <v/>
      </c>
    </row>
    <row r="68" spans="1:3">
      <c r="A68">
        <v>53</v>
      </c>
      <c r="B68" s="63" t="s">
        <v>667</v>
      </c>
      <c r="C68" t="str">
        <f>IF(ISBLANK(footnote_list!D69),"",footnote_list!D69)</f>
        <v/>
      </c>
    </row>
    <row r="69" spans="1:3">
      <c r="A69">
        <v>54</v>
      </c>
      <c r="B69" s="63" t="s">
        <v>667</v>
      </c>
      <c r="C69" t="str">
        <f>IF(ISBLANK(footnote_list!D70),"",footnote_list!D70)</f>
        <v/>
      </c>
    </row>
    <row r="70" spans="1:3">
      <c r="A70">
        <v>55</v>
      </c>
      <c r="B70" s="63" t="s">
        <v>667</v>
      </c>
      <c r="C70" t="str">
        <f>IF(ISBLANK(footnote_list!D71),"",footnote_list!D71)</f>
        <v/>
      </c>
    </row>
    <row r="71" spans="1:3">
      <c r="A71">
        <v>56</v>
      </c>
      <c r="B71" s="63" t="s">
        <v>667</v>
      </c>
      <c r="C71" t="str">
        <f>IF(ISBLANK(footnote_list!D72),"",footnote_list!D72)</f>
        <v/>
      </c>
    </row>
    <row r="72" spans="1:3">
      <c r="A72">
        <v>57</v>
      </c>
      <c r="B72" s="63" t="s">
        <v>667</v>
      </c>
      <c r="C72" t="str">
        <f>IF(ISBLANK(footnote_list!D73),"",footnote_list!D73)</f>
        <v/>
      </c>
    </row>
    <row r="73" spans="1:3">
      <c r="A73">
        <v>58</v>
      </c>
      <c r="B73" s="63" t="s">
        <v>667</v>
      </c>
      <c r="C73" t="str">
        <f>IF(ISBLANK(footnote_list!D74),"",footnote_list!D74)</f>
        <v/>
      </c>
    </row>
    <row r="74" spans="1:3">
      <c r="A74">
        <v>59</v>
      </c>
      <c r="B74" s="63" t="s">
        <v>667</v>
      </c>
      <c r="C74" t="str">
        <f>IF(ISBLANK(footnote_list!D75),"",footnote_list!D75)</f>
        <v/>
      </c>
    </row>
    <row r="75" spans="1:3">
      <c r="A75">
        <v>60</v>
      </c>
      <c r="B75" s="63" t="s">
        <v>667</v>
      </c>
      <c r="C75" t="str">
        <f>IF(ISBLANK(footnote_list!D76),"",footnote_list!D76)</f>
        <v/>
      </c>
    </row>
    <row r="76" spans="1:3">
      <c r="A76">
        <v>61</v>
      </c>
      <c r="B76" s="63" t="s">
        <v>667</v>
      </c>
      <c r="C76" t="str">
        <f>IF(ISBLANK(footnote_list!D77),"",footnote_list!D77)</f>
        <v/>
      </c>
    </row>
    <row r="77" spans="1:3">
      <c r="A77">
        <v>62</v>
      </c>
      <c r="B77" s="63" t="s">
        <v>667</v>
      </c>
      <c r="C77" t="str">
        <f>IF(ISBLANK(footnote_list!D78),"",footnote_list!D78)</f>
        <v/>
      </c>
    </row>
    <row r="78" spans="1:3">
      <c r="A78">
        <v>63</v>
      </c>
      <c r="B78" s="63" t="s">
        <v>667</v>
      </c>
      <c r="C78" t="str">
        <f>IF(ISBLANK(footnote_list!D79),"",footnote_list!D79)</f>
        <v/>
      </c>
    </row>
    <row r="79" spans="1:3">
      <c r="A79">
        <v>64</v>
      </c>
      <c r="B79" s="63" t="s">
        <v>667</v>
      </c>
      <c r="C79" t="str">
        <f>IF(ISBLANK(footnote_list!D80),"",footnote_list!D80)</f>
        <v/>
      </c>
    </row>
    <row r="80" spans="1:3">
      <c r="A80">
        <v>65</v>
      </c>
      <c r="B80" s="63" t="s">
        <v>667</v>
      </c>
      <c r="C80" t="str">
        <f>IF(ISBLANK(footnote_list!D81),"",footnote_list!D81)</f>
        <v/>
      </c>
    </row>
    <row r="81" spans="1:3">
      <c r="A81">
        <v>66</v>
      </c>
      <c r="B81" s="63" t="s">
        <v>667</v>
      </c>
      <c r="C81" t="str">
        <f>IF(ISBLANK(footnote_list!D82),"",footnote_list!D82)</f>
        <v/>
      </c>
    </row>
    <row r="82" spans="1:3">
      <c r="A82">
        <v>67</v>
      </c>
      <c r="B82" s="63" t="s">
        <v>667</v>
      </c>
      <c r="C82" t="str">
        <f>IF(ISBLANK(footnote_list!D83),"",footnote_list!D83)</f>
        <v/>
      </c>
    </row>
    <row r="83" spans="1:3">
      <c r="A83">
        <v>68</v>
      </c>
      <c r="B83" s="63" t="s">
        <v>667</v>
      </c>
      <c r="C83" t="str">
        <f>IF(ISBLANK(footnote_list!D84),"",footnote_list!D84)</f>
        <v/>
      </c>
    </row>
    <row r="84" spans="1:3">
      <c r="A84">
        <v>69</v>
      </c>
      <c r="B84" s="63" t="s">
        <v>667</v>
      </c>
      <c r="C84" t="str">
        <f>IF(ISBLANK(footnote_list!D85),"",footnote_list!D85)</f>
        <v/>
      </c>
    </row>
    <row r="85" spans="1:3">
      <c r="A85">
        <v>70</v>
      </c>
      <c r="B85" s="63" t="s">
        <v>667</v>
      </c>
      <c r="C85" t="str">
        <f>IF(ISBLANK(footnote_list!D86),"",footnote_list!D86)</f>
        <v/>
      </c>
    </row>
    <row r="86" spans="1:3">
      <c r="A86">
        <v>71</v>
      </c>
      <c r="B86" s="63" t="s">
        <v>667</v>
      </c>
      <c r="C86" t="str">
        <f>IF(ISBLANK(footnote_list!D87),"",footnote_list!D87)</f>
        <v/>
      </c>
    </row>
    <row r="87" spans="1:3">
      <c r="A87">
        <v>72</v>
      </c>
      <c r="B87" s="63" t="s">
        <v>667</v>
      </c>
      <c r="C87" t="str">
        <f>IF(ISBLANK(footnote_list!D88),"",footnote_list!D88)</f>
        <v/>
      </c>
    </row>
    <row r="88" spans="1:3">
      <c r="A88">
        <v>73</v>
      </c>
      <c r="B88" s="63" t="s">
        <v>667</v>
      </c>
      <c r="C88" t="str">
        <f>IF(ISBLANK(footnote_list!D89),"",footnote_list!D89)</f>
        <v/>
      </c>
    </row>
    <row r="89" spans="1:3">
      <c r="A89">
        <v>74</v>
      </c>
      <c r="B89" s="63" t="s">
        <v>667</v>
      </c>
      <c r="C89" t="str">
        <f>IF(ISBLANK(footnote_list!D90),"",footnote_list!D90)</f>
        <v/>
      </c>
    </row>
    <row r="90" spans="1:3">
      <c r="A90">
        <v>75</v>
      </c>
      <c r="B90" s="63" t="s">
        <v>667</v>
      </c>
      <c r="C90" t="str">
        <f>IF(ISBLANK(footnote_list!D91),"",footnote_list!D91)</f>
        <v/>
      </c>
    </row>
    <row r="91" spans="1:3">
      <c r="A91">
        <v>76</v>
      </c>
      <c r="B91" s="63" t="s">
        <v>667</v>
      </c>
      <c r="C91" t="str">
        <f>IF(ISBLANK(footnote_list!D92),"",footnote_list!D92)</f>
        <v/>
      </c>
    </row>
    <row r="92" spans="1:3">
      <c r="A92">
        <v>77</v>
      </c>
      <c r="B92" s="63" t="s">
        <v>667</v>
      </c>
      <c r="C92" t="str">
        <f>IF(ISBLANK(footnote_list!D93),"",footnote_list!D93)</f>
        <v/>
      </c>
    </row>
    <row r="93" spans="1:3">
      <c r="A93">
        <v>78</v>
      </c>
      <c r="B93" s="63" t="s">
        <v>667</v>
      </c>
      <c r="C93" t="str">
        <f>IF(ISBLANK(footnote_list!D94),"",footnote_list!D94)</f>
        <v/>
      </c>
    </row>
    <row r="94" spans="1:3">
      <c r="A94">
        <v>79</v>
      </c>
      <c r="B94" s="63" t="s">
        <v>667</v>
      </c>
      <c r="C94" t="str">
        <f>IF(ISBLANK(footnote_list!D95),"",footnote_list!D95)</f>
        <v/>
      </c>
    </row>
    <row r="95" spans="1:3">
      <c r="A95">
        <v>80</v>
      </c>
      <c r="B95" s="63" t="s">
        <v>667</v>
      </c>
      <c r="C95" t="str">
        <f>IF(ISBLANK(footnote_list!D96),"",footnote_list!D96)</f>
        <v/>
      </c>
    </row>
    <row r="96" spans="1:3">
      <c r="A96">
        <v>81</v>
      </c>
      <c r="B96" s="63" t="s">
        <v>667</v>
      </c>
      <c r="C96" t="str">
        <f>IF(ISBLANK(footnote_list!D97),"",footnote_list!D97)</f>
        <v/>
      </c>
    </row>
    <row r="97" spans="1:3">
      <c r="A97">
        <v>82</v>
      </c>
      <c r="B97" s="63" t="s">
        <v>667</v>
      </c>
      <c r="C97" t="str">
        <f>IF(ISBLANK(footnote_list!D98),"",footnote_list!D98)</f>
        <v/>
      </c>
    </row>
    <row r="98" spans="1:3">
      <c r="A98">
        <v>83</v>
      </c>
      <c r="B98" s="63" t="s">
        <v>667</v>
      </c>
      <c r="C98" t="str">
        <f>IF(ISBLANK(footnote_list!D99),"",footnote_list!D99)</f>
        <v/>
      </c>
    </row>
    <row r="99" spans="1:3">
      <c r="A99">
        <v>84</v>
      </c>
      <c r="B99" s="63" t="s">
        <v>667</v>
      </c>
      <c r="C99" t="str">
        <f>IF(ISBLANK(footnote_list!D100),"",footnote_list!D100)</f>
        <v/>
      </c>
    </row>
    <row r="100" spans="1:3">
      <c r="A100">
        <v>85</v>
      </c>
      <c r="B100" s="63" t="s">
        <v>667</v>
      </c>
      <c r="C100" t="str">
        <f>IF(ISBLANK(footnote_list!D101),"",footnote_list!D101)</f>
        <v/>
      </c>
    </row>
    <row r="101" spans="1:3">
      <c r="A101">
        <v>86</v>
      </c>
      <c r="B101" s="63" t="s">
        <v>667</v>
      </c>
      <c r="C101" t="str">
        <f>IF(ISBLANK(footnote_list!D102),"",footnote_list!D102)</f>
        <v/>
      </c>
    </row>
    <row r="102" spans="1:3">
      <c r="A102">
        <v>87</v>
      </c>
      <c r="B102" s="63" t="s">
        <v>667</v>
      </c>
      <c r="C102" t="str">
        <f>IF(ISBLANK(footnote_list!D103),"",footnote_list!D103)</f>
        <v/>
      </c>
    </row>
    <row r="103" spans="1:3">
      <c r="A103">
        <v>88</v>
      </c>
      <c r="B103" s="63" t="s">
        <v>667</v>
      </c>
      <c r="C103" t="str">
        <f>IF(ISBLANK(footnote_list!D104),"",footnote_list!D104)</f>
        <v/>
      </c>
    </row>
    <row r="104" spans="1:3">
      <c r="A104">
        <v>89</v>
      </c>
      <c r="B104" s="63" t="s">
        <v>667</v>
      </c>
      <c r="C104" t="str">
        <f>IF(ISBLANK(footnote_list!D105),"",footnote_list!D105)</f>
        <v/>
      </c>
    </row>
    <row r="105" spans="1:3">
      <c r="A105">
        <v>90</v>
      </c>
      <c r="B105" s="63" t="s">
        <v>667</v>
      </c>
      <c r="C105" t="str">
        <f>IF(ISBLANK(footnote_list!D106),"",footnote_list!D106)</f>
        <v/>
      </c>
    </row>
    <row r="106" spans="1:3">
      <c r="A106">
        <v>91</v>
      </c>
      <c r="B106" s="63" t="s">
        <v>667</v>
      </c>
      <c r="C106" t="str">
        <f>IF(ISBLANK(footnote_list!D107),"",footnote_list!D107)</f>
        <v/>
      </c>
    </row>
    <row r="107" spans="1:3">
      <c r="A107">
        <v>92</v>
      </c>
      <c r="B107" s="63" t="s">
        <v>667</v>
      </c>
      <c r="C107" t="str">
        <f>IF(ISBLANK(footnote_list!D108),"",footnote_list!D108)</f>
        <v/>
      </c>
    </row>
    <row r="108" spans="1:3">
      <c r="A108">
        <v>93</v>
      </c>
      <c r="B108" s="63" t="s">
        <v>667</v>
      </c>
      <c r="C108" t="str">
        <f>IF(ISBLANK(footnote_list!D109),"",footnote_list!D109)</f>
        <v/>
      </c>
    </row>
    <row r="109" spans="1:3">
      <c r="A109">
        <v>94</v>
      </c>
      <c r="B109" s="63" t="s">
        <v>667</v>
      </c>
      <c r="C109" t="str">
        <f>IF(ISBLANK(footnote_list!D110),"",footnote_list!D110)</f>
        <v/>
      </c>
    </row>
    <row r="110" spans="1:3">
      <c r="A110">
        <v>95</v>
      </c>
      <c r="B110" s="63" t="s">
        <v>667</v>
      </c>
      <c r="C110" t="str">
        <f>IF(ISBLANK(footnote_list!D111),"",footnote_list!D111)</f>
        <v/>
      </c>
    </row>
    <row r="111" spans="1:3">
      <c r="A111">
        <v>96</v>
      </c>
      <c r="B111" s="63" t="s">
        <v>667</v>
      </c>
      <c r="C111" t="str">
        <f>IF(ISBLANK(footnote_list!D112),"",footnote_list!D112)</f>
        <v/>
      </c>
    </row>
    <row r="112" spans="1:3">
      <c r="A112">
        <v>97</v>
      </c>
      <c r="B112" s="63" t="s">
        <v>667</v>
      </c>
      <c r="C112" t="str">
        <f>IF(ISBLANK(footnote_list!D113),"",footnote_list!D113)</f>
        <v/>
      </c>
    </row>
    <row r="113" spans="1:3">
      <c r="A113">
        <v>98</v>
      </c>
      <c r="B113" s="63" t="s">
        <v>667</v>
      </c>
      <c r="C113" t="str">
        <f>IF(ISBLANK(footnote_list!D114),"",footnote_list!D114)</f>
        <v/>
      </c>
    </row>
    <row r="114" spans="1:3">
      <c r="A114">
        <v>99</v>
      </c>
      <c r="B114" s="63" t="s">
        <v>667</v>
      </c>
      <c r="C114" t="str">
        <f>IF(ISBLANK(footnote_list!D115),"",footnote_list!D115)</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sheetPr>
  <dimension ref="A1:Q120"/>
  <sheetViews>
    <sheetView showGridLines="0" showRuler="0" topLeftCell="A25" zoomScaleNormal="100" workbookViewId="0">
      <selection activeCell="R11" sqref="R11"/>
    </sheetView>
  </sheetViews>
  <sheetFormatPr defaultRowHeight="13.2"/>
  <cols>
    <col min="1" max="1" width="7.554687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s="17" customFormat="1">
      <c r="A4" s="140"/>
      <c r="B4" s="140"/>
      <c r="C4" s="140"/>
      <c r="D4" s="140"/>
      <c r="E4" s="140"/>
      <c r="F4" s="140"/>
      <c r="G4" s="140"/>
      <c r="H4" s="140"/>
      <c r="I4" s="140"/>
      <c r="J4" s="140"/>
      <c r="K4" s="140"/>
      <c r="L4" s="140"/>
      <c r="M4" s="140"/>
      <c r="N4" s="140"/>
      <c r="O4" s="140"/>
      <c r="P4" s="140"/>
    </row>
    <row r="5" spans="1:16" s="17" customFormat="1" ht="15.6">
      <c r="A5" s="140"/>
      <c r="B5" s="474"/>
      <c r="C5" s="475"/>
      <c r="D5" s="475"/>
      <c r="E5" s="475"/>
      <c r="F5" s="475"/>
      <c r="G5" s="475"/>
      <c r="H5" s="475"/>
      <c r="I5" s="475"/>
      <c r="J5" s="475"/>
      <c r="K5" s="475"/>
      <c r="L5" s="475"/>
      <c r="M5" s="475"/>
      <c r="N5" s="475"/>
      <c r="O5" s="140"/>
      <c r="P5" s="140"/>
    </row>
    <row r="6" spans="1:16" s="17" customFormat="1" ht="33.75" customHeight="1">
      <c r="A6" s="140"/>
      <c r="B6" s="474" t="s">
        <v>1048</v>
      </c>
      <c r="C6" s="475"/>
      <c r="D6" s="475"/>
      <c r="E6" s="475"/>
      <c r="F6" s="475"/>
      <c r="G6" s="475"/>
      <c r="H6" s="475"/>
      <c r="I6" s="475"/>
      <c r="J6" s="475"/>
      <c r="K6" s="475"/>
      <c r="L6" s="475"/>
      <c r="M6" s="475"/>
      <c r="N6" s="475"/>
      <c r="O6" s="140"/>
      <c r="P6" s="140"/>
    </row>
    <row r="7" spans="1:16" s="17" customFormat="1" ht="28.2" customHeight="1">
      <c r="A7" s="140"/>
      <c r="B7" s="140"/>
      <c r="C7" s="140"/>
      <c r="D7" s="140"/>
      <c r="E7" s="140"/>
      <c r="F7" s="140"/>
      <c r="G7" s="140"/>
      <c r="H7" s="140"/>
      <c r="I7" s="140"/>
      <c r="J7" s="140"/>
      <c r="K7" s="140"/>
      <c r="L7" s="140"/>
      <c r="M7" s="140"/>
      <c r="N7" s="140"/>
      <c r="O7" s="140"/>
      <c r="P7" s="140"/>
    </row>
    <row r="8" spans="1:16" s="17" customFormat="1">
      <c r="A8" s="140"/>
      <c r="B8" s="476"/>
      <c r="C8" s="476"/>
      <c r="D8" s="476"/>
      <c r="E8" s="476"/>
      <c r="F8" s="476"/>
      <c r="G8" s="476"/>
      <c r="H8" s="476"/>
      <c r="I8" s="476"/>
      <c r="J8" s="476"/>
      <c r="K8" s="476"/>
      <c r="L8" s="476"/>
      <c r="M8" s="476"/>
      <c r="N8" s="476"/>
      <c r="O8" s="140"/>
      <c r="P8" s="140"/>
    </row>
    <row r="9" spans="1:16" s="17" customFormat="1" ht="58.95" customHeight="1">
      <c r="A9" s="140"/>
      <c r="B9" s="465" t="s">
        <v>1137</v>
      </c>
      <c r="C9" s="465"/>
      <c r="D9" s="465"/>
      <c r="E9" s="465"/>
      <c r="F9" s="465"/>
      <c r="G9" s="465"/>
      <c r="H9" s="465"/>
      <c r="I9" s="465"/>
      <c r="J9" s="465"/>
      <c r="K9" s="465"/>
      <c r="L9" s="465"/>
      <c r="M9" s="465"/>
      <c r="N9" s="465"/>
      <c r="O9" s="140"/>
      <c r="P9" s="140"/>
    </row>
    <row r="10" spans="1:16" s="17" customFormat="1" ht="12.6" customHeight="1">
      <c r="A10" s="140"/>
      <c r="B10" s="465"/>
      <c r="C10" s="465"/>
      <c r="D10" s="465"/>
      <c r="E10" s="465"/>
      <c r="F10" s="465"/>
      <c r="G10" s="465"/>
      <c r="H10" s="465"/>
      <c r="I10" s="465"/>
      <c r="J10" s="465"/>
      <c r="K10" s="465"/>
      <c r="L10" s="465"/>
      <c r="M10" s="465"/>
      <c r="N10" s="465"/>
      <c r="O10" s="140"/>
      <c r="P10" s="140"/>
    </row>
    <row r="11" spans="1:16" s="17" customFormat="1" ht="27" customHeight="1">
      <c r="A11" s="140"/>
      <c r="B11" s="464" t="s">
        <v>1138</v>
      </c>
      <c r="C11" s="464"/>
      <c r="D11" s="464"/>
      <c r="E11" s="464"/>
      <c r="F11" s="464"/>
      <c r="G11" s="464"/>
      <c r="H11" s="464"/>
      <c r="I11" s="464"/>
      <c r="J11" s="464"/>
      <c r="K11" s="464"/>
      <c r="L11" s="464"/>
      <c r="M11" s="464"/>
      <c r="N11" s="464"/>
      <c r="O11" s="140"/>
      <c r="P11" s="140"/>
    </row>
    <row r="12" spans="1:16" s="17" customFormat="1" ht="13.2" customHeight="1">
      <c r="A12" s="140"/>
      <c r="B12" s="463"/>
      <c r="C12" s="463"/>
      <c r="D12" s="463"/>
      <c r="E12" s="463"/>
      <c r="F12" s="463"/>
      <c r="G12" s="463"/>
      <c r="H12" s="478"/>
      <c r="I12" s="465"/>
      <c r="J12" s="465"/>
      <c r="K12" s="465"/>
      <c r="L12" s="465"/>
      <c r="M12" s="465"/>
      <c r="N12" s="149"/>
      <c r="O12" s="140"/>
      <c r="P12" s="140"/>
    </row>
    <row r="13" spans="1:16" s="17" customFormat="1" ht="13.2" customHeight="1">
      <c r="A13" s="140"/>
      <c r="B13" s="487" t="s">
        <v>1049</v>
      </c>
      <c r="C13" s="487"/>
      <c r="D13" s="487"/>
      <c r="E13" s="487"/>
      <c r="F13" s="487"/>
      <c r="G13" s="487"/>
      <c r="H13" s="487"/>
      <c r="I13" s="487"/>
      <c r="J13" s="487"/>
      <c r="K13" s="487"/>
      <c r="L13" s="487"/>
      <c r="M13" s="487"/>
      <c r="N13" s="487"/>
      <c r="O13" s="140"/>
      <c r="P13" s="140"/>
    </row>
    <row r="14" spans="1:16" s="17" customFormat="1" ht="13.2" customHeight="1">
      <c r="A14" s="140"/>
      <c r="B14" s="255"/>
      <c r="C14" s="234"/>
      <c r="D14" s="234"/>
      <c r="E14" s="234"/>
      <c r="F14" s="234"/>
      <c r="G14" s="234"/>
      <c r="H14" s="235"/>
      <c r="I14" s="233"/>
      <c r="J14" s="233"/>
      <c r="K14" s="233"/>
      <c r="L14" s="233"/>
      <c r="M14" s="233"/>
      <c r="N14" s="149"/>
      <c r="O14" s="140"/>
      <c r="P14" s="140"/>
    </row>
    <row r="15" spans="1:16" s="17" customFormat="1" ht="39.6" customHeight="1">
      <c r="A15" s="140"/>
      <c r="B15" s="465" t="s">
        <v>1109</v>
      </c>
      <c r="C15" s="465"/>
      <c r="D15" s="465"/>
      <c r="E15" s="465"/>
      <c r="F15" s="465"/>
      <c r="G15" s="465"/>
      <c r="H15" s="465"/>
      <c r="I15" s="465"/>
      <c r="J15" s="465"/>
      <c r="K15" s="465"/>
      <c r="L15" s="465"/>
      <c r="M15" s="465"/>
      <c r="N15" s="465"/>
      <c r="O15" s="140"/>
      <c r="P15" s="140"/>
    </row>
    <row r="16" spans="1:16" s="17" customFormat="1" ht="13.2" customHeight="1">
      <c r="A16" s="140"/>
      <c r="B16" s="479"/>
      <c r="C16" s="479"/>
      <c r="D16" s="479"/>
      <c r="E16" s="479"/>
      <c r="F16" s="479"/>
      <c r="G16" s="479"/>
      <c r="H16" s="479"/>
      <c r="I16" s="479"/>
      <c r="J16" s="479"/>
      <c r="K16" s="479"/>
      <c r="L16" s="479"/>
      <c r="M16" s="479"/>
      <c r="N16" s="479"/>
      <c r="O16" s="140"/>
      <c r="P16" s="140"/>
    </row>
    <row r="17" spans="1:16" s="17" customFormat="1" ht="13.2" customHeight="1">
      <c r="A17" s="140"/>
      <c r="B17" s="510" t="s">
        <v>1050</v>
      </c>
      <c r="C17" s="510"/>
      <c r="D17" s="510"/>
      <c r="E17" s="510"/>
      <c r="F17" s="510"/>
      <c r="G17" s="510"/>
      <c r="H17" s="510"/>
      <c r="I17" s="510"/>
      <c r="J17" s="510"/>
      <c r="K17" s="510"/>
      <c r="L17" s="510"/>
      <c r="M17" s="510"/>
      <c r="N17" s="510"/>
      <c r="O17" s="140"/>
      <c r="P17" s="140"/>
    </row>
    <row r="18" spans="1:16" s="17" customFormat="1" ht="12.6" customHeight="1">
      <c r="A18" s="140"/>
      <c r="B18" s="472"/>
      <c r="C18" s="473"/>
      <c r="D18" s="473"/>
      <c r="E18" s="473"/>
      <c r="F18" s="473"/>
      <c r="G18" s="473"/>
      <c r="H18" s="473"/>
      <c r="I18" s="473"/>
      <c r="J18" s="473"/>
      <c r="K18" s="473"/>
      <c r="L18" s="473"/>
      <c r="M18" s="473"/>
      <c r="N18" s="473"/>
      <c r="O18" s="140"/>
      <c r="P18" s="140"/>
    </row>
    <row r="19" spans="1:16" s="17" customFormat="1" ht="67.95" customHeight="1">
      <c r="A19" s="140"/>
      <c r="B19" s="465" t="s">
        <v>1051</v>
      </c>
      <c r="C19" s="465"/>
      <c r="D19" s="465"/>
      <c r="E19" s="465"/>
      <c r="F19" s="465"/>
      <c r="G19" s="465"/>
      <c r="H19" s="465"/>
      <c r="I19" s="465"/>
      <c r="J19" s="465"/>
      <c r="K19" s="465"/>
      <c r="L19" s="465"/>
      <c r="M19" s="465"/>
      <c r="N19" s="465"/>
      <c r="O19" s="140"/>
      <c r="P19" s="140"/>
    </row>
    <row r="20" spans="1:16" s="17" customFormat="1">
      <c r="A20" s="140"/>
      <c r="B20" s="471"/>
      <c r="C20" s="471"/>
      <c r="D20" s="471"/>
      <c r="E20" s="471"/>
      <c r="F20" s="471"/>
      <c r="G20" s="471"/>
      <c r="H20" s="471"/>
      <c r="I20" s="471"/>
      <c r="J20" s="471"/>
      <c r="K20" s="471"/>
      <c r="L20" s="471"/>
      <c r="M20" s="471"/>
      <c r="N20" s="471"/>
      <c r="O20" s="140"/>
      <c r="P20" s="140"/>
    </row>
    <row r="21" spans="1:16" s="17" customFormat="1" ht="12" customHeight="1">
      <c r="A21" s="140"/>
      <c r="B21" s="464" t="s">
        <v>1052</v>
      </c>
      <c r="C21" s="464"/>
      <c r="D21" s="464"/>
      <c r="E21" s="464"/>
      <c r="F21" s="464"/>
      <c r="G21" s="464"/>
      <c r="H21" s="464"/>
      <c r="I21" s="464"/>
      <c r="J21" s="464"/>
      <c r="K21" s="464"/>
      <c r="L21" s="464"/>
      <c r="M21" s="464"/>
      <c r="N21" s="464"/>
      <c r="O21" s="140"/>
      <c r="P21" s="140"/>
    </row>
    <row r="22" spans="1:16" s="17" customFormat="1" ht="11.4" customHeight="1" thickBot="1">
      <c r="A22" s="257"/>
      <c r="B22" s="140"/>
      <c r="C22" s="465"/>
      <c r="D22" s="465"/>
      <c r="E22" s="465"/>
      <c r="F22" s="465"/>
      <c r="G22" s="465"/>
      <c r="H22" s="465"/>
      <c r="I22" s="465"/>
      <c r="J22" s="465"/>
      <c r="K22" s="465"/>
      <c r="L22" s="465"/>
      <c r="M22" s="465"/>
      <c r="N22" s="465"/>
      <c r="O22" s="140"/>
      <c r="P22" s="140"/>
    </row>
    <row r="23" spans="1:16" s="17" customFormat="1" ht="23.4" customHeight="1">
      <c r="A23" s="140"/>
      <c r="B23" s="507" t="s">
        <v>1053</v>
      </c>
      <c r="C23" s="508"/>
      <c r="D23" s="508"/>
      <c r="E23" s="508"/>
      <c r="F23" s="508"/>
      <c r="G23" s="508"/>
      <c r="H23" s="508"/>
      <c r="I23" s="508"/>
      <c r="J23" s="508"/>
      <c r="K23" s="508"/>
      <c r="L23" s="508"/>
      <c r="M23" s="508"/>
      <c r="N23" s="509"/>
      <c r="O23" s="140"/>
      <c r="P23" s="140"/>
    </row>
    <row r="24" spans="1:16" s="17" customFormat="1">
      <c r="A24" s="140"/>
      <c r="B24" s="488" t="s">
        <v>1054</v>
      </c>
      <c r="C24" s="489"/>
      <c r="D24" s="489"/>
      <c r="E24" s="489"/>
      <c r="F24" s="489"/>
      <c r="G24" s="489"/>
      <c r="H24" s="489"/>
      <c r="I24" s="489"/>
      <c r="J24" s="149" t="s">
        <v>1067</v>
      </c>
      <c r="K24" s="149"/>
      <c r="L24" s="149"/>
      <c r="M24" s="149"/>
      <c r="N24" s="351"/>
      <c r="O24" s="140"/>
      <c r="P24" s="140"/>
    </row>
    <row r="25" spans="1:16" s="17" customFormat="1" ht="15.6" customHeight="1">
      <c r="A25" s="140"/>
      <c r="B25" s="490" t="s">
        <v>1055</v>
      </c>
      <c r="C25" s="465"/>
      <c r="D25" s="465"/>
      <c r="E25" s="465"/>
      <c r="F25" s="465"/>
      <c r="G25" s="465"/>
      <c r="H25" s="465"/>
      <c r="I25" s="465"/>
      <c r="J25" s="149" t="s">
        <v>1068</v>
      </c>
      <c r="K25" s="149"/>
      <c r="L25" s="149"/>
      <c r="M25" s="149"/>
      <c r="N25" s="351"/>
      <c r="O25" s="140"/>
      <c r="P25" s="140"/>
    </row>
    <row r="26" spans="1:16" s="17" customFormat="1">
      <c r="A26" s="140"/>
      <c r="B26" s="488" t="s">
        <v>1056</v>
      </c>
      <c r="C26" s="489"/>
      <c r="D26" s="489"/>
      <c r="E26" s="489"/>
      <c r="F26" s="489"/>
      <c r="G26" s="489"/>
      <c r="H26" s="489"/>
      <c r="I26" s="489"/>
      <c r="J26" s="149" t="s">
        <v>1069</v>
      </c>
      <c r="K26" s="149"/>
      <c r="L26" s="149"/>
      <c r="M26" s="149"/>
      <c r="N26" s="351"/>
      <c r="O26" s="140"/>
      <c r="P26" s="140"/>
    </row>
    <row r="27" spans="1:16" s="17" customFormat="1">
      <c r="A27" s="140"/>
      <c r="B27" s="490" t="s">
        <v>1057</v>
      </c>
      <c r="C27" s="465"/>
      <c r="D27" s="465"/>
      <c r="E27" s="465"/>
      <c r="F27" s="465"/>
      <c r="G27" s="465"/>
      <c r="H27" s="465"/>
      <c r="I27" s="465"/>
      <c r="J27" s="149" t="s">
        <v>1070</v>
      </c>
      <c r="K27" s="149"/>
      <c r="L27" s="149"/>
      <c r="M27" s="149"/>
      <c r="N27" s="351"/>
      <c r="O27" s="140"/>
      <c r="P27" s="140"/>
    </row>
    <row r="28" spans="1:16" s="17" customFormat="1">
      <c r="A28" s="140"/>
      <c r="B28" s="490" t="s">
        <v>1058</v>
      </c>
      <c r="C28" s="465"/>
      <c r="D28" s="465"/>
      <c r="E28" s="465"/>
      <c r="F28" s="465"/>
      <c r="G28" s="465"/>
      <c r="H28" s="465"/>
      <c r="I28" s="465"/>
      <c r="J28" s="149" t="s">
        <v>1071</v>
      </c>
      <c r="K28" s="264"/>
      <c r="L28" s="264"/>
      <c r="M28" s="264"/>
      <c r="N28" s="352"/>
      <c r="O28" s="140"/>
      <c r="P28" s="140"/>
    </row>
    <row r="29" spans="1:16" s="17" customFormat="1" ht="7.2" customHeight="1">
      <c r="A29" s="140"/>
      <c r="B29" s="502"/>
      <c r="C29" s="464"/>
      <c r="D29" s="464"/>
      <c r="E29" s="464"/>
      <c r="F29" s="464"/>
      <c r="G29" s="464"/>
      <c r="H29" s="464"/>
      <c r="I29" s="464"/>
      <c r="J29" s="464"/>
      <c r="K29" s="464"/>
      <c r="L29" s="464"/>
      <c r="M29" s="464"/>
      <c r="N29" s="503"/>
      <c r="O29" s="140"/>
      <c r="P29" s="140"/>
    </row>
    <row r="30" spans="1:16" s="17" customFormat="1" ht="18" customHeight="1">
      <c r="A30" s="140"/>
      <c r="B30" s="353" t="s">
        <v>1059</v>
      </c>
      <c r="C30" s="149"/>
      <c r="D30" s="149"/>
      <c r="E30" s="149"/>
      <c r="F30" s="149"/>
      <c r="G30" s="149"/>
      <c r="H30" s="149"/>
      <c r="I30" s="149"/>
      <c r="J30" s="149"/>
      <c r="K30" s="149"/>
      <c r="L30" s="149"/>
      <c r="M30" s="149"/>
      <c r="N30" s="351"/>
      <c r="O30" s="140"/>
      <c r="P30" s="140"/>
    </row>
    <row r="31" spans="1:16" s="17" customFormat="1">
      <c r="A31" s="140"/>
      <c r="B31" s="504" t="s">
        <v>1060</v>
      </c>
      <c r="C31" s="505"/>
      <c r="D31" s="505"/>
      <c r="E31" s="505"/>
      <c r="F31" s="505"/>
      <c r="G31" s="505"/>
      <c r="H31" s="505"/>
      <c r="I31" s="505"/>
      <c r="J31" s="149" t="s">
        <v>1067</v>
      </c>
      <c r="K31" s="149"/>
      <c r="L31" s="149"/>
      <c r="M31" s="149"/>
      <c r="N31" s="351"/>
      <c r="O31" s="140"/>
      <c r="P31" s="140"/>
    </row>
    <row r="32" spans="1:16" s="17" customFormat="1">
      <c r="A32" s="140"/>
      <c r="B32" s="500" t="s">
        <v>1061</v>
      </c>
      <c r="C32" s="506"/>
      <c r="D32" s="506"/>
      <c r="E32" s="506"/>
      <c r="F32" s="506"/>
      <c r="G32" s="506"/>
      <c r="H32" s="506"/>
      <c r="I32" s="506"/>
      <c r="J32" s="149" t="s">
        <v>1068</v>
      </c>
      <c r="K32" s="149"/>
      <c r="L32" s="149"/>
      <c r="M32" s="149"/>
      <c r="N32" s="351"/>
      <c r="O32" s="140"/>
      <c r="P32" s="140"/>
    </row>
    <row r="33" spans="1:17" s="17" customFormat="1" ht="13.2" customHeight="1">
      <c r="A33" s="140"/>
      <c r="B33" s="490" t="s">
        <v>1062</v>
      </c>
      <c r="C33" s="465"/>
      <c r="D33" s="465"/>
      <c r="E33" s="465"/>
      <c r="F33" s="465"/>
      <c r="G33" s="465"/>
      <c r="H33" s="465"/>
      <c r="I33" s="465"/>
      <c r="J33" s="149" t="s">
        <v>1069</v>
      </c>
      <c r="K33" s="149"/>
      <c r="L33" s="149"/>
      <c r="M33" s="149"/>
      <c r="N33" s="351"/>
      <c r="O33" s="140"/>
      <c r="P33" s="140"/>
    </row>
    <row r="34" spans="1:17">
      <c r="A34" s="140"/>
      <c r="B34" s="500" t="s">
        <v>1063</v>
      </c>
      <c r="C34" s="501"/>
      <c r="D34" s="501"/>
      <c r="E34" s="501"/>
      <c r="F34" s="501"/>
      <c r="G34" s="501"/>
      <c r="H34" s="501"/>
      <c r="I34" s="501"/>
      <c r="J34" s="149" t="s">
        <v>1070</v>
      </c>
      <c r="K34" s="149"/>
      <c r="L34" s="149"/>
      <c r="M34" s="149"/>
      <c r="N34" s="351"/>
      <c r="O34" s="140"/>
      <c r="P34" s="140"/>
    </row>
    <row r="35" spans="1:17" ht="13.2" customHeight="1">
      <c r="A35" s="140"/>
      <c r="B35" s="490" t="s">
        <v>1064</v>
      </c>
      <c r="C35" s="465"/>
      <c r="D35" s="465"/>
      <c r="E35" s="465"/>
      <c r="F35" s="465"/>
      <c r="G35" s="465"/>
      <c r="H35" s="465"/>
      <c r="I35" s="465"/>
      <c r="J35" s="149" t="s">
        <v>1072</v>
      </c>
      <c r="K35" s="149"/>
      <c r="L35" s="149"/>
      <c r="M35" s="149"/>
      <c r="N35" s="351"/>
      <c r="O35" s="140"/>
      <c r="P35" s="140"/>
    </row>
    <row r="36" spans="1:17">
      <c r="A36" s="140"/>
      <c r="B36" s="500" t="s">
        <v>1065</v>
      </c>
      <c r="C36" s="501"/>
      <c r="D36" s="501"/>
      <c r="E36" s="501"/>
      <c r="F36" s="501"/>
      <c r="G36" s="501"/>
      <c r="H36" s="501"/>
      <c r="I36" s="501"/>
      <c r="J36" s="149" t="s">
        <v>1073</v>
      </c>
      <c r="K36" s="149"/>
      <c r="L36" s="149"/>
      <c r="M36" s="149"/>
      <c r="N36" s="351"/>
      <c r="O36" s="140"/>
      <c r="P36" s="140"/>
    </row>
    <row r="37" spans="1:17" ht="13.2" customHeight="1">
      <c r="A37" s="140"/>
      <c r="B37" s="490" t="s">
        <v>1066</v>
      </c>
      <c r="C37" s="465"/>
      <c r="D37" s="465"/>
      <c r="E37" s="465"/>
      <c r="F37" s="465"/>
      <c r="G37" s="465"/>
      <c r="H37" s="465"/>
      <c r="I37" s="465"/>
      <c r="J37" s="149" t="s">
        <v>1074</v>
      </c>
      <c r="K37" s="149"/>
      <c r="L37" s="149"/>
      <c r="M37" s="149"/>
      <c r="N37" s="351"/>
      <c r="O37" s="140"/>
      <c r="P37" s="140"/>
    </row>
    <row r="38" spans="1:17" ht="8.4" customHeight="1" thickBot="1">
      <c r="A38" s="140"/>
      <c r="B38" s="354"/>
      <c r="C38" s="498"/>
      <c r="D38" s="498"/>
      <c r="E38" s="498"/>
      <c r="F38" s="498"/>
      <c r="G38" s="498"/>
      <c r="H38" s="498"/>
      <c r="I38" s="498"/>
      <c r="J38" s="498"/>
      <c r="K38" s="498"/>
      <c r="L38" s="498"/>
      <c r="M38" s="498"/>
      <c r="N38" s="499"/>
      <c r="O38" s="140"/>
      <c r="P38" s="140"/>
    </row>
    <row r="39" spans="1:17">
      <c r="A39" s="140"/>
      <c r="B39" s="464"/>
      <c r="C39" s="464"/>
      <c r="D39" s="464"/>
      <c r="E39" s="464"/>
      <c r="F39" s="464"/>
      <c r="G39" s="464"/>
      <c r="H39" s="464"/>
      <c r="I39" s="464"/>
      <c r="J39" s="464"/>
      <c r="K39" s="464"/>
      <c r="L39" s="464"/>
      <c r="M39" s="464"/>
      <c r="N39" s="464"/>
      <c r="O39" s="140"/>
      <c r="P39" s="140"/>
    </row>
    <row r="40" spans="1:17" ht="13.5" customHeight="1">
      <c r="A40" s="140"/>
      <c r="B40" s="497" t="s">
        <v>1075</v>
      </c>
      <c r="C40" s="497"/>
      <c r="D40" s="497"/>
      <c r="E40" s="497"/>
      <c r="F40" s="497"/>
      <c r="G40" s="497"/>
      <c r="H40" s="497"/>
      <c r="I40" s="497"/>
      <c r="J40" s="497"/>
      <c r="K40" s="497"/>
      <c r="L40" s="497"/>
      <c r="M40" s="497"/>
      <c r="N40" s="497"/>
      <c r="O40" s="140"/>
      <c r="P40" s="140"/>
    </row>
    <row r="41" spans="1:17">
      <c r="A41" s="140"/>
      <c r="B41" s="140"/>
      <c r="C41" s="465"/>
      <c r="D41" s="465"/>
      <c r="E41" s="465"/>
      <c r="F41" s="465"/>
      <c r="G41" s="465"/>
      <c r="H41" s="465"/>
      <c r="I41" s="465"/>
      <c r="J41" s="465"/>
      <c r="K41" s="465"/>
      <c r="L41" s="465"/>
      <c r="M41" s="465"/>
      <c r="N41" s="465"/>
      <c r="O41" s="140"/>
      <c r="P41" s="140"/>
      <c r="Q41" s="291"/>
    </row>
    <row r="42" spans="1:17" ht="46.5" customHeight="1">
      <c r="A42" s="140"/>
      <c r="B42" s="471" t="s">
        <v>1110</v>
      </c>
      <c r="C42" s="464"/>
      <c r="D42" s="464"/>
      <c r="E42" s="464"/>
      <c r="F42" s="464"/>
      <c r="G42" s="464"/>
      <c r="H42" s="464"/>
      <c r="I42" s="464"/>
      <c r="J42" s="464"/>
      <c r="K42" s="464"/>
      <c r="L42" s="464"/>
      <c r="M42" s="464"/>
      <c r="N42" s="464"/>
      <c r="O42" s="140"/>
      <c r="P42" s="140"/>
    </row>
    <row r="43" spans="1:17" ht="3.6" customHeight="1">
      <c r="A43" s="140"/>
      <c r="B43" s="464"/>
      <c r="C43" s="464"/>
      <c r="D43" s="464"/>
      <c r="E43" s="464"/>
      <c r="F43" s="464"/>
      <c r="G43" s="464"/>
      <c r="H43" s="464"/>
      <c r="I43" s="464"/>
      <c r="J43" s="464"/>
      <c r="K43" s="464"/>
      <c r="L43" s="464"/>
      <c r="M43" s="464"/>
      <c r="N43" s="464"/>
      <c r="O43" s="140"/>
      <c r="P43" s="140"/>
    </row>
    <row r="44" spans="1:17" ht="27.6" customHeight="1">
      <c r="A44" s="140"/>
      <c r="B44" s="464" t="s">
        <v>1111</v>
      </c>
      <c r="C44" s="464"/>
      <c r="D44" s="464"/>
      <c r="E44" s="464"/>
      <c r="F44" s="464"/>
      <c r="G44" s="464"/>
      <c r="H44" s="464"/>
      <c r="I44" s="464"/>
      <c r="J44" s="464"/>
      <c r="K44" s="464"/>
      <c r="L44" s="464"/>
      <c r="M44" s="464"/>
      <c r="N44" s="464"/>
      <c r="O44" s="140"/>
      <c r="P44" s="140"/>
    </row>
    <row r="45" spans="1:17" ht="9" customHeight="1">
      <c r="A45" s="140"/>
      <c r="B45" s="464"/>
      <c r="C45" s="464"/>
      <c r="D45" s="464"/>
      <c r="E45" s="464"/>
      <c r="F45" s="464"/>
      <c r="G45" s="464"/>
      <c r="H45" s="464"/>
      <c r="I45" s="464"/>
      <c r="J45" s="464"/>
      <c r="K45" s="464"/>
      <c r="L45" s="464"/>
      <c r="M45" s="464"/>
      <c r="N45" s="464"/>
      <c r="O45" s="140"/>
      <c r="P45" s="140"/>
    </row>
    <row r="46" spans="1:17" ht="18.600000000000001" customHeight="1">
      <c r="A46" s="140"/>
      <c r="B46" s="464" t="s">
        <v>1076</v>
      </c>
      <c r="C46" s="464"/>
      <c r="D46" s="464"/>
      <c r="E46" s="464"/>
      <c r="F46" s="464"/>
      <c r="G46" s="464"/>
      <c r="H46" s="464"/>
      <c r="I46" s="464"/>
      <c r="J46" s="464"/>
      <c r="K46" s="464"/>
      <c r="L46" s="464"/>
      <c r="M46" s="464"/>
      <c r="N46" s="464"/>
      <c r="O46" s="140"/>
      <c r="P46" s="140"/>
    </row>
    <row r="47" spans="1:17" ht="6" customHeight="1">
      <c r="A47" s="140"/>
      <c r="B47" s="464"/>
      <c r="C47" s="464"/>
      <c r="D47" s="464"/>
      <c r="E47" s="464"/>
      <c r="F47" s="464"/>
      <c r="G47" s="464"/>
      <c r="H47" s="464"/>
      <c r="I47" s="464"/>
      <c r="J47" s="464"/>
      <c r="K47" s="464"/>
      <c r="L47" s="464"/>
      <c r="M47" s="464"/>
      <c r="N47" s="464"/>
      <c r="O47" s="140"/>
      <c r="P47" s="140"/>
    </row>
    <row r="48" spans="1:17" ht="36.6" customHeight="1">
      <c r="A48" s="140"/>
      <c r="B48" s="149"/>
      <c r="C48" s="463" t="s">
        <v>1077</v>
      </c>
      <c r="D48" s="465"/>
      <c r="E48" s="465"/>
      <c r="F48" s="465"/>
      <c r="G48" s="465"/>
      <c r="H48" s="465"/>
      <c r="I48" s="465"/>
      <c r="J48" s="465"/>
      <c r="K48" s="465"/>
      <c r="L48" s="465"/>
      <c r="M48" s="465"/>
      <c r="N48" s="465"/>
      <c r="O48" s="140"/>
      <c r="P48" s="140"/>
    </row>
    <row r="49" spans="1:16" ht="34.950000000000003" customHeight="1">
      <c r="A49" s="140"/>
      <c r="B49" s="149"/>
      <c r="C49" s="463" t="s">
        <v>1078</v>
      </c>
      <c r="D49" s="465"/>
      <c r="E49" s="465"/>
      <c r="F49" s="465"/>
      <c r="G49" s="465"/>
      <c r="H49" s="465"/>
      <c r="I49" s="465"/>
      <c r="J49" s="465"/>
      <c r="K49" s="465"/>
      <c r="L49" s="465"/>
      <c r="M49" s="465"/>
      <c r="N49" s="465"/>
      <c r="O49" s="140"/>
      <c r="P49" s="140"/>
    </row>
    <row r="50" spans="1:16" s="17" customFormat="1" ht="51.6" customHeight="1">
      <c r="A50" s="140"/>
      <c r="B50" s="264"/>
      <c r="C50" s="463" t="s">
        <v>1139</v>
      </c>
      <c r="D50" s="465"/>
      <c r="E50" s="465"/>
      <c r="F50" s="465"/>
      <c r="G50" s="465"/>
      <c r="H50" s="465"/>
      <c r="I50" s="465"/>
      <c r="J50" s="465"/>
      <c r="K50" s="465"/>
      <c r="L50" s="465"/>
      <c r="M50" s="465"/>
      <c r="N50" s="465"/>
      <c r="O50" s="140"/>
      <c r="P50" s="140"/>
    </row>
    <row r="51" spans="1:16" s="17" customFormat="1" ht="15" customHeight="1">
      <c r="A51" s="140"/>
      <c r="B51" s="464"/>
      <c r="C51" s="464"/>
      <c r="D51" s="464"/>
      <c r="E51" s="464"/>
      <c r="F51" s="464"/>
      <c r="G51" s="464"/>
      <c r="H51" s="464"/>
      <c r="I51" s="464"/>
      <c r="J51" s="464"/>
      <c r="K51" s="464"/>
      <c r="L51" s="464"/>
      <c r="M51" s="464"/>
      <c r="N51" s="464"/>
      <c r="O51" s="140"/>
      <c r="P51" s="140"/>
    </row>
    <row r="52" spans="1:16" s="17" customFormat="1" ht="29.7" customHeight="1">
      <c r="A52" s="140"/>
      <c r="B52" s="464"/>
      <c r="C52" s="464"/>
      <c r="D52" s="464"/>
      <c r="E52" s="464"/>
      <c r="F52" s="464"/>
      <c r="G52" s="464"/>
      <c r="H52" s="464"/>
      <c r="I52" s="464"/>
      <c r="J52" s="464"/>
      <c r="K52" s="464"/>
      <c r="L52" s="464"/>
      <c r="M52" s="464"/>
      <c r="N52" s="464"/>
      <c r="O52" s="140"/>
      <c r="P52" s="140"/>
    </row>
    <row r="53" spans="1:16" s="17" customFormat="1" ht="4.2" customHeight="1">
      <c r="A53" s="140"/>
      <c r="B53" s="464"/>
      <c r="C53" s="464"/>
      <c r="D53" s="464"/>
      <c r="E53" s="464"/>
      <c r="F53" s="464"/>
      <c r="G53" s="464"/>
      <c r="H53" s="464"/>
      <c r="I53" s="464"/>
      <c r="J53" s="464"/>
      <c r="K53" s="464"/>
      <c r="L53" s="464"/>
      <c r="M53" s="464"/>
      <c r="N53" s="464"/>
      <c r="O53" s="140"/>
      <c r="P53" s="140"/>
    </row>
    <row r="54" spans="1:16" s="17" customFormat="1">
      <c r="A54" s="140"/>
      <c r="B54" s="464"/>
      <c r="C54" s="464"/>
      <c r="D54" s="464"/>
      <c r="E54" s="464"/>
      <c r="F54" s="464"/>
      <c r="G54" s="464"/>
      <c r="H54" s="464"/>
      <c r="I54" s="464"/>
      <c r="J54" s="464"/>
      <c r="K54" s="464"/>
      <c r="L54" s="464"/>
      <c r="M54" s="464"/>
      <c r="N54" s="464"/>
      <c r="O54" s="140"/>
      <c r="P54" s="140"/>
    </row>
    <row r="55" spans="1:16" s="17" customFormat="1" ht="1.2" customHeight="1">
      <c r="A55" s="140"/>
      <c r="B55" s="149"/>
      <c r="C55" s="149"/>
      <c r="D55" s="149"/>
      <c r="E55" s="149"/>
      <c r="F55" s="149"/>
      <c r="G55" s="149"/>
      <c r="H55" s="149"/>
      <c r="I55" s="149"/>
      <c r="J55" s="149"/>
      <c r="K55" s="149"/>
      <c r="L55" s="149"/>
      <c r="M55" s="149"/>
      <c r="N55" s="149"/>
      <c r="O55" s="140"/>
      <c r="P55" s="140"/>
    </row>
    <row r="56" spans="1:16" s="17" customFormat="1" ht="15" customHeight="1">
      <c r="A56"/>
      <c r="B56" s="486"/>
      <c r="C56" s="486"/>
      <c r="D56" s="486"/>
      <c r="E56" s="486"/>
      <c r="F56" s="486"/>
      <c r="G56" s="486"/>
      <c r="H56" s="486"/>
      <c r="I56" s="486"/>
      <c r="J56" s="486"/>
      <c r="K56" s="486"/>
      <c r="L56" s="486"/>
      <c r="M56" s="486"/>
      <c r="N56" s="486"/>
      <c r="O56"/>
      <c r="P56"/>
    </row>
    <row r="57" spans="1:16" s="17" customFormat="1">
      <c r="A57"/>
      <c r="B57" s="486"/>
      <c r="C57" s="486"/>
      <c r="D57" s="486"/>
      <c r="E57" s="486"/>
      <c r="F57" s="486"/>
      <c r="G57" s="486"/>
      <c r="H57" s="486"/>
      <c r="I57" s="486"/>
      <c r="J57" s="486"/>
      <c r="K57" s="486"/>
      <c r="L57" s="486"/>
      <c r="M57" s="486"/>
      <c r="N57" s="486"/>
      <c r="O57"/>
      <c r="P57"/>
    </row>
    <row r="58" spans="1:16" s="17" customFormat="1">
      <c r="A58"/>
      <c r="B58" s="486"/>
      <c r="C58" s="486"/>
      <c r="D58" s="486"/>
      <c r="E58" s="486"/>
      <c r="F58" s="486"/>
      <c r="G58" s="486"/>
      <c r="H58" s="486"/>
      <c r="I58" s="486"/>
      <c r="J58" s="486"/>
      <c r="K58" s="486"/>
      <c r="L58" s="486"/>
      <c r="M58" s="486"/>
      <c r="N58" s="486"/>
      <c r="O58"/>
      <c r="P58"/>
    </row>
    <row r="59" spans="1:16" s="17" customFormat="1">
      <c r="A59"/>
      <c r="B59" s="496"/>
      <c r="C59" s="496"/>
      <c r="D59" s="496"/>
      <c r="E59" s="496"/>
      <c r="F59" s="496"/>
      <c r="G59" s="496"/>
      <c r="H59" s="496"/>
      <c r="I59" s="496"/>
      <c r="J59" s="496"/>
      <c r="K59" s="496"/>
      <c r="L59" s="496"/>
      <c r="M59" s="496"/>
      <c r="N59" s="496"/>
      <c r="O59"/>
      <c r="P59"/>
    </row>
    <row r="60" spans="1:16" s="17" customFormat="1" ht="7.2" customHeight="1">
      <c r="A60"/>
      <c r="B60" s="486"/>
      <c r="C60" s="486"/>
      <c r="D60" s="486"/>
      <c r="E60" s="486"/>
      <c r="F60" s="486"/>
      <c r="G60" s="486"/>
      <c r="H60" s="486"/>
      <c r="I60" s="486"/>
      <c r="J60" s="486"/>
      <c r="K60" s="486"/>
      <c r="L60" s="486"/>
      <c r="M60" s="486"/>
      <c r="N60" s="486"/>
      <c r="O60"/>
      <c r="P60"/>
    </row>
    <row r="61" spans="1:16" s="17" customFormat="1" ht="31.2" customHeight="1">
      <c r="A61"/>
      <c r="B61" s="486"/>
      <c r="C61" s="486"/>
      <c r="D61" s="486"/>
      <c r="E61" s="486"/>
      <c r="F61" s="486"/>
      <c r="G61" s="486"/>
      <c r="H61" s="486"/>
      <c r="I61" s="486"/>
      <c r="J61" s="486"/>
      <c r="K61" s="486"/>
      <c r="L61" s="486"/>
      <c r="M61" s="486"/>
      <c r="N61" s="486"/>
      <c r="O61"/>
      <c r="P61"/>
    </row>
    <row r="62" spans="1:16" s="17" customFormat="1" ht="6.6" customHeight="1">
      <c r="A62"/>
      <c r="B62" s="486"/>
      <c r="C62" s="486"/>
      <c r="D62" s="486"/>
      <c r="E62" s="486"/>
      <c r="F62" s="486"/>
      <c r="G62" s="486"/>
      <c r="H62" s="486"/>
      <c r="I62" s="486"/>
      <c r="J62" s="486"/>
      <c r="K62" s="486"/>
      <c r="L62" s="486"/>
      <c r="M62" s="486"/>
      <c r="N62" s="486"/>
      <c r="O62"/>
      <c r="P62"/>
    </row>
    <row r="63" spans="1:16" s="17" customFormat="1" ht="42.6" customHeight="1">
      <c r="A63"/>
      <c r="B63" s="496"/>
      <c r="C63" s="486"/>
      <c r="D63" s="486"/>
      <c r="E63" s="486"/>
      <c r="F63" s="486"/>
      <c r="G63" s="486"/>
      <c r="H63" s="486"/>
      <c r="I63" s="486"/>
      <c r="J63" s="486"/>
      <c r="K63" s="486"/>
      <c r="L63" s="486"/>
      <c r="M63" s="486"/>
      <c r="N63" s="486"/>
      <c r="O63"/>
      <c r="P63"/>
    </row>
    <row r="64" spans="1:16" s="17" customFormat="1" ht="4.2" customHeight="1">
      <c r="A64"/>
      <c r="B64" s="486"/>
      <c r="C64" s="486"/>
      <c r="D64" s="486"/>
      <c r="E64" s="486"/>
      <c r="F64" s="486"/>
      <c r="G64" s="486"/>
      <c r="H64" s="486"/>
      <c r="I64" s="486"/>
      <c r="J64" s="486"/>
      <c r="K64" s="486"/>
      <c r="L64" s="486"/>
      <c r="M64" s="486"/>
      <c r="N64" s="486"/>
      <c r="O64"/>
      <c r="P64"/>
    </row>
    <row r="65" spans="1:17" s="17" customFormat="1" ht="29.7" customHeight="1">
      <c r="A65"/>
      <c r="B65" s="486"/>
      <c r="C65" s="486"/>
      <c r="D65" s="486"/>
      <c r="E65" s="486"/>
      <c r="F65" s="486"/>
      <c r="G65" s="486"/>
      <c r="H65" s="486"/>
      <c r="I65" s="486"/>
      <c r="J65" s="486"/>
      <c r="K65" s="486"/>
      <c r="L65" s="486"/>
      <c r="M65" s="486"/>
      <c r="N65" s="486"/>
      <c r="O65"/>
      <c r="P65"/>
    </row>
    <row r="66" spans="1:17" ht="7.95" customHeight="1">
      <c r="B66" s="486"/>
      <c r="C66" s="486"/>
      <c r="D66" s="486"/>
      <c r="E66" s="486"/>
      <c r="F66" s="486"/>
      <c r="G66" s="486"/>
      <c r="H66" s="486"/>
      <c r="I66" s="486"/>
      <c r="J66" s="486"/>
      <c r="K66" s="486"/>
      <c r="L66" s="486"/>
      <c r="M66" s="486"/>
      <c r="N66" s="486"/>
    </row>
    <row r="67" spans="1:17">
      <c r="B67" s="486"/>
      <c r="C67" s="486"/>
      <c r="D67" s="486"/>
      <c r="E67" s="486"/>
      <c r="F67" s="486"/>
      <c r="G67" s="486"/>
      <c r="H67" s="486"/>
      <c r="I67" s="486"/>
      <c r="J67" s="486"/>
      <c r="K67" s="486"/>
      <c r="L67" s="486"/>
      <c r="M67" s="486"/>
      <c r="N67" s="486"/>
    </row>
    <row r="68" spans="1:17" ht="9" customHeight="1">
      <c r="B68" s="486"/>
      <c r="C68" s="486"/>
      <c r="D68" s="486"/>
      <c r="E68" s="486"/>
      <c r="F68" s="486"/>
      <c r="G68" s="486"/>
      <c r="H68" s="486"/>
      <c r="I68" s="486"/>
      <c r="J68" s="486"/>
      <c r="K68" s="486"/>
      <c r="L68" s="486"/>
      <c r="M68" s="486"/>
      <c r="N68" s="486"/>
    </row>
    <row r="69" spans="1:17" ht="21.75" customHeight="1">
      <c r="B69" s="492"/>
      <c r="C69" s="492"/>
      <c r="D69" s="492"/>
      <c r="E69" s="492"/>
      <c r="F69" s="492"/>
      <c r="G69" s="492"/>
      <c r="H69" s="492"/>
      <c r="I69" s="492"/>
      <c r="J69" s="492"/>
      <c r="K69" s="492"/>
      <c r="L69" s="480"/>
      <c r="M69" s="480"/>
      <c r="N69" s="355"/>
      <c r="Q69" s="291"/>
    </row>
    <row r="70" spans="1:17" ht="9" customHeight="1">
      <c r="B70" s="486"/>
      <c r="C70" s="486"/>
      <c r="D70" s="486"/>
      <c r="E70" s="486"/>
      <c r="F70" s="486"/>
      <c r="G70" s="486"/>
      <c r="H70" s="486"/>
      <c r="I70" s="486"/>
      <c r="J70" s="486"/>
      <c r="K70" s="486"/>
      <c r="L70" s="486"/>
      <c r="M70" s="486"/>
      <c r="N70" s="486"/>
      <c r="Q70" s="291"/>
    </row>
    <row r="71" spans="1:17" ht="26.25" customHeight="1">
      <c r="B71" s="486"/>
      <c r="C71" s="486"/>
      <c r="D71" s="486"/>
      <c r="E71" s="486"/>
      <c r="F71" s="486"/>
      <c r="G71" s="486"/>
      <c r="H71" s="486"/>
      <c r="I71" s="486"/>
      <c r="J71" s="486"/>
      <c r="K71" s="486"/>
      <c r="L71" s="486"/>
      <c r="M71" s="486"/>
      <c r="N71" s="486"/>
    </row>
    <row r="72" spans="1:17" ht="9" customHeight="1">
      <c r="B72" s="486"/>
      <c r="C72" s="486"/>
      <c r="D72" s="486"/>
      <c r="E72" s="486"/>
      <c r="F72" s="486"/>
      <c r="G72" s="486"/>
      <c r="H72" s="486"/>
      <c r="I72" s="486"/>
      <c r="J72" s="486"/>
      <c r="K72" s="486"/>
      <c r="L72" s="486"/>
      <c r="M72" s="486"/>
      <c r="N72" s="486"/>
      <c r="Q72" s="291"/>
    </row>
    <row r="73" spans="1:17" ht="37.5" customHeight="1">
      <c r="B73" s="492"/>
      <c r="C73" s="492"/>
      <c r="D73" s="492"/>
      <c r="E73" s="492"/>
      <c r="F73" s="492"/>
      <c r="G73" s="492"/>
      <c r="H73" s="492"/>
      <c r="I73" s="492"/>
      <c r="J73" s="492"/>
      <c r="K73" s="492"/>
      <c r="L73" s="492"/>
      <c r="M73" s="492"/>
      <c r="N73" s="356"/>
    </row>
    <row r="74" spans="1:17" ht="9" customHeight="1">
      <c r="B74" s="486"/>
      <c r="C74" s="486"/>
      <c r="D74" s="486"/>
      <c r="E74" s="486"/>
      <c r="F74" s="486"/>
      <c r="G74" s="486"/>
      <c r="H74" s="486"/>
      <c r="I74" s="486"/>
      <c r="J74" s="486"/>
      <c r="K74" s="486"/>
      <c r="L74" s="486"/>
      <c r="M74" s="486"/>
      <c r="N74" s="486"/>
    </row>
    <row r="75" spans="1:17" ht="40.200000000000003" customHeight="1">
      <c r="B75" s="486"/>
      <c r="C75" s="486"/>
      <c r="D75" s="486"/>
      <c r="E75" s="486"/>
      <c r="F75" s="486"/>
      <c r="G75" s="486"/>
      <c r="H75" s="486"/>
      <c r="I75" s="486"/>
      <c r="J75" s="486"/>
      <c r="K75" s="486"/>
      <c r="L75" s="486"/>
      <c r="M75" s="486"/>
      <c r="N75" s="486"/>
    </row>
    <row r="76" spans="1:17" ht="7.5" customHeight="1">
      <c r="B76" s="355"/>
      <c r="C76" s="355"/>
      <c r="D76" s="355"/>
      <c r="E76" s="355"/>
      <c r="F76" s="355"/>
      <c r="G76" s="355"/>
      <c r="H76" s="355"/>
      <c r="I76" s="355"/>
      <c r="J76" s="355"/>
      <c r="K76" s="355"/>
      <c r="L76" s="355"/>
      <c r="M76" s="355"/>
      <c r="N76" s="355"/>
    </row>
    <row r="77" spans="1:17" ht="42.75" customHeight="1">
      <c r="A77" s="357"/>
      <c r="B77" s="495"/>
      <c r="C77" s="495"/>
      <c r="D77" s="495"/>
      <c r="E77" s="495"/>
      <c r="F77" s="495"/>
      <c r="G77" s="495"/>
      <c r="H77" s="495"/>
      <c r="I77" s="495"/>
      <c r="J77" s="495"/>
      <c r="K77" s="495"/>
      <c r="L77" s="495"/>
      <c r="M77" s="495"/>
      <c r="N77" s="495"/>
    </row>
    <row r="78" spans="1:17" ht="10.5" customHeight="1">
      <c r="B78" s="486"/>
      <c r="C78" s="486"/>
      <c r="D78" s="486"/>
      <c r="E78" s="486"/>
      <c r="F78" s="486"/>
      <c r="G78" s="486"/>
      <c r="H78" s="486"/>
      <c r="I78" s="486"/>
      <c r="J78" s="486"/>
      <c r="K78" s="486"/>
      <c r="L78" s="486"/>
      <c r="M78" s="486"/>
      <c r="N78" s="486"/>
    </row>
    <row r="79" spans="1:17" ht="16.95" customHeight="1">
      <c r="B79" s="493"/>
      <c r="C79" s="493"/>
      <c r="D79" s="493"/>
      <c r="E79" s="493"/>
      <c r="F79" s="493"/>
      <c r="G79" s="493"/>
      <c r="H79" s="493"/>
      <c r="I79" s="493"/>
      <c r="J79" s="493"/>
      <c r="K79" s="493"/>
      <c r="L79" s="493"/>
      <c r="M79" s="355"/>
      <c r="N79" s="355"/>
    </row>
    <row r="80" spans="1:17" ht="19.95" customHeight="1">
      <c r="B80" s="355"/>
      <c r="C80" s="491"/>
      <c r="D80" s="494"/>
      <c r="E80" s="494"/>
      <c r="F80" s="494"/>
      <c r="G80" s="494"/>
      <c r="H80" s="494"/>
      <c r="I80" s="494"/>
      <c r="J80" s="494"/>
      <c r="K80" s="494"/>
      <c r="L80" s="494"/>
      <c r="M80" s="355"/>
      <c r="N80" s="355"/>
    </row>
    <row r="81" spans="1:16" ht="30.6" customHeight="1">
      <c r="B81" s="355"/>
      <c r="C81" s="491"/>
      <c r="D81" s="494"/>
      <c r="E81" s="494"/>
      <c r="F81" s="494"/>
      <c r="G81" s="494"/>
      <c r="H81" s="494"/>
      <c r="I81" s="494"/>
      <c r="J81" s="494"/>
      <c r="K81" s="494"/>
      <c r="L81" s="494"/>
      <c r="M81" s="355"/>
      <c r="N81" s="355"/>
    </row>
    <row r="82" spans="1:16" s="17" customFormat="1" ht="10.5" customHeight="1">
      <c r="A82"/>
      <c r="B82" s="493"/>
      <c r="C82" s="493"/>
      <c r="D82" s="493"/>
      <c r="E82" s="493"/>
      <c r="F82" s="493"/>
      <c r="G82" s="493"/>
      <c r="H82" s="355"/>
      <c r="I82" s="355"/>
      <c r="J82" s="355"/>
      <c r="K82" s="355"/>
      <c r="L82" s="355"/>
      <c r="M82" s="355"/>
      <c r="N82" s="355"/>
      <c r="O82"/>
      <c r="P82"/>
    </row>
    <row r="83" spans="1:16" s="17" customFormat="1" ht="10.5" customHeight="1">
      <c r="A83"/>
      <c r="B83" s="355"/>
      <c r="C83" s="355"/>
      <c r="D83" s="355"/>
      <c r="E83" s="355"/>
      <c r="F83" s="355"/>
      <c r="G83" s="355"/>
      <c r="H83" s="355"/>
      <c r="I83" s="355"/>
      <c r="J83" s="355"/>
      <c r="K83" s="355"/>
      <c r="L83" s="355"/>
      <c r="M83" s="355"/>
      <c r="N83" s="355"/>
      <c r="O83"/>
      <c r="P83"/>
    </row>
    <row r="84" spans="1:16" s="17" customFormat="1">
      <c r="A84"/>
      <c r="B84" s="486"/>
      <c r="C84" s="486"/>
      <c r="D84" s="486"/>
      <c r="E84" s="486"/>
      <c r="F84" s="486"/>
      <c r="G84" s="486"/>
      <c r="H84" s="486"/>
      <c r="I84" s="486"/>
      <c r="J84" s="486"/>
      <c r="K84" s="486"/>
      <c r="L84" s="486"/>
      <c r="M84" s="486"/>
      <c r="N84" s="486"/>
      <c r="O84"/>
      <c r="P84"/>
    </row>
    <row r="85" spans="1:16" s="17" customFormat="1" ht="4.2" customHeight="1">
      <c r="A85"/>
      <c r="B85" s="486"/>
      <c r="C85" s="486"/>
      <c r="D85" s="486"/>
      <c r="E85" s="486"/>
      <c r="F85" s="486"/>
      <c r="G85" s="486"/>
      <c r="H85" s="486"/>
      <c r="I85" s="486"/>
      <c r="J85" s="486"/>
      <c r="K85" s="486"/>
      <c r="L85" s="486"/>
      <c r="M85" s="486"/>
      <c r="N85" s="486"/>
      <c r="O85"/>
      <c r="P85"/>
    </row>
    <row r="86" spans="1:16" s="17" customFormat="1">
      <c r="A86"/>
      <c r="B86"/>
      <c r="C86" s="491"/>
      <c r="D86" s="492"/>
      <c r="E86" s="492"/>
      <c r="F86" s="492"/>
      <c r="G86" s="492"/>
      <c r="H86" s="492"/>
      <c r="I86" s="492"/>
      <c r="J86" s="492"/>
      <c r="K86" s="492"/>
      <c r="L86" s="492"/>
      <c r="M86" s="492"/>
      <c r="N86" s="492"/>
      <c r="O86"/>
      <c r="P86"/>
    </row>
    <row r="87" spans="1:16" s="17" customFormat="1" ht="4.2" customHeight="1">
      <c r="A87"/>
      <c r="B87" s="486"/>
      <c r="C87" s="486"/>
      <c r="D87" s="486"/>
      <c r="E87" s="486"/>
      <c r="F87" s="486"/>
      <c r="G87" s="486"/>
      <c r="H87" s="486"/>
      <c r="I87" s="486"/>
      <c r="J87" s="486"/>
      <c r="K87" s="486"/>
      <c r="L87" s="486"/>
      <c r="M87" s="486"/>
      <c r="N87" s="486"/>
      <c r="O87"/>
      <c r="P87"/>
    </row>
    <row r="88" spans="1:16" s="17" customFormat="1">
      <c r="A88"/>
      <c r="B88"/>
      <c r="C88" s="491"/>
      <c r="D88" s="492"/>
      <c r="E88" s="492"/>
      <c r="F88" s="492"/>
      <c r="G88" s="492"/>
      <c r="H88" s="492"/>
      <c r="I88" s="492"/>
      <c r="J88" s="492"/>
      <c r="K88" s="492"/>
      <c r="L88" s="492"/>
      <c r="M88" s="492"/>
      <c r="N88" s="492"/>
      <c r="O88"/>
      <c r="P88"/>
    </row>
    <row r="89" spans="1:16" s="17" customFormat="1" ht="4.2" customHeight="1">
      <c r="A89"/>
      <c r="B89" s="486"/>
      <c r="C89" s="486"/>
      <c r="D89" s="486"/>
      <c r="E89" s="486"/>
      <c r="F89" s="486"/>
      <c r="G89" s="486"/>
      <c r="H89" s="486"/>
      <c r="I89" s="486"/>
      <c r="J89" s="486"/>
      <c r="K89" s="486"/>
      <c r="L89" s="486"/>
      <c r="M89" s="486"/>
      <c r="N89" s="486"/>
      <c r="O89"/>
      <c r="P89"/>
    </row>
    <row r="90" spans="1:16" s="17" customFormat="1">
      <c r="A90"/>
      <c r="B90"/>
      <c r="C90" s="491"/>
      <c r="D90" s="492"/>
      <c r="E90" s="492"/>
      <c r="F90" s="492"/>
      <c r="G90" s="492"/>
      <c r="H90" s="492"/>
      <c r="I90" s="492"/>
      <c r="J90" s="492"/>
      <c r="K90" s="492"/>
      <c r="L90" s="492"/>
      <c r="M90" s="492"/>
      <c r="N90" s="492"/>
      <c r="O90"/>
      <c r="P90"/>
    </row>
    <row r="91" spans="1:16" s="17" customFormat="1" ht="4.2" customHeight="1">
      <c r="A91"/>
      <c r="B91" s="486"/>
      <c r="C91" s="486"/>
      <c r="D91" s="486"/>
      <c r="E91" s="486"/>
      <c r="F91" s="486"/>
      <c r="G91" s="486"/>
      <c r="H91" s="486"/>
      <c r="I91" s="486"/>
      <c r="J91" s="486"/>
      <c r="K91" s="486"/>
      <c r="L91" s="486"/>
      <c r="M91" s="486"/>
      <c r="N91" s="486"/>
      <c r="O91"/>
      <c r="P91"/>
    </row>
    <row r="92" spans="1:16" s="17" customFormat="1" ht="13.2" customHeight="1">
      <c r="A92"/>
      <c r="B92" s="492"/>
      <c r="C92" s="492"/>
      <c r="D92" s="492"/>
      <c r="E92" s="492"/>
      <c r="F92" s="492"/>
      <c r="G92" s="492"/>
      <c r="H92" s="492"/>
      <c r="I92" s="355"/>
      <c r="J92" s="355"/>
      <c r="K92" s="355"/>
      <c r="L92" s="355"/>
      <c r="M92" s="355"/>
      <c r="N92" s="355"/>
      <c r="O92"/>
      <c r="P92"/>
    </row>
    <row r="93" spans="1:16" s="17" customFormat="1" ht="10.95" customHeight="1">
      <c r="A93"/>
      <c r="B93" s="486"/>
      <c r="C93" s="486"/>
      <c r="D93" s="486"/>
      <c r="E93" s="486"/>
      <c r="F93" s="486"/>
      <c r="G93" s="486"/>
      <c r="H93" s="486"/>
      <c r="I93" s="486"/>
      <c r="J93" s="486"/>
      <c r="K93" s="486"/>
      <c r="L93" s="486"/>
      <c r="M93" s="486"/>
      <c r="N93" s="486"/>
      <c r="O93"/>
      <c r="P93"/>
    </row>
    <row r="94" spans="1:16" s="17" customFormat="1" ht="27" customHeight="1">
      <c r="A94"/>
      <c r="B94" s="486"/>
      <c r="C94" s="486"/>
      <c r="D94" s="486"/>
      <c r="E94" s="486"/>
      <c r="F94" s="486"/>
      <c r="G94" s="486"/>
      <c r="H94" s="486"/>
      <c r="I94" s="486"/>
      <c r="J94" s="486"/>
      <c r="K94" s="486"/>
      <c r="L94" s="486"/>
      <c r="M94" s="486"/>
      <c r="N94" s="486"/>
      <c r="O94"/>
      <c r="P94"/>
    </row>
    <row r="95" spans="1:16" s="17" customFormat="1" ht="3" customHeight="1">
      <c r="A95"/>
      <c r="B95" s="486"/>
      <c r="C95" s="486"/>
      <c r="D95" s="486"/>
      <c r="E95" s="486"/>
      <c r="F95" s="486"/>
      <c r="G95" s="486"/>
      <c r="H95" s="486"/>
      <c r="I95" s="486"/>
      <c r="J95" s="486"/>
      <c r="K95" s="486"/>
      <c r="L95" s="486"/>
      <c r="M95" s="486"/>
      <c r="N95" s="486"/>
      <c r="O95"/>
      <c r="P95"/>
    </row>
    <row r="96" spans="1:16" s="17" customFormat="1" ht="24" customHeight="1">
      <c r="A96"/>
      <c r="B96"/>
      <c r="C96" s="491"/>
      <c r="D96" s="492"/>
      <c r="E96" s="492"/>
      <c r="F96" s="492"/>
      <c r="G96" s="492"/>
      <c r="H96" s="492"/>
      <c r="I96" s="492"/>
      <c r="J96" s="492"/>
      <c r="K96" s="492"/>
      <c r="L96" s="492"/>
      <c r="M96" s="492"/>
      <c r="N96" s="492"/>
      <c r="O96"/>
      <c r="P96"/>
    </row>
    <row r="97" spans="1:16" s="17" customFormat="1" ht="4.95" customHeight="1">
      <c r="A97"/>
      <c r="B97" s="486"/>
      <c r="C97" s="486"/>
      <c r="D97" s="486"/>
      <c r="E97" s="486"/>
      <c r="F97" s="486"/>
      <c r="G97" s="486"/>
      <c r="H97" s="486"/>
      <c r="I97" s="486"/>
      <c r="J97" s="486"/>
      <c r="K97" s="486"/>
      <c r="L97" s="486"/>
      <c r="M97" s="486"/>
      <c r="N97" s="486"/>
      <c r="O97"/>
      <c r="P97"/>
    </row>
    <row r="98" spans="1:16" s="17" customFormat="1" ht="26.7" customHeight="1">
      <c r="A98"/>
      <c r="B98"/>
      <c r="C98" s="491"/>
      <c r="D98" s="492"/>
      <c r="E98" s="492"/>
      <c r="F98" s="492"/>
      <c r="G98" s="492"/>
      <c r="H98" s="492"/>
      <c r="I98" s="492"/>
      <c r="J98" s="492"/>
      <c r="K98" s="492"/>
      <c r="L98" s="492"/>
      <c r="M98" s="492"/>
      <c r="N98" s="492"/>
      <c r="O98"/>
      <c r="P98"/>
    </row>
    <row r="99" spans="1:16" s="17" customFormat="1" ht="4.95" customHeight="1">
      <c r="A99"/>
      <c r="B99" s="486"/>
      <c r="C99" s="486"/>
      <c r="D99" s="486"/>
      <c r="E99" s="486"/>
      <c r="F99" s="486"/>
      <c r="G99" s="486"/>
      <c r="H99" s="486"/>
      <c r="I99" s="486"/>
      <c r="J99" s="486"/>
      <c r="K99" s="486"/>
      <c r="L99" s="486"/>
      <c r="M99" s="486"/>
      <c r="N99" s="486"/>
      <c r="O99"/>
      <c r="P99"/>
    </row>
    <row r="100" spans="1:16" s="17" customFormat="1">
      <c r="A100"/>
      <c r="B100"/>
      <c r="C100" s="491"/>
      <c r="D100" s="492"/>
      <c r="E100" s="492"/>
      <c r="F100" s="492"/>
      <c r="G100" s="492"/>
      <c r="H100" s="492"/>
      <c r="I100" s="492"/>
      <c r="J100" s="492"/>
      <c r="K100" s="492"/>
      <c r="L100" s="492"/>
      <c r="M100" s="492"/>
      <c r="N100" s="492"/>
      <c r="O100"/>
      <c r="P100"/>
    </row>
    <row r="101" spans="1:16" s="17" customFormat="1" ht="4.95" customHeight="1">
      <c r="A101"/>
      <c r="B101" s="486"/>
      <c r="C101" s="486"/>
      <c r="D101" s="486"/>
      <c r="E101" s="486"/>
      <c r="F101" s="486"/>
      <c r="G101" s="486"/>
      <c r="H101" s="486"/>
      <c r="I101" s="486"/>
      <c r="J101" s="486"/>
      <c r="K101" s="486"/>
      <c r="L101" s="486"/>
      <c r="M101" s="486"/>
      <c r="N101" s="486"/>
      <c r="O101"/>
      <c r="P101"/>
    </row>
    <row r="102" spans="1:16" s="17" customFormat="1" ht="31.95" customHeight="1">
      <c r="A102"/>
      <c r="B102"/>
      <c r="C102" s="491"/>
      <c r="D102" s="492"/>
      <c r="E102" s="492"/>
      <c r="F102" s="492"/>
      <c r="G102" s="492"/>
      <c r="H102" s="492"/>
      <c r="I102" s="492"/>
      <c r="J102" s="492"/>
      <c r="K102" s="492"/>
      <c r="L102" s="492"/>
      <c r="M102" s="492"/>
      <c r="N102" s="492"/>
      <c r="O102"/>
      <c r="P102"/>
    </row>
    <row r="103" spans="1:16" s="17" customFormat="1" ht="4.95" customHeight="1">
      <c r="A103"/>
      <c r="B103" s="486"/>
      <c r="C103" s="486"/>
      <c r="D103" s="486"/>
      <c r="E103" s="486"/>
      <c r="F103" s="486"/>
      <c r="G103" s="486"/>
      <c r="H103" s="486"/>
      <c r="I103" s="486"/>
      <c r="J103" s="486"/>
      <c r="K103" s="486"/>
      <c r="L103" s="486"/>
      <c r="M103" s="486"/>
      <c r="N103" s="486"/>
      <c r="O103"/>
      <c r="P103"/>
    </row>
    <row r="104" spans="1:16" s="17" customFormat="1" ht="25.95" customHeight="1">
      <c r="A104"/>
      <c r="B104"/>
      <c r="C104" s="491"/>
      <c r="D104" s="492"/>
      <c r="E104" s="492"/>
      <c r="F104" s="492"/>
      <c r="G104" s="492"/>
      <c r="H104" s="492"/>
      <c r="I104" s="492"/>
      <c r="J104" s="492"/>
      <c r="K104" s="492"/>
      <c r="L104" s="492"/>
      <c r="M104" s="492"/>
      <c r="N104" s="492"/>
      <c r="O104"/>
      <c r="P104"/>
    </row>
    <row r="105" spans="1:16" s="17" customFormat="1" ht="4.95" customHeight="1">
      <c r="A105"/>
      <c r="B105" s="486"/>
      <c r="C105" s="486"/>
      <c r="D105" s="486"/>
      <c r="E105" s="486"/>
      <c r="F105" s="486"/>
      <c r="G105" s="486"/>
      <c r="H105" s="486"/>
      <c r="I105" s="486"/>
      <c r="J105" s="486"/>
      <c r="K105" s="486"/>
      <c r="L105" s="486"/>
      <c r="M105" s="486"/>
      <c r="N105" s="486"/>
      <c r="O105"/>
      <c r="P105"/>
    </row>
    <row r="106" spans="1:16" s="17" customFormat="1" ht="26.7" customHeight="1">
      <c r="A106"/>
      <c r="B106"/>
      <c r="C106" s="491"/>
      <c r="D106" s="492"/>
      <c r="E106" s="492"/>
      <c r="F106" s="492"/>
      <c r="G106" s="492"/>
      <c r="H106" s="492"/>
      <c r="I106" s="492"/>
      <c r="J106" s="492"/>
      <c r="K106" s="492"/>
      <c r="L106" s="492"/>
      <c r="M106" s="492"/>
      <c r="N106" s="492"/>
      <c r="O106"/>
      <c r="P106"/>
    </row>
    <row r="107" spans="1:16" s="17" customFormat="1" ht="4.95" customHeight="1">
      <c r="A107"/>
      <c r="B107" s="486"/>
      <c r="C107" s="486"/>
      <c r="D107" s="486"/>
      <c r="E107" s="486"/>
      <c r="F107" s="486"/>
      <c r="G107" s="486"/>
      <c r="H107" s="486"/>
      <c r="I107" s="486"/>
      <c r="J107" s="486"/>
      <c r="K107" s="486"/>
      <c r="L107" s="486"/>
      <c r="M107" s="486"/>
      <c r="N107" s="486"/>
      <c r="O107"/>
      <c r="P107"/>
    </row>
    <row r="108" spans="1:16" s="17" customFormat="1" ht="28.5" customHeight="1">
      <c r="A108"/>
      <c r="B108"/>
      <c r="C108" s="491"/>
      <c r="D108" s="492"/>
      <c r="E108" s="492"/>
      <c r="F108" s="492"/>
      <c r="G108" s="492"/>
      <c r="H108" s="492"/>
      <c r="I108" s="492"/>
      <c r="J108" s="492"/>
      <c r="K108" s="492"/>
      <c r="L108" s="492"/>
      <c r="M108" s="492"/>
      <c r="N108" s="492"/>
      <c r="O108"/>
      <c r="P108"/>
    </row>
    <row r="109" spans="1:16" s="17" customFormat="1" ht="9" customHeight="1">
      <c r="A109"/>
      <c r="B109" s="486"/>
      <c r="C109" s="486"/>
      <c r="D109" s="486"/>
      <c r="E109" s="486"/>
      <c r="F109" s="486"/>
      <c r="G109" s="486"/>
      <c r="H109" s="486"/>
      <c r="I109" s="486"/>
      <c r="J109" s="486"/>
      <c r="K109" s="486"/>
      <c r="L109" s="486"/>
      <c r="M109" s="486"/>
      <c r="N109" s="486"/>
      <c r="O109"/>
      <c r="P109"/>
    </row>
    <row r="110" spans="1:16" s="17" customFormat="1" ht="27.75" customHeight="1">
      <c r="A110"/>
      <c r="B110" s="486"/>
      <c r="C110" s="480"/>
      <c r="D110" s="480"/>
      <c r="E110" s="480"/>
      <c r="F110" s="480"/>
      <c r="G110" s="480"/>
      <c r="H110" s="480"/>
      <c r="I110" s="480"/>
      <c r="J110" s="480"/>
      <c r="K110" s="480"/>
      <c r="L110" s="480"/>
      <c r="M110" s="480"/>
      <c r="N110" s="355"/>
      <c r="O110"/>
      <c r="P110"/>
    </row>
    <row r="111" spans="1:16" s="17" customFormat="1" ht="12" customHeight="1">
      <c r="A111"/>
      <c r="B111" s="355"/>
      <c r="C111" s="355"/>
      <c r="D111" s="355"/>
      <c r="E111" s="355"/>
      <c r="F111" s="355"/>
      <c r="G111" s="355"/>
      <c r="H111" s="355"/>
      <c r="I111" s="355"/>
      <c r="J111" s="355"/>
      <c r="K111" s="355"/>
      <c r="L111" s="355"/>
      <c r="M111" s="355"/>
      <c r="N111" s="355"/>
      <c r="O111"/>
      <c r="P111"/>
    </row>
    <row r="112" spans="1:16" s="17" customFormat="1" ht="18" customHeight="1">
      <c r="A112"/>
      <c r="B112" s="492"/>
      <c r="C112" s="492"/>
      <c r="D112" s="492"/>
      <c r="E112" s="492"/>
      <c r="F112" s="492"/>
      <c r="G112" s="492"/>
      <c r="H112" s="492"/>
      <c r="I112" s="492"/>
      <c r="J112" s="492"/>
      <c r="K112" s="355"/>
      <c r="L112" s="355"/>
      <c r="M112" s="355"/>
      <c r="N112"/>
      <c r="O112"/>
      <c r="P112"/>
    </row>
    <row r="113" spans="1:17" s="17" customFormat="1" ht="5.25" customHeight="1">
      <c r="A113"/>
      <c r="B113" s="356"/>
      <c r="C113" s="356"/>
      <c r="D113" s="356"/>
      <c r="E113" s="356"/>
      <c r="F113" s="356"/>
      <c r="G113" s="356"/>
      <c r="H113" s="356"/>
      <c r="I113" s="356"/>
      <c r="J113" s="356"/>
      <c r="K113" s="356"/>
      <c r="L113" s="355"/>
      <c r="M113" s="355"/>
      <c r="N113"/>
      <c r="O113"/>
      <c r="P113"/>
    </row>
    <row r="114" spans="1:17" ht="18.75" customHeight="1">
      <c r="B114" s="492"/>
      <c r="C114" s="492"/>
      <c r="D114" s="492"/>
      <c r="E114" s="492"/>
      <c r="F114" s="492"/>
      <c r="G114" s="492"/>
      <c r="H114" s="492"/>
      <c r="I114" s="492"/>
      <c r="J114" s="492"/>
      <c r="K114" s="492"/>
      <c r="L114" s="492"/>
      <c r="M114" s="492"/>
    </row>
    <row r="115" spans="1:17" ht="8.25" customHeight="1">
      <c r="B115" s="356"/>
      <c r="C115" s="356"/>
      <c r="D115" s="356"/>
      <c r="E115" s="356"/>
      <c r="F115" s="356"/>
      <c r="G115" s="356"/>
      <c r="H115" s="356"/>
      <c r="I115" s="356"/>
      <c r="J115" s="356"/>
      <c r="K115" s="356"/>
      <c r="L115" s="356"/>
      <c r="M115" s="355"/>
      <c r="N115" s="355"/>
    </row>
    <row r="116" spans="1:17">
      <c r="B116" s="486"/>
      <c r="C116" s="486"/>
      <c r="D116" s="486"/>
      <c r="E116" s="486"/>
      <c r="F116" s="486"/>
      <c r="G116" s="486"/>
      <c r="H116" s="486"/>
      <c r="I116" s="486"/>
      <c r="J116" s="486"/>
      <c r="K116" s="486"/>
      <c r="L116" s="486"/>
      <c r="M116" s="486"/>
      <c r="N116" s="486"/>
      <c r="Q116" s="291"/>
    </row>
    <row r="117" spans="1:17">
      <c r="B117" s="355"/>
      <c r="C117" s="355"/>
      <c r="D117" s="355"/>
      <c r="E117" s="355"/>
      <c r="F117" s="355"/>
      <c r="G117" s="355"/>
      <c r="H117" s="355"/>
      <c r="I117" s="355"/>
      <c r="J117" s="355"/>
      <c r="K117" s="355"/>
      <c r="L117" s="355"/>
      <c r="M117" s="355"/>
      <c r="N117" s="355"/>
      <c r="Q117" s="291"/>
    </row>
    <row r="118" spans="1:17" ht="45.75" customHeight="1">
      <c r="A118" s="357"/>
      <c r="B118" s="484"/>
      <c r="C118" s="485"/>
      <c r="D118" s="485"/>
      <c r="E118" s="485"/>
      <c r="F118" s="485"/>
      <c r="G118" s="485"/>
      <c r="H118" s="485"/>
      <c r="I118" s="485"/>
      <c r="J118" s="485"/>
      <c r="K118" s="485"/>
      <c r="L118" s="485"/>
      <c r="M118" s="485"/>
      <c r="N118" s="485"/>
    </row>
    <row r="119" spans="1:17">
      <c r="B119" s="486"/>
      <c r="C119" s="486"/>
      <c r="D119" s="486"/>
      <c r="E119" s="486"/>
      <c r="F119" s="486"/>
      <c r="G119" s="486"/>
      <c r="H119" s="486"/>
      <c r="I119" s="486"/>
      <c r="J119" s="486"/>
      <c r="K119" s="486"/>
      <c r="L119" s="486"/>
      <c r="M119" s="486"/>
      <c r="N119" s="486"/>
    </row>
    <row r="120" spans="1:17">
      <c r="B120" s="486"/>
      <c r="C120" s="486"/>
      <c r="D120" s="486"/>
      <c r="E120" s="486"/>
      <c r="F120" s="486"/>
      <c r="G120" s="486"/>
      <c r="H120" s="486"/>
      <c r="I120" s="486"/>
      <c r="J120" s="486"/>
      <c r="K120" s="486"/>
      <c r="L120" s="486"/>
      <c r="M120" s="486"/>
      <c r="N120" s="486"/>
    </row>
  </sheetData>
  <mergeCells count="107">
    <mergeCell ref="C22:N22"/>
    <mergeCell ref="B23:N23"/>
    <mergeCell ref="B15:N15"/>
    <mergeCell ref="B16:N16"/>
    <mergeCell ref="B17:N17"/>
    <mergeCell ref="B18:N18"/>
    <mergeCell ref="B20:N20"/>
    <mergeCell ref="B21:N21"/>
    <mergeCell ref="B6:N6"/>
    <mergeCell ref="B8:N8"/>
    <mergeCell ref="B9:N9"/>
    <mergeCell ref="B10:N10"/>
    <mergeCell ref="B11:N11"/>
    <mergeCell ref="B12:G12"/>
    <mergeCell ref="H12:M12"/>
    <mergeCell ref="B40:N40"/>
    <mergeCell ref="C38:N38"/>
    <mergeCell ref="B39:N39"/>
    <mergeCell ref="B34:I34"/>
    <mergeCell ref="B35:I35"/>
    <mergeCell ref="B36:I36"/>
    <mergeCell ref="B37:I37"/>
    <mergeCell ref="B29:N29"/>
    <mergeCell ref="B28:I28"/>
    <mergeCell ref="B31:I31"/>
    <mergeCell ref="B32:I32"/>
    <mergeCell ref="B33:I33"/>
    <mergeCell ref="B46:N46"/>
    <mergeCell ref="B47:N47"/>
    <mergeCell ref="B51:N51"/>
    <mergeCell ref="C48:N48"/>
    <mergeCell ref="C49:N49"/>
    <mergeCell ref="C50:N50"/>
    <mergeCell ref="C41:N41"/>
    <mergeCell ref="B42:N42"/>
    <mergeCell ref="B43:N43"/>
    <mergeCell ref="B44:N44"/>
    <mergeCell ref="B45:N45"/>
    <mergeCell ref="B59:N59"/>
    <mergeCell ref="B60:N60"/>
    <mergeCell ref="B61:N61"/>
    <mergeCell ref="B62:N62"/>
    <mergeCell ref="B63:N63"/>
    <mergeCell ref="B64:N64"/>
    <mergeCell ref="B52:N52"/>
    <mergeCell ref="B53:N53"/>
    <mergeCell ref="B54:N54"/>
    <mergeCell ref="B56:N56"/>
    <mergeCell ref="B57:N57"/>
    <mergeCell ref="B58:N58"/>
    <mergeCell ref="B71:N71"/>
    <mergeCell ref="B72:N72"/>
    <mergeCell ref="B73:M73"/>
    <mergeCell ref="B74:N74"/>
    <mergeCell ref="B75:N75"/>
    <mergeCell ref="B77:N77"/>
    <mergeCell ref="B65:N65"/>
    <mergeCell ref="B66:N66"/>
    <mergeCell ref="B67:N67"/>
    <mergeCell ref="B68:N68"/>
    <mergeCell ref="B69:M69"/>
    <mergeCell ref="B70:N70"/>
    <mergeCell ref="B85:N85"/>
    <mergeCell ref="C86:N86"/>
    <mergeCell ref="B87:N87"/>
    <mergeCell ref="C88:N88"/>
    <mergeCell ref="B89:N89"/>
    <mergeCell ref="C90:N90"/>
    <mergeCell ref="B78:N78"/>
    <mergeCell ref="B79:L79"/>
    <mergeCell ref="C80:L80"/>
    <mergeCell ref="C81:L81"/>
    <mergeCell ref="B82:G82"/>
    <mergeCell ref="B84:N84"/>
    <mergeCell ref="C98:N98"/>
    <mergeCell ref="B99:N99"/>
    <mergeCell ref="C100:N100"/>
    <mergeCell ref="B101:N101"/>
    <mergeCell ref="B91:N91"/>
    <mergeCell ref="B92:H92"/>
    <mergeCell ref="B93:N93"/>
    <mergeCell ref="B94:N94"/>
    <mergeCell ref="B95:N95"/>
    <mergeCell ref="B118:N118"/>
    <mergeCell ref="B119:N119"/>
    <mergeCell ref="B120:N120"/>
    <mergeCell ref="B5:N5"/>
    <mergeCell ref="B13:N13"/>
    <mergeCell ref="B19:N19"/>
    <mergeCell ref="B24:I24"/>
    <mergeCell ref="B25:I25"/>
    <mergeCell ref="B26:I26"/>
    <mergeCell ref="B27:I27"/>
    <mergeCell ref="C108:N108"/>
    <mergeCell ref="B109:N109"/>
    <mergeCell ref="B110:M110"/>
    <mergeCell ref="B112:J112"/>
    <mergeCell ref="B114:M114"/>
    <mergeCell ref="B116:N116"/>
    <mergeCell ref="C102:N102"/>
    <mergeCell ref="B103:N103"/>
    <mergeCell ref="C104:N104"/>
    <mergeCell ref="B105:N105"/>
    <mergeCell ref="C106:N106"/>
    <mergeCell ref="B107:N107"/>
    <mergeCell ref="C96:N96"/>
    <mergeCell ref="B97:N97"/>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sheetPr>
  <dimension ref="A1:O88"/>
  <sheetViews>
    <sheetView showGridLines="0" topLeftCell="A73" zoomScaleNormal="100" workbookViewId="0">
      <selection activeCell="P30" sqref="P30"/>
    </sheetView>
  </sheetViews>
  <sheetFormatPr defaultColWidth="8.6640625" defaultRowHeight="13.2"/>
  <cols>
    <col min="1" max="1" width="8.5546875" customWidth="1"/>
    <col min="2" max="2" width="8.6640625" customWidth="1"/>
    <col min="5" max="5" width="8.6640625" customWidth="1"/>
  </cols>
  <sheetData>
    <row r="1" spans="1:15">
      <c r="A1" s="140"/>
      <c r="B1" s="140"/>
      <c r="C1" s="140"/>
      <c r="D1" s="140"/>
      <c r="E1" s="140"/>
      <c r="F1" s="140"/>
      <c r="G1" s="140"/>
      <c r="H1" s="140"/>
      <c r="I1" s="140"/>
      <c r="J1" s="140"/>
      <c r="K1" s="140"/>
      <c r="L1" s="140"/>
      <c r="M1" s="140"/>
      <c r="N1" s="140"/>
      <c r="O1" s="140"/>
    </row>
    <row r="2" spans="1:15">
      <c r="A2" s="140"/>
      <c r="B2" s="140"/>
      <c r="C2" s="140"/>
      <c r="D2" s="140"/>
      <c r="E2" s="140"/>
      <c r="F2" s="140"/>
      <c r="G2" s="140"/>
      <c r="H2" s="140"/>
      <c r="I2" s="140"/>
      <c r="J2" s="140"/>
      <c r="K2" s="140"/>
      <c r="L2" s="140"/>
      <c r="M2" s="140"/>
      <c r="N2" s="140"/>
      <c r="O2" s="140"/>
    </row>
    <row r="3" spans="1:15">
      <c r="A3" s="140"/>
      <c r="B3" s="140"/>
      <c r="C3" s="140"/>
      <c r="D3" s="140"/>
      <c r="E3" s="140"/>
      <c r="F3" s="140"/>
      <c r="G3" s="140"/>
      <c r="H3" s="140"/>
      <c r="I3" s="140"/>
      <c r="J3" s="140"/>
      <c r="K3" s="140"/>
      <c r="L3" s="140"/>
      <c r="M3" s="140"/>
      <c r="N3" s="140"/>
      <c r="O3" s="140"/>
    </row>
    <row r="4" spans="1:15">
      <c r="A4" s="140"/>
      <c r="B4" s="140"/>
      <c r="C4" s="140"/>
      <c r="D4" s="140"/>
      <c r="E4" s="140"/>
      <c r="F4" s="140"/>
      <c r="G4" s="140"/>
      <c r="H4" s="140"/>
      <c r="I4" s="140"/>
      <c r="J4" s="140"/>
      <c r="K4" s="140"/>
      <c r="L4" s="140"/>
      <c r="M4" s="140"/>
      <c r="N4" s="140"/>
      <c r="O4" s="140"/>
    </row>
    <row r="5" spans="1:15" ht="33.75" customHeight="1">
      <c r="A5" s="140"/>
      <c r="B5" s="474" t="s">
        <v>899</v>
      </c>
      <c r="C5" s="475"/>
      <c r="D5" s="475"/>
      <c r="E5" s="475"/>
      <c r="F5" s="475"/>
      <c r="G5" s="475"/>
      <c r="H5" s="475"/>
      <c r="I5" s="475"/>
      <c r="J5" s="475"/>
      <c r="K5" s="475"/>
      <c r="L5" s="475"/>
      <c r="M5" s="475"/>
      <c r="N5" s="475"/>
      <c r="O5" s="140"/>
    </row>
    <row r="6" spans="1:15" ht="13.5" customHeight="1">
      <c r="A6" s="140"/>
      <c r="B6" s="140"/>
      <c r="C6" s="140"/>
      <c r="D6" s="140"/>
      <c r="E6" s="140"/>
      <c r="F6" s="140"/>
      <c r="G6" s="140"/>
      <c r="H6" s="140"/>
      <c r="I6" s="140"/>
      <c r="J6" s="140"/>
      <c r="K6" s="140"/>
      <c r="L6" s="140"/>
      <c r="M6" s="140"/>
      <c r="N6" s="140"/>
      <c r="O6" s="140"/>
    </row>
    <row r="7" spans="1:15">
      <c r="A7" s="140"/>
      <c r="B7" s="530"/>
      <c r="C7" s="530"/>
      <c r="D7" s="530"/>
      <c r="E7" s="530"/>
      <c r="F7" s="530"/>
      <c r="G7" s="530"/>
      <c r="H7" s="530"/>
      <c r="I7" s="530"/>
      <c r="J7" s="530"/>
      <c r="K7" s="530"/>
      <c r="L7" s="530"/>
      <c r="M7" s="530"/>
      <c r="N7" s="530"/>
      <c r="O7" s="140"/>
    </row>
    <row r="8" spans="1:15" ht="13.2" customHeight="1">
      <c r="A8" s="140"/>
      <c r="B8" s="515" t="s">
        <v>865</v>
      </c>
      <c r="C8" s="515"/>
      <c r="D8" s="515"/>
      <c r="E8" s="515"/>
      <c r="F8" s="515"/>
      <c r="G8" s="515"/>
      <c r="H8" s="515"/>
      <c r="I8" s="515"/>
      <c r="J8" s="515"/>
      <c r="K8" s="515"/>
      <c r="L8" s="515"/>
      <c r="M8" s="515"/>
      <c r="N8" s="515"/>
      <c r="O8" s="140"/>
    </row>
    <row r="9" spans="1:15" ht="13.2" customHeight="1">
      <c r="A9" s="140"/>
      <c r="B9" s="255"/>
      <c r="C9" s="261"/>
      <c r="D9" s="261"/>
      <c r="E9" s="261"/>
      <c r="F9" s="261"/>
      <c r="G9" s="261"/>
      <c r="H9" s="235"/>
      <c r="I9" s="262"/>
      <c r="J9" s="262"/>
      <c r="K9" s="262"/>
      <c r="L9" s="262"/>
      <c r="M9" s="262"/>
      <c r="N9" s="260"/>
      <c r="O9" s="140"/>
    </row>
    <row r="10" spans="1:15" ht="13.2" customHeight="1">
      <c r="A10" s="140"/>
      <c r="B10" s="516" t="s">
        <v>866</v>
      </c>
      <c r="C10" s="516"/>
      <c r="D10" s="516"/>
      <c r="E10" s="516"/>
      <c r="F10" s="516"/>
      <c r="G10" s="516"/>
      <c r="H10" s="516"/>
      <c r="I10" s="516"/>
      <c r="J10" s="516"/>
      <c r="K10" s="516"/>
      <c r="L10" s="516"/>
      <c r="M10" s="516"/>
      <c r="N10" s="516"/>
      <c r="O10" s="140"/>
    </row>
    <row r="11" spans="1:15" ht="13.2" customHeight="1">
      <c r="A11" s="140"/>
      <c r="B11" s="255"/>
      <c r="C11" s="261"/>
      <c r="D11" s="261"/>
      <c r="E11" s="261"/>
      <c r="F11" s="261"/>
      <c r="G11" s="261"/>
      <c r="H11" s="235"/>
      <c r="I11" s="262"/>
      <c r="J11" s="262"/>
      <c r="K11" s="262"/>
      <c r="L11" s="262"/>
      <c r="M11" s="262"/>
      <c r="N11" s="260"/>
      <c r="O11" s="140"/>
    </row>
    <row r="12" spans="1:15" ht="13.2" customHeight="1">
      <c r="A12" s="140"/>
      <c r="B12" s="516" t="s">
        <v>867</v>
      </c>
      <c r="C12" s="516"/>
      <c r="D12" s="516"/>
      <c r="E12" s="516"/>
      <c r="F12" s="516"/>
      <c r="G12" s="516"/>
      <c r="H12" s="516"/>
      <c r="I12" s="516"/>
      <c r="J12" s="516"/>
      <c r="K12" s="516"/>
      <c r="L12" s="516"/>
      <c r="M12" s="516"/>
      <c r="N12" s="516"/>
      <c r="O12" s="140"/>
    </row>
    <row r="13" spans="1:15" ht="6.6" customHeight="1">
      <c r="A13" s="140"/>
      <c r="B13" s="516"/>
      <c r="C13" s="516"/>
      <c r="D13" s="516"/>
      <c r="E13" s="516"/>
      <c r="F13" s="516"/>
      <c r="G13" s="516"/>
      <c r="H13" s="516"/>
      <c r="I13" s="516"/>
      <c r="J13" s="516"/>
      <c r="K13" s="516"/>
      <c r="L13" s="516"/>
      <c r="M13" s="516"/>
      <c r="N13" s="516"/>
      <c r="O13" s="140"/>
    </row>
    <row r="14" spans="1:15" ht="13.2" customHeight="1">
      <c r="A14" s="140"/>
      <c r="B14" s="516" t="s">
        <v>868</v>
      </c>
      <c r="C14" s="516"/>
      <c r="D14" s="516"/>
      <c r="E14" s="516"/>
      <c r="F14" s="516"/>
      <c r="G14" s="516"/>
      <c r="H14" s="516"/>
      <c r="I14" s="516"/>
      <c r="J14" s="516"/>
      <c r="K14" s="516"/>
      <c r="L14" s="516"/>
      <c r="M14" s="516"/>
      <c r="N14" s="516"/>
      <c r="O14" s="140"/>
    </row>
    <row r="15" spans="1:15" ht="13.2" customHeight="1">
      <c r="A15" s="140"/>
      <c r="B15" s="266"/>
      <c r="C15" s="266"/>
      <c r="D15" s="266"/>
      <c r="E15" s="266"/>
      <c r="F15" s="266"/>
      <c r="G15" s="266"/>
      <c r="H15" s="266"/>
      <c r="I15" s="266"/>
      <c r="J15" s="266"/>
      <c r="K15" s="266"/>
      <c r="L15" s="266"/>
      <c r="M15" s="266"/>
      <c r="N15" s="266"/>
      <c r="O15" s="140"/>
    </row>
    <row r="16" spans="1:15" ht="30" customHeight="1">
      <c r="A16" s="140"/>
      <c r="B16" s="514" t="s">
        <v>869</v>
      </c>
      <c r="C16" s="514"/>
      <c r="D16" s="514"/>
      <c r="E16" s="514"/>
      <c r="F16" s="514"/>
      <c r="G16" s="514"/>
      <c r="H16" s="514"/>
      <c r="I16" s="514"/>
      <c r="J16" s="514"/>
      <c r="K16" s="514"/>
      <c r="L16" s="514"/>
      <c r="M16" s="514"/>
      <c r="N16" s="514"/>
      <c r="O16" s="140"/>
    </row>
    <row r="17" spans="1:15" ht="12.6" customHeight="1">
      <c r="A17" s="140"/>
      <c r="B17" s="469" t="s">
        <v>870</v>
      </c>
      <c r="C17" s="469"/>
      <c r="D17" s="469"/>
      <c r="E17" s="469"/>
      <c r="F17" s="469"/>
      <c r="G17" s="469"/>
      <c r="H17" s="469"/>
      <c r="I17" s="469"/>
      <c r="J17" s="469"/>
      <c r="K17" s="469"/>
      <c r="L17" s="469"/>
      <c r="M17" s="469"/>
      <c r="N17" s="469"/>
      <c r="O17" s="140"/>
    </row>
    <row r="18" spans="1:15" ht="25.95" customHeight="1">
      <c r="A18" s="140"/>
      <c r="B18" s="469"/>
      <c r="C18" s="469"/>
      <c r="D18" s="469"/>
      <c r="E18" s="469"/>
      <c r="F18" s="469"/>
      <c r="G18" s="469"/>
      <c r="H18" s="469"/>
      <c r="I18" s="469"/>
      <c r="J18" s="469"/>
      <c r="K18" s="469"/>
      <c r="L18" s="469"/>
      <c r="M18" s="469"/>
      <c r="N18" s="469"/>
      <c r="O18" s="140"/>
    </row>
    <row r="19" spans="1:15" ht="22.2" customHeight="1">
      <c r="A19" s="257"/>
      <c r="B19" s="140"/>
      <c r="C19" s="469"/>
      <c r="D19" s="469"/>
      <c r="E19" s="469"/>
      <c r="F19" s="469"/>
      <c r="G19" s="469"/>
      <c r="H19" s="469"/>
      <c r="I19" s="469"/>
      <c r="J19" s="469"/>
      <c r="K19" s="469"/>
      <c r="L19" s="469"/>
      <c r="M19" s="469"/>
      <c r="N19" s="469"/>
      <c r="O19" s="140"/>
    </row>
    <row r="20" spans="1:15" ht="13.95" customHeight="1">
      <c r="A20" s="140"/>
      <c r="B20" s="533" t="s">
        <v>871</v>
      </c>
      <c r="C20" s="533"/>
      <c r="D20" s="533"/>
      <c r="E20" s="533"/>
      <c r="F20" s="533"/>
      <c r="G20" s="533"/>
      <c r="H20" s="533"/>
      <c r="I20" s="533"/>
      <c r="J20" s="533"/>
      <c r="K20" s="533"/>
      <c r="L20" s="533"/>
      <c r="M20" s="533"/>
      <c r="N20" s="533"/>
      <c r="O20" s="140"/>
    </row>
    <row r="21" spans="1:15" ht="20.7" customHeight="1">
      <c r="A21" s="140"/>
      <c r="B21" s="140"/>
      <c r="C21" s="469"/>
      <c r="D21" s="469"/>
      <c r="E21" s="469"/>
      <c r="F21" s="469"/>
      <c r="G21" s="469"/>
      <c r="H21" s="469"/>
      <c r="I21" s="469"/>
      <c r="J21" s="469"/>
      <c r="K21" s="469"/>
      <c r="L21" s="469"/>
      <c r="M21" s="469"/>
      <c r="N21" s="469"/>
      <c r="O21" s="140"/>
    </row>
    <row r="22" spans="1:15" ht="20.7" customHeight="1">
      <c r="A22" s="140"/>
      <c r="B22" s="489" t="s">
        <v>1112</v>
      </c>
      <c r="C22" s="520"/>
      <c r="D22" s="520"/>
      <c r="E22" s="520"/>
      <c r="F22" s="520"/>
      <c r="G22" s="520"/>
      <c r="H22" s="520"/>
      <c r="I22" s="520"/>
      <c r="J22" s="520"/>
      <c r="K22" s="520"/>
      <c r="L22" s="520"/>
      <c r="M22" s="520"/>
      <c r="N22" s="520"/>
      <c r="O22" s="140"/>
    </row>
    <row r="23" spans="1:15" ht="20.7" customHeight="1">
      <c r="A23" s="140"/>
      <c r="B23" s="520" t="s">
        <v>872</v>
      </c>
      <c r="C23" s="520"/>
      <c r="D23" s="520"/>
      <c r="E23" s="520"/>
      <c r="F23" s="520"/>
      <c r="G23" s="520"/>
      <c r="H23" s="520"/>
      <c r="I23" s="520"/>
      <c r="J23" s="520"/>
      <c r="K23" s="520"/>
      <c r="L23" s="520"/>
      <c r="M23" s="520"/>
      <c r="N23" s="520"/>
      <c r="O23" s="140"/>
    </row>
    <row r="24" spans="1:15" ht="4.2" customHeight="1">
      <c r="A24" s="140"/>
      <c r="B24" s="514"/>
      <c r="C24" s="514"/>
      <c r="D24" s="514"/>
      <c r="E24" s="514"/>
      <c r="F24" s="514"/>
      <c r="G24" s="514"/>
      <c r="H24" s="514"/>
      <c r="I24" s="514"/>
      <c r="J24" s="514"/>
      <c r="K24" s="514"/>
      <c r="L24" s="514"/>
      <c r="M24" s="514"/>
      <c r="N24" s="514"/>
      <c r="O24" s="140"/>
    </row>
    <row r="25" spans="1:15">
      <c r="A25" s="140"/>
      <c r="B25" s="140"/>
      <c r="C25" s="469"/>
      <c r="D25" s="469"/>
      <c r="E25" s="469"/>
      <c r="F25" s="469"/>
      <c r="G25" s="469"/>
      <c r="H25" s="469"/>
      <c r="I25" s="469"/>
      <c r="J25" s="469"/>
      <c r="K25" s="469"/>
      <c r="L25" s="469"/>
      <c r="M25" s="469"/>
      <c r="N25" s="469"/>
      <c r="O25" s="140"/>
    </row>
    <row r="26" spans="1:15" ht="4.2" customHeight="1">
      <c r="A26" s="140"/>
      <c r="B26" s="514"/>
      <c r="C26" s="514"/>
      <c r="D26" s="514"/>
      <c r="E26" s="514"/>
      <c r="F26" s="514"/>
      <c r="G26" s="514"/>
      <c r="H26" s="514"/>
      <c r="I26" s="514"/>
      <c r="J26" s="514"/>
      <c r="K26" s="514"/>
      <c r="L26" s="514"/>
      <c r="M26" s="514"/>
      <c r="N26" s="514"/>
      <c r="O26" s="140"/>
    </row>
    <row r="27" spans="1:15" ht="25.95" customHeight="1">
      <c r="A27" s="140"/>
      <c r="B27" s="288" t="s">
        <v>830</v>
      </c>
      <c r="C27" s="517" t="s">
        <v>831</v>
      </c>
      <c r="D27" s="517"/>
      <c r="E27" s="517"/>
      <c r="F27" s="517" t="s">
        <v>832</v>
      </c>
      <c r="G27" s="517"/>
      <c r="H27" s="517"/>
      <c r="I27" s="517"/>
      <c r="J27" s="517"/>
      <c r="K27" s="517"/>
      <c r="L27" s="517"/>
      <c r="M27" s="517"/>
      <c r="N27" s="140"/>
      <c r="O27" s="140"/>
    </row>
    <row r="28" spans="1:15" ht="76.95" customHeight="1">
      <c r="A28" s="140"/>
      <c r="B28" s="287" t="s">
        <v>132</v>
      </c>
      <c r="C28" s="521" t="s">
        <v>833</v>
      </c>
      <c r="D28" s="521"/>
      <c r="E28" s="521"/>
      <c r="F28" s="521" t="s">
        <v>1084</v>
      </c>
      <c r="G28" s="521"/>
      <c r="H28" s="521"/>
      <c r="I28" s="521"/>
      <c r="J28" s="521"/>
      <c r="K28" s="521"/>
      <c r="L28" s="521"/>
      <c r="M28" s="521"/>
      <c r="N28" s="140"/>
      <c r="O28" s="140"/>
    </row>
    <row r="29" spans="1:15" ht="51.6" customHeight="1">
      <c r="A29" s="140"/>
      <c r="B29" s="287" t="s">
        <v>133</v>
      </c>
      <c r="C29" s="522" t="s">
        <v>54</v>
      </c>
      <c r="D29" s="523"/>
      <c r="E29" s="524"/>
      <c r="F29" s="522" t="s">
        <v>1085</v>
      </c>
      <c r="G29" s="523"/>
      <c r="H29" s="523"/>
      <c r="I29" s="523"/>
      <c r="J29" s="523"/>
      <c r="K29" s="523"/>
      <c r="L29" s="523"/>
      <c r="M29" s="524"/>
      <c r="N29" s="140"/>
      <c r="O29" s="140"/>
    </row>
    <row r="30" spans="1:15" ht="62.7" customHeight="1">
      <c r="A30" s="140"/>
      <c r="B30" s="287" t="s">
        <v>432</v>
      </c>
      <c r="C30" s="522" t="s">
        <v>433</v>
      </c>
      <c r="D30" s="523"/>
      <c r="E30" s="524"/>
      <c r="F30" s="522" t="s">
        <v>1086</v>
      </c>
      <c r="G30" s="523"/>
      <c r="H30" s="523"/>
      <c r="I30" s="523"/>
      <c r="J30" s="523"/>
      <c r="K30" s="523"/>
      <c r="L30" s="523"/>
      <c r="M30" s="524"/>
      <c r="N30" s="140"/>
      <c r="O30" s="140"/>
    </row>
    <row r="31" spans="1:15" ht="45" customHeight="1">
      <c r="A31" s="140"/>
      <c r="B31" s="287" t="s">
        <v>16</v>
      </c>
      <c r="C31" s="522" t="s">
        <v>349</v>
      </c>
      <c r="D31" s="523"/>
      <c r="E31" s="524"/>
      <c r="F31" s="522" t="s">
        <v>1087</v>
      </c>
      <c r="G31" s="523"/>
      <c r="H31" s="523"/>
      <c r="I31" s="523"/>
      <c r="J31" s="523"/>
      <c r="K31" s="523"/>
      <c r="L31" s="523"/>
      <c r="M31" s="524"/>
      <c r="N31" s="140"/>
      <c r="O31" s="140"/>
    </row>
    <row r="32" spans="1:15" ht="83.4" customHeight="1">
      <c r="A32" s="140"/>
      <c r="B32" s="287" t="s">
        <v>56</v>
      </c>
      <c r="C32" s="522" t="s">
        <v>434</v>
      </c>
      <c r="D32" s="523"/>
      <c r="E32" s="524"/>
      <c r="F32" s="522" t="s">
        <v>1088</v>
      </c>
      <c r="G32" s="523"/>
      <c r="H32" s="523"/>
      <c r="I32" s="523"/>
      <c r="J32" s="523"/>
      <c r="K32" s="523"/>
      <c r="L32" s="523"/>
      <c r="M32" s="524"/>
      <c r="N32" s="140"/>
      <c r="O32" s="140"/>
    </row>
    <row r="33" spans="1:15" ht="25.95" customHeight="1">
      <c r="A33" s="140"/>
      <c r="B33" s="140"/>
      <c r="C33" s="140"/>
      <c r="D33" s="140"/>
      <c r="E33" s="140"/>
      <c r="F33" s="140"/>
      <c r="G33" s="140"/>
      <c r="H33" s="140"/>
      <c r="I33" s="140"/>
      <c r="J33" s="140"/>
      <c r="K33" s="140"/>
      <c r="L33" s="140"/>
      <c r="M33" s="140"/>
      <c r="N33" s="140"/>
      <c r="O33" s="140"/>
    </row>
    <row r="34" spans="1:15" ht="25.95" customHeight="1">
      <c r="A34" s="140"/>
      <c r="B34" s="510" t="s">
        <v>1089</v>
      </c>
      <c r="C34" s="510"/>
      <c r="D34" s="510"/>
      <c r="E34" s="510"/>
      <c r="F34" s="510"/>
      <c r="G34" s="510"/>
      <c r="H34" s="510"/>
      <c r="I34" s="510"/>
      <c r="J34" s="510"/>
      <c r="K34" s="510"/>
      <c r="L34" s="510"/>
      <c r="M34" s="510"/>
      <c r="N34" s="510"/>
      <c r="O34" s="140"/>
    </row>
    <row r="35" spans="1:15" ht="25.95" customHeight="1">
      <c r="A35" s="140"/>
      <c r="B35" s="525" t="s">
        <v>1090</v>
      </c>
      <c r="C35" s="525"/>
      <c r="D35" s="525"/>
      <c r="E35" s="525"/>
      <c r="F35" s="526" t="s">
        <v>1091</v>
      </c>
      <c r="G35" s="526"/>
      <c r="H35" s="526"/>
      <c r="I35" s="526"/>
      <c r="J35" s="140"/>
      <c r="K35" s="140"/>
      <c r="L35" s="140"/>
      <c r="M35" s="140"/>
      <c r="N35" s="140"/>
      <c r="O35" s="140"/>
    </row>
    <row r="36" spans="1:15" ht="25.95" customHeight="1">
      <c r="A36" s="140"/>
      <c r="B36" s="527" t="s">
        <v>1093</v>
      </c>
      <c r="C36" s="527"/>
      <c r="D36" s="527"/>
      <c r="E36" s="527"/>
      <c r="F36" s="528" t="s">
        <v>1092</v>
      </c>
      <c r="G36" s="529"/>
      <c r="H36" s="529"/>
      <c r="I36" s="529"/>
      <c r="J36" s="140"/>
      <c r="K36" s="140"/>
      <c r="L36" s="140"/>
      <c r="M36" s="140"/>
      <c r="N36" s="140"/>
      <c r="O36" s="140"/>
    </row>
    <row r="37" spans="1:15" ht="25.95" customHeight="1">
      <c r="A37" s="140"/>
      <c r="B37" s="527" t="s">
        <v>860</v>
      </c>
      <c r="C37" s="527"/>
      <c r="D37" s="527"/>
      <c r="E37" s="527"/>
      <c r="F37" s="528" t="s">
        <v>1098</v>
      </c>
      <c r="G37" s="529"/>
      <c r="H37" s="529"/>
      <c r="I37" s="529"/>
      <c r="J37" s="140"/>
      <c r="K37" s="140"/>
      <c r="L37" s="140"/>
      <c r="M37" s="140"/>
      <c r="N37" s="140"/>
      <c r="O37" s="140"/>
    </row>
    <row r="38" spans="1:15" ht="25.95" customHeight="1">
      <c r="A38" s="140"/>
      <c r="B38" s="527" t="s">
        <v>1094</v>
      </c>
      <c r="C38" s="527"/>
      <c r="D38" s="527"/>
      <c r="E38" s="527"/>
      <c r="F38" s="528" t="s">
        <v>1099</v>
      </c>
      <c r="G38" s="529"/>
      <c r="H38" s="529"/>
      <c r="I38" s="529"/>
      <c r="J38" s="140"/>
      <c r="K38" s="140"/>
      <c r="L38" s="140"/>
      <c r="M38" s="140"/>
      <c r="N38" s="140"/>
      <c r="O38" s="140"/>
    </row>
    <row r="39" spans="1:15" ht="25.95" customHeight="1">
      <c r="A39" s="140"/>
      <c r="B39" s="527" t="s">
        <v>1095</v>
      </c>
      <c r="C39" s="527"/>
      <c r="D39" s="527"/>
      <c r="E39" s="527"/>
      <c r="F39" s="528" t="s">
        <v>1100</v>
      </c>
      <c r="G39" s="529"/>
      <c r="H39" s="529"/>
      <c r="I39" s="529"/>
      <c r="J39" s="140"/>
      <c r="K39" s="140"/>
      <c r="L39" s="140"/>
      <c r="M39" s="140"/>
      <c r="N39" s="140"/>
      <c r="O39" s="140"/>
    </row>
    <row r="40" spans="1:15" ht="25.95" customHeight="1">
      <c r="A40" s="140"/>
      <c r="B40" s="527" t="s">
        <v>1096</v>
      </c>
      <c r="C40" s="527"/>
      <c r="D40" s="527"/>
      <c r="E40" s="527"/>
      <c r="F40" s="528" t="s">
        <v>1101</v>
      </c>
      <c r="G40" s="529"/>
      <c r="H40" s="529"/>
      <c r="I40" s="529"/>
      <c r="J40" s="140"/>
      <c r="K40" s="140"/>
      <c r="L40" s="140"/>
      <c r="M40" s="140"/>
      <c r="N40" s="140"/>
      <c r="O40" s="140"/>
    </row>
    <row r="41" spans="1:15" ht="25.95" customHeight="1">
      <c r="A41" s="140"/>
      <c r="B41" s="527" t="s">
        <v>1097</v>
      </c>
      <c r="C41" s="527"/>
      <c r="D41" s="527"/>
      <c r="E41" s="527"/>
      <c r="F41" s="528" t="s">
        <v>1102</v>
      </c>
      <c r="G41" s="529"/>
      <c r="H41" s="529"/>
      <c r="I41" s="529"/>
      <c r="J41" s="140"/>
      <c r="K41" s="140"/>
      <c r="L41" s="140"/>
      <c r="M41" s="140"/>
      <c r="N41" s="140"/>
      <c r="O41" s="140"/>
    </row>
    <row r="42" spans="1:15" ht="16.95" customHeight="1">
      <c r="A42" s="140"/>
      <c r="B42" s="360"/>
      <c r="C42" s="360"/>
      <c r="D42" s="360"/>
      <c r="E42" s="360"/>
      <c r="F42" s="360"/>
      <c r="G42" s="360"/>
      <c r="H42" s="360"/>
      <c r="I42" s="360"/>
      <c r="J42" s="140"/>
      <c r="K42" s="140"/>
      <c r="L42" s="140"/>
      <c r="M42" s="140"/>
      <c r="N42" s="140"/>
      <c r="O42" s="140"/>
    </row>
    <row r="43" spans="1:15" ht="19.2" customHeight="1">
      <c r="A43" s="140"/>
      <c r="B43" s="531" t="s">
        <v>873</v>
      </c>
      <c r="C43" s="510"/>
      <c r="D43" s="510"/>
      <c r="E43" s="510"/>
      <c r="F43" s="510"/>
      <c r="G43" s="510"/>
      <c r="H43" s="510"/>
      <c r="I43" s="510"/>
      <c r="J43" s="510"/>
      <c r="K43" s="510"/>
      <c r="L43" s="510"/>
      <c r="M43" s="510"/>
      <c r="N43" s="510"/>
      <c r="O43" s="140"/>
    </row>
    <row r="44" spans="1:15">
      <c r="A44" s="140"/>
      <c r="B44" s="532"/>
      <c r="C44" s="532"/>
      <c r="D44" s="532"/>
      <c r="E44" s="532"/>
      <c r="F44" s="532"/>
      <c r="G44" s="532"/>
      <c r="H44" s="532"/>
      <c r="I44" s="532"/>
      <c r="J44" s="532"/>
      <c r="K44" s="532"/>
      <c r="L44" s="532"/>
      <c r="M44" s="532"/>
      <c r="N44" s="532"/>
      <c r="O44" s="140"/>
    </row>
    <row r="45" spans="1:15" ht="22.95" customHeight="1">
      <c r="A45" s="140"/>
      <c r="B45" s="520" t="s">
        <v>874</v>
      </c>
      <c r="C45" s="520"/>
      <c r="D45" s="520"/>
      <c r="E45" s="520"/>
      <c r="F45" s="520"/>
      <c r="G45" s="520"/>
      <c r="H45" s="520"/>
      <c r="I45" s="520"/>
      <c r="J45" s="520"/>
      <c r="K45" s="520"/>
      <c r="L45" s="520"/>
      <c r="M45" s="520"/>
      <c r="N45" s="520"/>
      <c r="O45" s="140"/>
    </row>
    <row r="46" spans="1:15" ht="18" customHeight="1">
      <c r="A46" s="140"/>
      <c r="B46" s="520" t="s">
        <v>875</v>
      </c>
      <c r="C46" s="520"/>
      <c r="D46" s="520"/>
      <c r="E46" s="520"/>
      <c r="F46" s="520"/>
      <c r="G46" s="520"/>
      <c r="H46" s="520"/>
      <c r="I46" s="520"/>
      <c r="J46" s="520"/>
      <c r="K46" s="520"/>
      <c r="L46" s="520"/>
      <c r="M46" s="520"/>
      <c r="N46" s="520"/>
      <c r="O46" s="140"/>
    </row>
    <row r="47" spans="1:15" ht="19.2" customHeight="1">
      <c r="A47" s="140"/>
      <c r="B47" s="520" t="s">
        <v>876</v>
      </c>
      <c r="C47" s="520"/>
      <c r="D47" s="520"/>
      <c r="E47" s="520"/>
      <c r="F47" s="520"/>
      <c r="G47" s="520"/>
      <c r="H47" s="520"/>
      <c r="I47" s="520"/>
      <c r="J47" s="520"/>
      <c r="K47" s="520"/>
      <c r="L47" s="520"/>
      <c r="M47" s="520"/>
      <c r="N47" s="520"/>
      <c r="O47" s="140"/>
    </row>
    <row r="48" spans="1:15" ht="18.600000000000001" customHeight="1">
      <c r="A48" s="140"/>
      <c r="B48" s="473" t="s">
        <v>877</v>
      </c>
      <c r="C48" s="473"/>
      <c r="D48" s="473"/>
      <c r="E48" s="473"/>
      <c r="F48" s="473"/>
      <c r="G48" s="473"/>
      <c r="H48" s="473"/>
      <c r="I48" s="473"/>
      <c r="J48" s="473"/>
      <c r="K48" s="473"/>
      <c r="L48" s="473"/>
      <c r="M48" s="473"/>
      <c r="N48" s="473"/>
      <c r="O48" s="140"/>
    </row>
    <row r="49" spans="1:15" ht="18.75" customHeight="1">
      <c r="A49" s="140"/>
      <c r="B49" s="140"/>
      <c r="C49" s="140"/>
      <c r="D49" s="140"/>
      <c r="E49" s="140"/>
      <c r="F49" s="140"/>
      <c r="G49" s="140"/>
      <c r="H49" s="140"/>
      <c r="I49" s="140"/>
      <c r="J49" s="140"/>
      <c r="K49" s="140"/>
      <c r="L49" s="140"/>
      <c r="M49" s="140"/>
      <c r="N49" s="140"/>
      <c r="O49" s="140"/>
    </row>
    <row r="50" spans="1:15" ht="15.6" customHeight="1">
      <c r="A50" s="140"/>
      <c r="B50" s="471" t="s">
        <v>878</v>
      </c>
      <c r="C50" s="471"/>
      <c r="D50" s="471"/>
      <c r="E50" s="471"/>
      <c r="F50" s="471"/>
      <c r="G50" s="471"/>
      <c r="H50" s="471"/>
      <c r="I50" s="471"/>
      <c r="J50" s="471"/>
      <c r="K50" s="471"/>
      <c r="L50" s="471"/>
      <c r="M50" s="471"/>
      <c r="N50" s="471"/>
      <c r="O50" s="140"/>
    </row>
    <row r="51" spans="1:15" ht="7.95" customHeight="1">
      <c r="A51" s="140"/>
      <c r="B51" s="140"/>
      <c r="C51" s="140"/>
      <c r="D51" s="140"/>
      <c r="E51" s="140"/>
      <c r="F51" s="140"/>
      <c r="G51" s="140"/>
      <c r="H51" s="140"/>
      <c r="I51" s="140"/>
      <c r="J51" s="140"/>
      <c r="K51" s="140"/>
      <c r="L51" s="140"/>
      <c r="M51" s="140"/>
      <c r="N51" s="140"/>
      <c r="O51" s="140"/>
    </row>
    <row r="52" spans="1:15" ht="33.6" customHeight="1">
      <c r="A52" s="140"/>
      <c r="B52" s="469" t="s">
        <v>879</v>
      </c>
      <c r="C52" s="469"/>
      <c r="D52" s="469"/>
      <c r="E52" s="469"/>
      <c r="F52" s="469"/>
      <c r="G52" s="469"/>
      <c r="H52" s="469"/>
      <c r="I52" s="469"/>
      <c r="J52" s="469"/>
      <c r="K52" s="469"/>
      <c r="L52" s="469"/>
      <c r="M52" s="469"/>
      <c r="N52" s="469"/>
      <c r="O52" s="140"/>
    </row>
    <row r="53" spans="1:15">
      <c r="A53" s="140"/>
      <c r="B53" s="520" t="s">
        <v>880</v>
      </c>
      <c r="C53" s="520"/>
      <c r="D53" s="520"/>
      <c r="E53" s="520"/>
      <c r="F53" s="520"/>
      <c r="G53" s="520"/>
      <c r="H53" s="520"/>
      <c r="I53" s="520"/>
      <c r="J53" s="520"/>
      <c r="K53" s="520"/>
      <c r="L53" s="520"/>
      <c r="M53" s="520"/>
      <c r="N53" s="520"/>
      <c r="O53" s="140"/>
    </row>
    <row r="54" spans="1:15" ht="9" customHeight="1">
      <c r="A54" s="140"/>
      <c r="B54" s="263"/>
      <c r="C54" s="518"/>
      <c r="D54" s="518"/>
      <c r="E54" s="518"/>
      <c r="F54" s="518"/>
      <c r="G54" s="518"/>
      <c r="H54" s="518"/>
      <c r="I54" s="518"/>
      <c r="J54" s="518"/>
      <c r="K54" s="518"/>
      <c r="L54" s="518"/>
      <c r="M54" s="518"/>
      <c r="N54" s="518"/>
      <c r="O54" s="140"/>
    </row>
    <row r="55" spans="1:15" ht="31.2" customHeight="1">
      <c r="A55" s="140"/>
      <c r="B55" s="518" t="s">
        <v>881</v>
      </c>
      <c r="C55" s="518"/>
      <c r="D55" s="518"/>
      <c r="E55" s="518"/>
      <c r="F55" s="518"/>
      <c r="G55" s="518"/>
      <c r="H55" s="518"/>
      <c r="I55" s="518"/>
      <c r="J55" s="518"/>
      <c r="K55" s="518"/>
      <c r="L55" s="518"/>
      <c r="M55" s="518"/>
      <c r="N55" s="518"/>
      <c r="O55" s="140"/>
    </row>
    <row r="56" spans="1:15" ht="15" customHeight="1">
      <c r="A56" s="140"/>
      <c r="B56" s="263"/>
      <c r="C56" s="518"/>
      <c r="D56" s="518"/>
      <c r="E56" s="518"/>
      <c r="F56" s="518"/>
      <c r="G56" s="518"/>
      <c r="H56" s="518"/>
      <c r="I56" s="518"/>
      <c r="J56" s="518"/>
      <c r="K56" s="518"/>
      <c r="L56" s="518"/>
      <c r="M56" s="518"/>
      <c r="N56" s="518"/>
      <c r="O56" s="140"/>
    </row>
    <row r="57" spans="1:15" ht="41.7" customHeight="1">
      <c r="A57" s="140"/>
      <c r="B57" s="469" t="s">
        <v>882</v>
      </c>
      <c r="C57" s="469"/>
      <c r="D57" s="469"/>
      <c r="E57" s="469"/>
      <c r="F57" s="469"/>
      <c r="G57" s="469"/>
      <c r="H57" s="469"/>
      <c r="I57" s="469"/>
      <c r="J57" s="469"/>
      <c r="K57" s="469"/>
      <c r="L57" s="469"/>
      <c r="M57" s="469"/>
      <c r="N57" s="469"/>
      <c r="O57" s="140"/>
    </row>
    <row r="58" spans="1:15" ht="15" customHeight="1">
      <c r="A58" s="140"/>
      <c r="B58" s="264"/>
      <c r="C58" s="519"/>
      <c r="D58" s="519"/>
      <c r="E58" s="519"/>
      <c r="F58" s="519"/>
      <c r="G58" s="519"/>
      <c r="H58" s="519"/>
      <c r="I58" s="519"/>
      <c r="J58" s="519"/>
      <c r="K58" s="519"/>
      <c r="L58" s="519"/>
      <c r="M58" s="519"/>
      <c r="N58" s="519"/>
      <c r="O58" s="140"/>
    </row>
    <row r="59" spans="1:15" ht="32.700000000000003" customHeight="1">
      <c r="A59" s="140"/>
      <c r="B59" s="469" t="s">
        <v>883</v>
      </c>
      <c r="C59" s="469"/>
      <c r="D59" s="469"/>
      <c r="E59" s="469"/>
      <c r="F59" s="469"/>
      <c r="G59" s="469"/>
      <c r="H59" s="469"/>
      <c r="I59" s="469"/>
      <c r="J59" s="469"/>
      <c r="K59" s="469"/>
      <c r="L59" s="469"/>
      <c r="M59" s="469"/>
      <c r="N59" s="469"/>
      <c r="O59" s="140"/>
    </row>
    <row r="60" spans="1:15">
      <c r="A60" s="140"/>
      <c r="B60" s="518"/>
      <c r="C60" s="518"/>
      <c r="D60" s="518"/>
      <c r="E60" s="518"/>
      <c r="F60" s="518"/>
      <c r="G60" s="518"/>
      <c r="H60" s="518"/>
      <c r="I60" s="518"/>
      <c r="J60" s="518"/>
      <c r="K60" s="518"/>
      <c r="L60" s="518"/>
      <c r="M60" s="518"/>
      <c r="N60" s="518"/>
      <c r="O60" s="140"/>
    </row>
    <row r="61" spans="1:15" ht="19.2" customHeight="1">
      <c r="A61" s="140"/>
      <c r="B61" s="514" t="s">
        <v>884</v>
      </c>
      <c r="C61" s="514"/>
      <c r="D61" s="514"/>
      <c r="E61" s="514"/>
      <c r="F61" s="514"/>
      <c r="G61" s="514"/>
      <c r="H61" s="514"/>
      <c r="I61" s="514"/>
      <c r="J61" s="514"/>
      <c r="K61" s="514"/>
      <c r="L61" s="514"/>
      <c r="M61" s="514"/>
      <c r="N61" s="514"/>
      <c r="O61" s="140"/>
    </row>
    <row r="62" spans="1:15" ht="13.2" customHeight="1">
      <c r="A62" s="140"/>
      <c r="B62" s="140"/>
      <c r="C62" s="469"/>
      <c r="D62" s="469"/>
      <c r="E62" s="469"/>
      <c r="F62" s="469"/>
      <c r="G62" s="469"/>
      <c r="H62" s="469"/>
      <c r="I62" s="469"/>
      <c r="J62" s="469"/>
      <c r="K62" s="469"/>
      <c r="L62" s="469"/>
      <c r="M62" s="469"/>
      <c r="N62" s="469"/>
      <c r="O62" s="140"/>
    </row>
    <row r="63" spans="1:15" ht="25.95" customHeight="1">
      <c r="A63" s="140"/>
      <c r="B63" s="288" t="s">
        <v>834</v>
      </c>
      <c r="C63" s="517" t="s">
        <v>835</v>
      </c>
      <c r="D63" s="517"/>
      <c r="E63" s="517"/>
      <c r="F63" s="517" t="s">
        <v>836</v>
      </c>
      <c r="G63" s="517"/>
      <c r="H63" s="517"/>
      <c r="I63" s="517"/>
      <c r="J63" s="517"/>
      <c r="K63" s="517"/>
      <c r="L63" s="517"/>
      <c r="M63" s="517"/>
      <c r="N63" s="260"/>
      <c r="O63" s="140"/>
    </row>
    <row r="64" spans="1:15" ht="44.7" customHeight="1">
      <c r="A64" s="140"/>
      <c r="B64" s="272" t="s">
        <v>902</v>
      </c>
      <c r="C64" s="513" t="s">
        <v>885</v>
      </c>
      <c r="D64" s="511"/>
      <c r="E64" s="511"/>
      <c r="F64" s="511" t="s">
        <v>837</v>
      </c>
      <c r="G64" s="511"/>
      <c r="H64" s="511"/>
      <c r="I64" s="511"/>
      <c r="J64" s="511"/>
      <c r="K64" s="511"/>
      <c r="L64" s="511"/>
      <c r="M64" s="511"/>
      <c r="N64" s="260"/>
      <c r="O64" s="140"/>
    </row>
    <row r="65" spans="1:15" ht="56.7" customHeight="1">
      <c r="A65" s="140"/>
      <c r="B65" s="272" t="s">
        <v>903</v>
      </c>
      <c r="C65" s="511" t="s">
        <v>886</v>
      </c>
      <c r="D65" s="511"/>
      <c r="E65" s="511"/>
      <c r="F65" s="511" t="s">
        <v>838</v>
      </c>
      <c r="G65" s="511"/>
      <c r="H65" s="511"/>
      <c r="I65" s="511"/>
      <c r="J65" s="511"/>
      <c r="K65" s="511"/>
      <c r="L65" s="511"/>
      <c r="M65" s="511"/>
      <c r="N65" s="260"/>
      <c r="O65" s="140"/>
    </row>
    <row r="66" spans="1:15" ht="33.6" customHeight="1">
      <c r="A66" s="140"/>
      <c r="B66" s="273" t="s">
        <v>904</v>
      </c>
      <c r="C66" s="511" t="s">
        <v>887</v>
      </c>
      <c r="D66" s="511"/>
      <c r="E66" s="511"/>
      <c r="F66" s="511" t="s">
        <v>839</v>
      </c>
      <c r="G66" s="511"/>
      <c r="H66" s="511"/>
      <c r="I66" s="511"/>
      <c r="J66" s="511"/>
      <c r="K66" s="511"/>
      <c r="L66" s="511"/>
      <c r="M66" s="511"/>
      <c r="N66" s="260"/>
      <c r="O66" s="140"/>
    </row>
    <row r="67" spans="1:15" ht="26.7" customHeight="1">
      <c r="A67" s="140"/>
      <c r="B67" s="140"/>
      <c r="C67" s="469"/>
      <c r="D67" s="469"/>
      <c r="E67" s="469"/>
      <c r="F67" s="469"/>
      <c r="G67" s="469"/>
      <c r="H67" s="469"/>
      <c r="I67" s="469"/>
      <c r="J67" s="469"/>
      <c r="K67" s="469"/>
      <c r="L67" s="469"/>
      <c r="M67" s="469"/>
      <c r="N67" s="469"/>
      <c r="O67" s="140"/>
    </row>
    <row r="68" spans="1:15" ht="18" customHeight="1">
      <c r="A68" s="140"/>
      <c r="B68" s="471" t="s">
        <v>888</v>
      </c>
      <c r="C68" s="471"/>
      <c r="D68" s="471"/>
      <c r="E68" s="471"/>
      <c r="F68" s="471"/>
      <c r="G68" s="471"/>
      <c r="H68" s="471"/>
      <c r="I68" s="471"/>
      <c r="J68" s="471"/>
      <c r="K68" s="471"/>
      <c r="L68" s="471"/>
      <c r="M68" s="471"/>
      <c r="N68" s="471"/>
      <c r="O68" s="140"/>
    </row>
    <row r="69" spans="1:15" ht="19.2" customHeight="1">
      <c r="A69" s="140"/>
      <c r="B69" s="140"/>
      <c r="C69" s="469"/>
      <c r="D69" s="469"/>
      <c r="E69" s="469"/>
      <c r="F69" s="469"/>
      <c r="G69" s="469"/>
      <c r="H69" s="469"/>
      <c r="I69" s="469"/>
      <c r="J69" s="469"/>
      <c r="K69" s="469"/>
      <c r="L69" s="469"/>
      <c r="M69" s="469"/>
      <c r="N69" s="469"/>
      <c r="O69" s="140"/>
    </row>
    <row r="70" spans="1:15">
      <c r="A70" s="140"/>
      <c r="B70" s="512" t="s">
        <v>840</v>
      </c>
      <c r="C70" s="512"/>
      <c r="D70" s="512" t="s">
        <v>841</v>
      </c>
      <c r="E70" s="512"/>
      <c r="F70" s="512"/>
      <c r="G70" s="512"/>
      <c r="H70" s="512"/>
      <c r="I70" s="512"/>
      <c r="J70" s="512"/>
      <c r="K70" s="512"/>
      <c r="L70" s="512"/>
      <c r="M70" s="512"/>
      <c r="N70" s="260"/>
      <c r="O70" s="140"/>
    </row>
    <row r="71" spans="1:15">
      <c r="A71" s="140"/>
      <c r="B71" s="265" t="s">
        <v>842</v>
      </c>
      <c r="C71" s="265" t="s">
        <v>843</v>
      </c>
      <c r="D71" s="512" t="s">
        <v>844</v>
      </c>
      <c r="E71" s="512"/>
      <c r="F71" s="512"/>
      <c r="G71" s="512" t="s">
        <v>845</v>
      </c>
      <c r="H71" s="512"/>
      <c r="I71" s="512"/>
      <c r="J71" s="512" t="s">
        <v>846</v>
      </c>
      <c r="K71" s="512"/>
      <c r="L71" s="512"/>
      <c r="M71" s="512"/>
      <c r="N71" s="260"/>
      <c r="O71" s="140"/>
    </row>
    <row r="72" spans="1:15" ht="31.95" customHeight="1">
      <c r="A72" s="140"/>
      <c r="B72" s="274">
        <v>1</v>
      </c>
      <c r="C72" s="275" t="s">
        <v>350</v>
      </c>
      <c r="D72" s="513" t="s">
        <v>847</v>
      </c>
      <c r="E72" s="511"/>
      <c r="F72" s="511"/>
      <c r="G72" s="511" t="s">
        <v>848</v>
      </c>
      <c r="H72" s="511"/>
      <c r="I72" s="511"/>
      <c r="J72" s="511" t="s">
        <v>849</v>
      </c>
      <c r="K72" s="511"/>
      <c r="L72" s="511"/>
      <c r="M72" s="511"/>
      <c r="N72" s="260"/>
      <c r="O72" s="140"/>
    </row>
    <row r="73" spans="1:15" ht="46.95" customHeight="1">
      <c r="A73" s="140"/>
      <c r="B73" s="274">
        <v>2</v>
      </c>
      <c r="C73" s="275" t="s">
        <v>850</v>
      </c>
      <c r="D73" s="513" t="s">
        <v>847</v>
      </c>
      <c r="E73" s="511"/>
      <c r="F73" s="511"/>
      <c r="G73" s="513" t="s">
        <v>851</v>
      </c>
      <c r="H73" s="511"/>
      <c r="I73" s="511"/>
      <c r="J73" s="511" t="s">
        <v>849</v>
      </c>
      <c r="K73" s="511"/>
      <c r="L73" s="511"/>
      <c r="M73" s="511"/>
      <c r="N73" s="260"/>
      <c r="O73" s="140"/>
    </row>
    <row r="74" spans="1:15" ht="34.200000000000003" customHeight="1">
      <c r="A74" s="140"/>
      <c r="B74" s="274">
        <v>3</v>
      </c>
      <c r="C74" s="275" t="s">
        <v>852</v>
      </c>
      <c r="D74" s="513" t="s">
        <v>853</v>
      </c>
      <c r="E74" s="511"/>
      <c r="F74" s="511"/>
      <c r="G74" s="513" t="s">
        <v>854</v>
      </c>
      <c r="H74" s="511"/>
      <c r="I74" s="511"/>
      <c r="J74" s="511" t="s">
        <v>855</v>
      </c>
      <c r="K74" s="511"/>
      <c r="L74" s="511"/>
      <c r="M74" s="511"/>
      <c r="N74" s="260"/>
      <c r="O74" s="140"/>
    </row>
    <row r="75" spans="1:15" ht="28.95" customHeight="1">
      <c r="A75" s="140"/>
      <c r="B75" s="274">
        <v>4</v>
      </c>
      <c r="C75" s="275" t="s">
        <v>856</v>
      </c>
      <c r="D75" s="513" t="s">
        <v>853</v>
      </c>
      <c r="E75" s="511"/>
      <c r="F75" s="511"/>
      <c r="G75" s="513" t="s">
        <v>857</v>
      </c>
      <c r="H75" s="511"/>
      <c r="I75" s="511"/>
      <c r="J75" s="511" t="s">
        <v>858</v>
      </c>
      <c r="K75" s="511"/>
      <c r="L75" s="511"/>
      <c r="M75" s="511"/>
      <c r="N75" s="260"/>
      <c r="O75" s="140"/>
    </row>
    <row r="76" spans="1:15" ht="27" customHeight="1">
      <c r="A76" s="140"/>
      <c r="B76" s="274">
        <v>5</v>
      </c>
      <c r="C76" s="275" t="s">
        <v>859</v>
      </c>
      <c r="D76" s="513" t="s">
        <v>853</v>
      </c>
      <c r="E76" s="511"/>
      <c r="F76" s="511"/>
      <c r="G76" s="511" t="s">
        <v>849</v>
      </c>
      <c r="H76" s="511"/>
      <c r="I76" s="511"/>
      <c r="J76" s="511" t="s">
        <v>55</v>
      </c>
      <c r="K76" s="511"/>
      <c r="L76" s="511"/>
      <c r="M76" s="511"/>
      <c r="N76" s="260"/>
      <c r="O76" s="140"/>
    </row>
    <row r="77" spans="1:15">
      <c r="A77" s="140"/>
      <c r="B77" s="274">
        <v>6</v>
      </c>
      <c r="C77" s="275" t="s">
        <v>860</v>
      </c>
      <c r="D77" s="511" t="s">
        <v>849</v>
      </c>
      <c r="E77" s="511"/>
      <c r="F77" s="511"/>
      <c r="G77" s="511" t="s">
        <v>849</v>
      </c>
      <c r="H77" s="511"/>
      <c r="I77" s="511"/>
      <c r="J77" s="511" t="s">
        <v>858</v>
      </c>
      <c r="K77" s="511"/>
      <c r="L77" s="511"/>
      <c r="M77" s="511"/>
      <c r="N77" s="260"/>
      <c r="O77" s="140"/>
    </row>
    <row r="78" spans="1:15">
      <c r="A78" s="140"/>
      <c r="B78" s="274">
        <v>7</v>
      </c>
      <c r="C78" s="276" t="s">
        <v>861</v>
      </c>
      <c r="D78" s="511" t="s">
        <v>849</v>
      </c>
      <c r="E78" s="511"/>
      <c r="F78" s="511"/>
      <c r="G78" s="513" t="s">
        <v>857</v>
      </c>
      <c r="H78" s="511"/>
      <c r="I78" s="511"/>
      <c r="J78" s="511" t="s">
        <v>855</v>
      </c>
      <c r="K78" s="511"/>
      <c r="L78" s="511"/>
      <c r="M78" s="511"/>
      <c r="N78" s="260"/>
      <c r="O78" s="140"/>
    </row>
    <row r="79" spans="1:15">
      <c r="A79" s="140"/>
      <c r="B79" s="274">
        <v>8</v>
      </c>
      <c r="C79" s="276" t="s">
        <v>862</v>
      </c>
      <c r="D79" s="511" t="s">
        <v>849</v>
      </c>
      <c r="E79" s="511"/>
      <c r="F79" s="511"/>
      <c r="G79" s="513" t="s">
        <v>851</v>
      </c>
      <c r="H79" s="511"/>
      <c r="I79" s="511"/>
      <c r="J79" s="511" t="s">
        <v>858</v>
      </c>
      <c r="K79" s="511"/>
      <c r="L79" s="511"/>
      <c r="M79" s="511"/>
      <c r="N79" s="260"/>
      <c r="O79" s="140"/>
    </row>
    <row r="80" spans="1:15" ht="18" customHeight="1">
      <c r="A80" s="140"/>
      <c r="B80" s="274">
        <v>9</v>
      </c>
      <c r="C80" s="276" t="s">
        <v>863</v>
      </c>
      <c r="D80" s="511" t="s">
        <v>849</v>
      </c>
      <c r="E80" s="511"/>
      <c r="F80" s="511"/>
      <c r="G80" s="513" t="s">
        <v>851</v>
      </c>
      <c r="H80" s="511"/>
      <c r="I80" s="511"/>
      <c r="J80" s="511" t="s">
        <v>849</v>
      </c>
      <c r="K80" s="511"/>
      <c r="L80" s="511"/>
      <c r="M80" s="511"/>
      <c r="N80" s="260"/>
      <c r="O80" s="140"/>
    </row>
    <row r="81" spans="1:15" ht="18" customHeight="1">
      <c r="A81" s="140"/>
      <c r="B81" s="274">
        <v>10</v>
      </c>
      <c r="C81" s="276" t="s">
        <v>864</v>
      </c>
      <c r="D81" s="511" t="s">
        <v>849</v>
      </c>
      <c r="E81" s="511"/>
      <c r="F81" s="511"/>
      <c r="G81" s="511" t="s">
        <v>849</v>
      </c>
      <c r="H81" s="511"/>
      <c r="I81" s="511"/>
      <c r="J81" s="511" t="s">
        <v>55</v>
      </c>
      <c r="K81" s="511"/>
      <c r="L81" s="511"/>
      <c r="M81" s="511"/>
      <c r="N81" s="264"/>
      <c r="O81" s="140"/>
    </row>
    <row r="82" spans="1:15" ht="15.6" customHeight="1">
      <c r="A82" s="140"/>
      <c r="B82" s="274">
        <v>11</v>
      </c>
      <c r="C82" s="276" t="s">
        <v>860</v>
      </c>
      <c r="D82" s="511" t="s">
        <v>849</v>
      </c>
      <c r="E82" s="511"/>
      <c r="F82" s="511"/>
      <c r="G82" s="511" t="s">
        <v>849</v>
      </c>
      <c r="H82" s="511"/>
      <c r="I82" s="511"/>
      <c r="J82" s="511" t="s">
        <v>858</v>
      </c>
      <c r="K82" s="511"/>
      <c r="L82" s="511"/>
      <c r="M82" s="511"/>
      <c r="N82" s="260"/>
      <c r="O82" s="140"/>
    </row>
    <row r="83" spans="1:15" ht="25.2" customHeight="1">
      <c r="A83" s="140"/>
      <c r="B83" s="260"/>
      <c r="C83" s="260"/>
      <c r="D83" s="260"/>
      <c r="E83" s="260"/>
      <c r="F83" s="260"/>
      <c r="G83" s="260"/>
      <c r="H83" s="260"/>
      <c r="I83" s="260"/>
      <c r="J83" s="260"/>
      <c r="K83" s="260"/>
      <c r="L83" s="260"/>
      <c r="M83" s="260"/>
      <c r="N83" s="260"/>
      <c r="O83" s="140"/>
    </row>
    <row r="84" spans="1:15" ht="4.95" customHeight="1">
      <c r="A84" s="140"/>
      <c r="B84" s="260"/>
      <c r="C84" s="260"/>
      <c r="D84" s="260"/>
      <c r="E84" s="260"/>
      <c r="F84" s="260"/>
      <c r="G84" s="260"/>
      <c r="H84" s="260"/>
      <c r="I84" s="260"/>
      <c r="J84" s="260"/>
      <c r="K84" s="260"/>
      <c r="L84" s="260"/>
      <c r="M84" s="260"/>
      <c r="N84" s="260"/>
      <c r="O84" s="140"/>
    </row>
    <row r="85" spans="1:15" ht="31.2" customHeight="1">
      <c r="A85" s="140"/>
      <c r="B85" s="260"/>
      <c r="C85" s="260"/>
      <c r="D85" s="260"/>
      <c r="E85" s="260"/>
      <c r="F85" s="260"/>
      <c r="G85" s="260"/>
      <c r="H85" s="260"/>
      <c r="I85" s="260"/>
      <c r="J85" s="260"/>
      <c r="K85" s="260"/>
      <c r="L85" s="260"/>
      <c r="M85" s="260"/>
      <c r="N85" s="260"/>
      <c r="O85" s="140"/>
    </row>
    <row r="86" spans="1:15">
      <c r="A86" s="140"/>
      <c r="B86" s="260"/>
      <c r="C86" s="260"/>
      <c r="D86" s="260"/>
      <c r="E86" s="260"/>
      <c r="F86" s="260"/>
      <c r="G86" s="260"/>
      <c r="H86" s="260"/>
      <c r="I86" s="260"/>
      <c r="J86" s="260"/>
      <c r="K86" s="260"/>
      <c r="L86" s="260"/>
      <c r="M86" s="260"/>
      <c r="N86" s="260"/>
      <c r="O86" s="140"/>
    </row>
    <row r="87" spans="1:15">
      <c r="A87" s="140"/>
      <c r="B87" s="471"/>
      <c r="C87" s="471"/>
      <c r="D87" s="471"/>
      <c r="E87" s="471"/>
      <c r="F87" s="471"/>
      <c r="G87" s="471"/>
      <c r="H87" s="471"/>
      <c r="I87" s="471"/>
      <c r="J87" s="471"/>
      <c r="K87" s="471"/>
      <c r="L87" s="471"/>
      <c r="M87" s="471"/>
      <c r="N87" s="471"/>
      <c r="O87" s="140"/>
    </row>
    <row r="88" spans="1:15" ht="7.2" customHeight="1">
      <c r="A88" s="140"/>
      <c r="B88" s="514"/>
      <c r="C88" s="514"/>
      <c r="D88" s="514"/>
      <c r="E88" s="514"/>
      <c r="F88" s="514"/>
      <c r="G88" s="514"/>
      <c r="H88" s="514"/>
      <c r="I88" s="514"/>
      <c r="J88" s="514"/>
      <c r="K88" s="514"/>
      <c r="L88" s="514"/>
      <c r="M88" s="514"/>
      <c r="N88" s="514"/>
      <c r="O88" s="140"/>
    </row>
  </sheetData>
  <mergeCells count="113">
    <mergeCell ref="B5:N5"/>
    <mergeCell ref="B7:N7"/>
    <mergeCell ref="B43:N43"/>
    <mergeCell ref="B44:N44"/>
    <mergeCell ref="B24:N24"/>
    <mergeCell ref="C25:N25"/>
    <mergeCell ref="C21:N21"/>
    <mergeCell ref="B22:N22"/>
    <mergeCell ref="B23:N23"/>
    <mergeCell ref="B16:N16"/>
    <mergeCell ref="C19:N19"/>
    <mergeCell ref="B20:N20"/>
    <mergeCell ref="B17:N18"/>
    <mergeCell ref="C30:E30"/>
    <mergeCell ref="F30:M30"/>
    <mergeCell ref="C31:E31"/>
    <mergeCell ref="F31:M31"/>
    <mergeCell ref="C32:E32"/>
    <mergeCell ref="F32:M32"/>
    <mergeCell ref="B39:E39"/>
    <mergeCell ref="B40:E40"/>
    <mergeCell ref="B41:E41"/>
    <mergeCell ref="F38:I38"/>
    <mergeCell ref="F39:I39"/>
    <mergeCell ref="B26:N26"/>
    <mergeCell ref="C27:E27"/>
    <mergeCell ref="F27:M27"/>
    <mergeCell ref="C28:E28"/>
    <mergeCell ref="F28:M28"/>
    <mergeCell ref="C29:E29"/>
    <mergeCell ref="F29:M29"/>
    <mergeCell ref="C54:N54"/>
    <mergeCell ref="B55:N55"/>
    <mergeCell ref="B34:N34"/>
    <mergeCell ref="B35:E35"/>
    <mergeCell ref="F35:I35"/>
    <mergeCell ref="B36:E36"/>
    <mergeCell ref="F36:I36"/>
    <mergeCell ref="B37:E37"/>
    <mergeCell ref="F37:I37"/>
    <mergeCell ref="B38:E38"/>
    <mergeCell ref="F40:I40"/>
    <mergeCell ref="F41:I41"/>
    <mergeCell ref="C56:N56"/>
    <mergeCell ref="C58:N58"/>
    <mergeCell ref="B60:N60"/>
    <mergeCell ref="B50:N50"/>
    <mergeCell ref="B52:N52"/>
    <mergeCell ref="B45:N45"/>
    <mergeCell ref="B46:N46"/>
    <mergeCell ref="B47:N47"/>
    <mergeCell ref="B48:N48"/>
    <mergeCell ref="B53:N53"/>
    <mergeCell ref="B57:N57"/>
    <mergeCell ref="B59:N59"/>
    <mergeCell ref="B61:N61"/>
    <mergeCell ref="C62:N62"/>
    <mergeCell ref="C63:E63"/>
    <mergeCell ref="F63:M63"/>
    <mergeCell ref="C64:E64"/>
    <mergeCell ref="F64:M64"/>
    <mergeCell ref="C65:E65"/>
    <mergeCell ref="F65:M65"/>
    <mergeCell ref="C66:E66"/>
    <mergeCell ref="F66:M66"/>
    <mergeCell ref="B87:N87"/>
    <mergeCell ref="B88:N88"/>
    <mergeCell ref="B8:N8"/>
    <mergeCell ref="B10:N10"/>
    <mergeCell ref="B12:N12"/>
    <mergeCell ref="B13:N13"/>
    <mergeCell ref="B14:N14"/>
    <mergeCell ref="D80:F80"/>
    <mergeCell ref="G80:I80"/>
    <mergeCell ref="J80:M80"/>
    <mergeCell ref="D81:F81"/>
    <mergeCell ref="G81:I81"/>
    <mergeCell ref="J81:M81"/>
    <mergeCell ref="D78:F78"/>
    <mergeCell ref="G78:I78"/>
    <mergeCell ref="J78:M78"/>
    <mergeCell ref="D79:F79"/>
    <mergeCell ref="G79:I79"/>
    <mergeCell ref="J79:M79"/>
    <mergeCell ref="D76:F76"/>
    <mergeCell ref="G76:I76"/>
    <mergeCell ref="J76:M76"/>
    <mergeCell ref="D77:F77"/>
    <mergeCell ref="J77:M77"/>
    <mergeCell ref="D82:F82"/>
    <mergeCell ref="G82:I82"/>
    <mergeCell ref="G77:I77"/>
    <mergeCell ref="C67:N67"/>
    <mergeCell ref="B68:N68"/>
    <mergeCell ref="C69:N69"/>
    <mergeCell ref="B70:C70"/>
    <mergeCell ref="D70:M70"/>
    <mergeCell ref="D71:F71"/>
    <mergeCell ref="G71:I71"/>
    <mergeCell ref="J71:M71"/>
    <mergeCell ref="J82:M82"/>
    <mergeCell ref="D74:F74"/>
    <mergeCell ref="G74:I74"/>
    <mergeCell ref="J74:M74"/>
    <mergeCell ref="D75:F75"/>
    <mergeCell ref="G75:I75"/>
    <mergeCell ref="J75:M75"/>
    <mergeCell ref="D72:F72"/>
    <mergeCell ref="G72:I72"/>
    <mergeCell ref="J72:M72"/>
    <mergeCell ref="D73:F73"/>
    <mergeCell ref="G73:I73"/>
    <mergeCell ref="J73:M73"/>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OTNOTE">
    <tabColor rgb="FFFFFF99"/>
  </sheetPr>
  <dimension ref="A1:AP147"/>
  <sheetViews>
    <sheetView showGridLines="0" tabSelected="1" zoomScale="70" zoomScaleNormal="70" workbookViewId="0">
      <pane ySplit="9" topLeftCell="A22" activePane="bottomLeft" state="frozen"/>
      <selection pane="bottomLeft" activeCell="D43" sqref="D43"/>
    </sheetView>
  </sheetViews>
  <sheetFormatPr defaultColWidth="11.44140625" defaultRowHeight="20.25" customHeight="1"/>
  <cols>
    <col min="1" max="1" width="2.6640625" style="236" customWidth="1"/>
    <col min="2" max="2" width="17.33203125" style="236" customWidth="1"/>
    <col min="3" max="3" width="17.33203125" style="237" customWidth="1"/>
    <col min="4" max="4" width="104.33203125" style="237" customWidth="1"/>
    <col min="5" max="5" width="2.6640625" style="237" hidden="1" customWidth="1"/>
    <col min="6" max="7" width="13.44140625" style="237" hidden="1" customWidth="1"/>
    <col min="8" max="9" width="3.6640625" style="237" customWidth="1"/>
    <col min="10" max="11" width="11.44140625" style="236"/>
    <col min="12" max="12" width="14" style="236" customWidth="1"/>
    <col min="13" max="16384" width="11.44140625" style="236"/>
  </cols>
  <sheetData>
    <row r="1" spans="1:42" ht="5.25" customHeight="1" thickBot="1">
      <c r="A1" s="241"/>
      <c r="B1" s="241"/>
      <c r="C1" s="242"/>
      <c r="D1" s="242" t="str">
        <f>intro!F7</f>
        <v>SK</v>
      </c>
      <c r="E1" s="241"/>
      <c r="F1" s="281"/>
      <c r="G1" s="28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row>
    <row r="2" spans="1:42" s="238" customFormat="1" ht="18" customHeight="1" thickBot="1">
      <c r="A2" s="243"/>
      <c r="B2" s="541" t="s">
        <v>736</v>
      </c>
      <c r="C2" s="542"/>
      <c r="D2" s="278" t="str">
        <f>intro!F7</f>
        <v>SK</v>
      </c>
      <c r="E2" s="241"/>
      <c r="F2" s="537" t="s">
        <v>821</v>
      </c>
      <c r="G2" s="538"/>
      <c r="H2" s="241"/>
      <c r="I2" s="241"/>
      <c r="J2" s="243"/>
      <c r="K2" s="244"/>
      <c r="L2" s="244"/>
      <c r="M2" s="244"/>
      <c r="N2" s="244"/>
      <c r="O2" s="244"/>
      <c r="P2" s="245"/>
      <c r="Q2" s="245"/>
      <c r="R2" s="245"/>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row>
    <row r="3" spans="1:42" s="238" customFormat="1" ht="18" customHeight="1" thickBot="1">
      <c r="A3" s="243"/>
      <c r="B3" s="246" t="s">
        <v>737</v>
      </c>
      <c r="C3" s="247"/>
      <c r="D3" s="279" t="s">
        <v>735</v>
      </c>
      <c r="E3" s="243"/>
      <c r="F3" s="539" t="str">
        <f>Parameters!C21</f>
        <v>SDMX Flags</v>
      </c>
      <c r="G3" s="540"/>
      <c r="H3" s="241"/>
      <c r="I3" s="241"/>
      <c r="J3" s="243"/>
      <c r="K3" s="244"/>
      <c r="L3" s="244"/>
      <c r="M3" s="244"/>
      <c r="N3" s="244"/>
      <c r="O3" s="244"/>
      <c r="P3" s="245"/>
      <c r="Q3" s="245"/>
      <c r="R3" s="245"/>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row>
    <row r="4" spans="1:42" s="238" customFormat="1" ht="18" customHeight="1">
      <c r="A4" s="243"/>
      <c r="B4" s="534" t="s">
        <v>738</v>
      </c>
      <c r="C4" s="535"/>
      <c r="D4" s="280" t="s">
        <v>739</v>
      </c>
      <c r="E4" s="243"/>
      <c r="F4" s="282"/>
      <c r="G4" s="281"/>
      <c r="H4" s="241"/>
      <c r="I4" s="241"/>
      <c r="J4" s="243"/>
      <c r="K4" s="244"/>
      <c r="L4" s="244"/>
      <c r="M4" s="244"/>
      <c r="N4" s="244"/>
      <c r="O4" s="244"/>
      <c r="P4" s="245"/>
      <c r="Q4" s="245"/>
      <c r="R4" s="245"/>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row>
    <row r="5" spans="1:42" s="238" customFormat="1" ht="18" customHeight="1">
      <c r="A5" s="243"/>
      <c r="B5" s="243"/>
      <c r="C5" s="243"/>
      <c r="D5" s="243"/>
      <c r="E5" s="241"/>
      <c r="F5" s="281"/>
      <c r="G5" s="281"/>
      <c r="H5" s="241"/>
      <c r="I5" s="241"/>
      <c r="J5" s="243"/>
      <c r="K5" s="244"/>
      <c r="L5" s="244"/>
      <c r="M5" s="244"/>
      <c r="N5" s="244"/>
      <c r="O5" s="244"/>
      <c r="P5" s="245"/>
      <c r="Q5" s="245"/>
      <c r="R5" s="245"/>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row>
    <row r="6" spans="1:42" ht="20.25" customHeight="1">
      <c r="A6" s="241"/>
      <c r="B6" s="241"/>
      <c r="C6" s="242"/>
      <c r="D6" s="242"/>
      <c r="E6" s="241"/>
      <c r="F6" s="281"/>
      <c r="G6" s="28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row>
    <row r="7" spans="1:42" s="239" customFormat="1" ht="20.25" customHeight="1">
      <c r="A7" s="248"/>
      <c r="B7" s="248"/>
      <c r="C7" s="536" t="s">
        <v>740</v>
      </c>
      <c r="D7" s="536"/>
      <c r="E7" s="241"/>
      <c r="F7" s="283"/>
      <c r="G7" s="283"/>
      <c r="H7" s="241"/>
      <c r="I7" s="241"/>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row>
    <row r="8" spans="1:42" ht="6" customHeight="1">
      <c r="A8" s="241"/>
      <c r="B8" s="241"/>
      <c r="C8" s="242"/>
      <c r="D8" s="242"/>
      <c r="E8" s="241"/>
      <c r="F8" s="284"/>
      <c r="G8" s="284"/>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row>
    <row r="9" spans="1:42" s="240" customFormat="1" ht="38.25" customHeight="1">
      <c r="A9" s="249"/>
      <c r="B9" s="249"/>
      <c r="C9" s="250" t="s">
        <v>741</v>
      </c>
      <c r="D9" s="251" t="s">
        <v>742</v>
      </c>
      <c r="E9" s="241"/>
      <c r="F9" s="281"/>
      <c r="G9" s="281"/>
      <c r="H9" s="241"/>
      <c r="I9" s="241"/>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row>
    <row r="10" spans="1:42" ht="27.75" customHeight="1">
      <c r="A10" s="241"/>
      <c r="B10" s="241"/>
      <c r="C10" s="252" t="s">
        <v>132</v>
      </c>
      <c r="D10" s="254" t="s">
        <v>55</v>
      </c>
      <c r="E10" s="241"/>
      <c r="F10" s="281"/>
      <c r="G10" s="28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row>
    <row r="11" spans="1:42" ht="27.75" customHeight="1">
      <c r="A11" s="241"/>
      <c r="B11" s="241"/>
      <c r="C11" s="252" t="s">
        <v>133</v>
      </c>
      <c r="D11" s="254" t="s">
        <v>54</v>
      </c>
      <c r="E11" s="241"/>
      <c r="F11" s="281"/>
      <c r="G11" s="28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row>
    <row r="12" spans="1:42" ht="27.75" customHeight="1">
      <c r="A12" s="241"/>
      <c r="B12" s="241"/>
      <c r="C12" s="252" t="s">
        <v>432</v>
      </c>
      <c r="D12" s="254" t="s">
        <v>433</v>
      </c>
      <c r="E12" s="241"/>
      <c r="F12" s="281"/>
      <c r="G12" s="28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row>
    <row r="13" spans="1:42" ht="27.75" customHeight="1">
      <c r="A13" s="241"/>
      <c r="B13" s="241"/>
      <c r="C13" s="252" t="s">
        <v>16</v>
      </c>
      <c r="D13" s="254" t="s">
        <v>349</v>
      </c>
      <c r="E13" s="241"/>
      <c r="F13" s="281"/>
      <c r="G13" s="28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row>
    <row r="14" spans="1:42" ht="27.75" customHeight="1">
      <c r="A14" s="241"/>
      <c r="B14" s="241"/>
      <c r="C14" s="252" t="s">
        <v>893</v>
      </c>
      <c r="D14" s="277" t="s">
        <v>894</v>
      </c>
      <c r="E14" s="241"/>
      <c r="F14" s="281"/>
      <c r="G14" s="28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row>
    <row r="15" spans="1:42" ht="27.75" customHeight="1">
      <c r="A15" s="241"/>
      <c r="B15" s="241"/>
      <c r="C15" s="252" t="s">
        <v>56</v>
      </c>
      <c r="D15" s="254" t="s">
        <v>434</v>
      </c>
      <c r="E15" s="241"/>
      <c r="F15" s="281"/>
      <c r="G15" s="28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row>
    <row r="16" spans="1:42" ht="27.75" customHeight="1">
      <c r="A16" s="241"/>
      <c r="B16" s="241"/>
      <c r="C16" s="252" t="s">
        <v>57</v>
      </c>
      <c r="D16" s="254" t="s">
        <v>895</v>
      </c>
      <c r="E16" s="241"/>
      <c r="F16" s="281"/>
      <c r="G16" s="28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row>
    <row r="17" spans="1:42" ht="67.5" customHeight="1">
      <c r="A17" s="241"/>
      <c r="B17" s="241"/>
      <c r="C17" s="252" t="s">
        <v>350</v>
      </c>
      <c r="D17" s="410" t="s">
        <v>1256</v>
      </c>
      <c r="E17" s="241"/>
      <c r="F17" s="281"/>
      <c r="G17" s="28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row>
    <row r="18" spans="1:42" ht="42.75" customHeight="1">
      <c r="A18" s="241"/>
      <c r="B18" s="241"/>
      <c r="C18" s="252" t="s">
        <v>351</v>
      </c>
      <c r="D18" s="410" t="s">
        <v>1252</v>
      </c>
      <c r="E18" s="241"/>
      <c r="F18" s="281"/>
      <c r="G18" s="28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row>
    <row r="19" spans="1:42" ht="47.25" customHeight="1">
      <c r="A19" s="241"/>
      <c r="B19" s="241"/>
      <c r="C19" s="252" t="s">
        <v>352</v>
      </c>
      <c r="D19" s="410" t="s">
        <v>1257</v>
      </c>
      <c r="E19" s="241"/>
      <c r="F19" s="281"/>
      <c r="G19" s="28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row>
    <row r="20" spans="1:42" ht="45">
      <c r="A20" s="241"/>
      <c r="B20" s="241"/>
      <c r="C20" s="252" t="s">
        <v>353</v>
      </c>
      <c r="D20" s="410" t="s">
        <v>1258</v>
      </c>
      <c r="E20" s="241"/>
      <c r="F20" s="281"/>
      <c r="G20" s="28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row>
    <row r="21" spans="1:42" ht="30">
      <c r="A21" s="241"/>
      <c r="B21" s="241"/>
      <c r="C21" s="252" t="s">
        <v>354</v>
      </c>
      <c r="D21" s="410" t="s">
        <v>1259</v>
      </c>
      <c r="E21" s="241"/>
      <c r="F21" s="281"/>
      <c r="G21" s="28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row>
    <row r="22" spans="1:42" ht="30">
      <c r="A22" s="241"/>
      <c r="B22" s="241"/>
      <c r="C22" s="252" t="s">
        <v>355</v>
      </c>
      <c r="D22" s="410" t="s">
        <v>1260</v>
      </c>
      <c r="E22" s="241"/>
      <c r="F22" s="281"/>
      <c r="G22" s="28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row>
    <row r="23" spans="1:42" ht="17.399999999999999">
      <c r="A23" s="241"/>
      <c r="B23" s="241"/>
      <c r="C23" s="252" t="s">
        <v>356</v>
      </c>
      <c r="D23" s="410" t="s">
        <v>1261</v>
      </c>
      <c r="E23" s="241"/>
      <c r="F23" s="281"/>
      <c r="G23" s="28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row>
    <row r="24" spans="1:42" ht="30">
      <c r="A24" s="241"/>
      <c r="B24" s="241"/>
      <c r="C24" s="252" t="s">
        <v>357</v>
      </c>
      <c r="D24" s="410" t="s">
        <v>1262</v>
      </c>
      <c r="E24" s="241"/>
      <c r="F24" s="281"/>
      <c r="G24" s="28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row>
    <row r="25" spans="1:42" ht="45">
      <c r="A25" s="241"/>
      <c r="B25" s="241"/>
      <c r="C25" s="252" t="s">
        <v>358</v>
      </c>
      <c r="D25" s="410" t="s">
        <v>1263</v>
      </c>
      <c r="E25" s="241"/>
      <c r="F25" s="281"/>
      <c r="G25" s="28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row>
    <row r="26" spans="1:42" ht="30">
      <c r="A26" s="241"/>
      <c r="B26" s="241"/>
      <c r="C26" s="252" t="s">
        <v>359</v>
      </c>
      <c r="D26" s="410" t="s">
        <v>1264</v>
      </c>
      <c r="E26" s="241"/>
      <c r="F26" s="281"/>
      <c r="G26" s="28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row>
    <row r="27" spans="1:42" ht="17.399999999999999">
      <c r="A27" s="241"/>
      <c r="B27" s="241"/>
      <c r="C27" s="252" t="s">
        <v>360</v>
      </c>
      <c r="D27" s="410" t="s">
        <v>1265</v>
      </c>
      <c r="E27" s="241"/>
      <c r="F27" s="281"/>
      <c r="G27" s="28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row>
    <row r="28" spans="1:42" ht="17.399999999999999">
      <c r="A28" s="241"/>
      <c r="B28" s="241"/>
      <c r="C28" s="252" t="s">
        <v>361</v>
      </c>
      <c r="D28" s="410" t="s">
        <v>1253</v>
      </c>
      <c r="E28" s="241"/>
      <c r="F28" s="281"/>
      <c r="G28" s="28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row>
    <row r="29" spans="1:42" ht="75">
      <c r="A29" s="241"/>
      <c r="B29" s="241"/>
      <c r="C29" s="252" t="s">
        <v>362</v>
      </c>
      <c r="D29" s="410" t="s">
        <v>1266</v>
      </c>
      <c r="E29" s="241"/>
      <c r="F29" s="281"/>
      <c r="G29" s="28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row>
    <row r="30" spans="1:42" ht="30">
      <c r="A30" s="241"/>
      <c r="B30" s="241"/>
      <c r="C30" s="252" t="s">
        <v>363</v>
      </c>
      <c r="D30" s="410" t="s">
        <v>1267</v>
      </c>
      <c r="E30" s="241"/>
      <c r="F30" s="281"/>
      <c r="G30" s="28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row>
    <row r="31" spans="1:42" ht="17.399999999999999">
      <c r="A31" s="241"/>
      <c r="B31" s="241"/>
      <c r="C31" s="252" t="s">
        <v>364</v>
      </c>
      <c r="D31" s="410" t="s">
        <v>1268</v>
      </c>
      <c r="E31" s="241"/>
      <c r="F31" s="281"/>
      <c r="G31" s="28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row>
    <row r="32" spans="1:42" ht="30">
      <c r="A32" s="241"/>
      <c r="B32" s="241"/>
      <c r="C32" s="252" t="s">
        <v>365</v>
      </c>
      <c r="D32" s="410" t="s">
        <v>1269</v>
      </c>
      <c r="E32" s="241"/>
      <c r="F32" s="281"/>
      <c r="G32" s="28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row>
    <row r="33" spans="1:42" ht="30">
      <c r="A33" s="241"/>
      <c r="B33" s="241"/>
      <c r="C33" s="252" t="s">
        <v>366</v>
      </c>
      <c r="D33" s="410" t="s">
        <v>1270</v>
      </c>
      <c r="E33" s="241"/>
      <c r="F33" s="281"/>
      <c r="G33" s="28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row>
    <row r="34" spans="1:42" ht="45">
      <c r="A34" s="241"/>
      <c r="B34" s="241"/>
      <c r="C34" s="252" t="s">
        <v>367</v>
      </c>
      <c r="D34" s="410" t="s">
        <v>1271</v>
      </c>
      <c r="E34" s="241"/>
      <c r="F34" s="281"/>
      <c r="G34" s="28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row>
    <row r="35" spans="1:42" ht="17.399999999999999">
      <c r="A35" s="241"/>
      <c r="B35" s="241"/>
      <c r="C35" s="252" t="s">
        <v>368</v>
      </c>
      <c r="D35" s="410" t="s">
        <v>1272</v>
      </c>
      <c r="E35" s="241"/>
      <c r="F35" s="281"/>
      <c r="G35" s="28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row>
    <row r="36" spans="1:42" ht="17.399999999999999">
      <c r="A36" s="241"/>
      <c r="B36" s="241"/>
      <c r="C36" s="252" t="s">
        <v>369</v>
      </c>
      <c r="D36" s="410" t="s">
        <v>1273</v>
      </c>
      <c r="E36" s="241"/>
      <c r="F36" s="281"/>
      <c r="G36" s="28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row>
    <row r="37" spans="1:42" ht="30">
      <c r="A37" s="241"/>
      <c r="B37" s="241"/>
      <c r="C37" s="252" t="s">
        <v>562</v>
      </c>
      <c r="D37" s="410" t="s">
        <v>1274</v>
      </c>
      <c r="E37" s="241"/>
      <c r="F37" s="281"/>
      <c r="G37" s="28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row>
    <row r="38" spans="1:42" ht="17.399999999999999">
      <c r="A38" s="241"/>
      <c r="B38" s="241"/>
      <c r="C38" s="252" t="s">
        <v>563</v>
      </c>
      <c r="D38" s="410" t="s">
        <v>1275</v>
      </c>
      <c r="E38" s="241"/>
      <c r="F38" s="281"/>
      <c r="G38" s="28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row>
    <row r="39" spans="1:42" ht="17.399999999999999">
      <c r="A39" s="241"/>
      <c r="B39" s="241"/>
      <c r="C39" s="252" t="s">
        <v>564</v>
      </c>
      <c r="D39" s="410" t="s">
        <v>1276</v>
      </c>
      <c r="E39" s="241"/>
      <c r="F39" s="281"/>
      <c r="G39" s="28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row>
    <row r="40" spans="1:42" ht="30">
      <c r="A40" s="241"/>
      <c r="B40" s="241"/>
      <c r="C40" s="252" t="s">
        <v>565</v>
      </c>
      <c r="D40" s="410" t="s">
        <v>1277</v>
      </c>
      <c r="E40" s="241"/>
      <c r="F40" s="281"/>
      <c r="G40" s="28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row>
    <row r="41" spans="1:42" ht="17.399999999999999">
      <c r="A41" s="241"/>
      <c r="B41" s="241"/>
      <c r="C41" s="252" t="s">
        <v>566</v>
      </c>
      <c r="D41" s="410" t="s">
        <v>1254</v>
      </c>
      <c r="E41" s="241"/>
      <c r="F41" s="281"/>
      <c r="G41" s="28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row>
    <row r="42" spans="1:42" ht="17.399999999999999">
      <c r="A42" s="241"/>
      <c r="B42" s="241"/>
      <c r="C42" s="252" t="s">
        <v>567</v>
      </c>
      <c r="D42" s="410" t="s">
        <v>1278</v>
      </c>
      <c r="E42" s="241"/>
      <c r="F42" s="281"/>
      <c r="G42" s="28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row>
    <row r="43" spans="1:42" ht="30">
      <c r="A43" s="241"/>
      <c r="B43" s="241"/>
      <c r="C43" s="252" t="s">
        <v>568</v>
      </c>
      <c r="D43" s="411" t="s">
        <v>1279</v>
      </c>
      <c r="E43" s="241"/>
      <c r="F43" s="281"/>
      <c r="G43" s="28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row>
    <row r="44" spans="1:42" ht="17.399999999999999">
      <c r="A44" s="241"/>
      <c r="B44" s="241"/>
      <c r="C44" s="252" t="s">
        <v>569</v>
      </c>
      <c r="D44" s="410" t="s">
        <v>1280</v>
      </c>
      <c r="E44" s="241"/>
      <c r="F44" s="281"/>
      <c r="G44" s="28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row>
    <row r="45" spans="1:42" ht="17.399999999999999">
      <c r="A45" s="241"/>
      <c r="B45" s="241"/>
      <c r="C45" s="252" t="s">
        <v>570</v>
      </c>
      <c r="D45" s="410" t="s">
        <v>1281</v>
      </c>
      <c r="E45" s="241"/>
      <c r="F45" s="281"/>
      <c r="G45" s="28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row>
    <row r="46" spans="1:42" ht="17.399999999999999">
      <c r="A46" s="241"/>
      <c r="B46" s="241"/>
      <c r="C46" s="252" t="s">
        <v>576</v>
      </c>
      <c r="D46" s="411" t="s">
        <v>1282</v>
      </c>
      <c r="E46" s="241"/>
      <c r="F46" s="281"/>
      <c r="G46" s="28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row>
    <row r="47" spans="1:42" ht="45">
      <c r="A47" s="241"/>
      <c r="B47" s="241"/>
      <c r="C47" s="252" t="s">
        <v>571</v>
      </c>
      <c r="D47" s="411" t="s">
        <v>1283</v>
      </c>
      <c r="E47" s="241"/>
      <c r="F47" s="281"/>
      <c r="G47" s="28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row>
    <row r="48" spans="1:42" ht="17.399999999999999">
      <c r="A48" s="241"/>
      <c r="B48" s="241"/>
      <c r="C48" s="252" t="s">
        <v>572</v>
      </c>
      <c r="D48" s="410" t="s">
        <v>1493</v>
      </c>
      <c r="E48" s="241"/>
      <c r="F48" s="281"/>
      <c r="G48" s="28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row>
    <row r="49" spans="1:42" ht="30">
      <c r="A49" s="241"/>
      <c r="B49" s="241"/>
      <c r="C49" s="252" t="s">
        <v>573</v>
      </c>
      <c r="D49" s="412" t="s">
        <v>1617</v>
      </c>
      <c r="E49" s="241"/>
      <c r="F49" s="281"/>
      <c r="G49" s="28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row>
    <row r="50" spans="1:42" ht="30">
      <c r="A50" s="241"/>
      <c r="B50" s="241"/>
      <c r="C50" s="252" t="s">
        <v>574</v>
      </c>
      <c r="D50" s="413" t="s">
        <v>1255</v>
      </c>
      <c r="E50" s="241"/>
      <c r="F50" s="281"/>
      <c r="G50" s="28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row>
    <row r="51" spans="1:42" ht="27.75" customHeight="1">
      <c r="A51" s="241"/>
      <c r="B51" s="241"/>
      <c r="C51" s="252" t="s">
        <v>575</v>
      </c>
      <c r="D51" s="324" t="s">
        <v>1618</v>
      </c>
      <c r="E51" s="241"/>
      <c r="F51" s="281"/>
      <c r="G51" s="28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row>
    <row r="52" spans="1:42" ht="27.75" customHeight="1">
      <c r="A52" s="241"/>
      <c r="B52" s="241"/>
      <c r="C52" s="252" t="s">
        <v>743</v>
      </c>
      <c r="D52" s="324" t="s">
        <v>1619</v>
      </c>
      <c r="E52" s="241"/>
      <c r="F52" s="281"/>
      <c r="G52" s="28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row>
    <row r="53" spans="1:42" ht="27.75" customHeight="1">
      <c r="A53" s="241"/>
      <c r="B53" s="241"/>
      <c r="C53" s="252" t="s">
        <v>744</v>
      </c>
      <c r="D53" s="324" t="s">
        <v>1620</v>
      </c>
      <c r="E53" s="241"/>
      <c r="F53" s="281"/>
      <c r="G53" s="28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row>
    <row r="54" spans="1:42" ht="27.75" customHeight="1">
      <c r="A54" s="241"/>
      <c r="B54" s="241"/>
      <c r="C54" s="252" t="s">
        <v>745</v>
      </c>
      <c r="D54" s="324" t="s">
        <v>1621</v>
      </c>
      <c r="E54" s="241"/>
      <c r="F54" s="281"/>
      <c r="G54" s="28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row>
    <row r="55" spans="1:42" ht="27.75" customHeight="1">
      <c r="A55" s="241"/>
      <c r="B55" s="241"/>
      <c r="C55" s="252" t="s">
        <v>746</v>
      </c>
      <c r="D55" s="324" t="s">
        <v>1622</v>
      </c>
      <c r="E55" s="241"/>
      <c r="F55" s="281"/>
      <c r="G55" s="28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row>
    <row r="56" spans="1:42" ht="27.75" customHeight="1">
      <c r="A56" s="241"/>
      <c r="B56" s="241"/>
      <c r="C56" s="252" t="s">
        <v>747</v>
      </c>
      <c r="D56" s="324" t="s">
        <v>1623</v>
      </c>
      <c r="E56" s="241"/>
      <c r="F56" s="281"/>
      <c r="G56" s="28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row>
    <row r="57" spans="1:42" ht="27.75" customHeight="1">
      <c r="A57" s="241"/>
      <c r="B57" s="241"/>
      <c r="C57" s="252" t="s">
        <v>748</v>
      </c>
      <c r="D57" s="324" t="s">
        <v>1624</v>
      </c>
      <c r="E57" s="241"/>
      <c r="F57" s="281"/>
      <c r="G57" s="28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row>
    <row r="58" spans="1:42" ht="27.75" customHeight="1">
      <c r="A58" s="241"/>
      <c r="B58" s="241"/>
      <c r="C58" s="252" t="s">
        <v>749</v>
      </c>
      <c r="D58" s="324" t="s">
        <v>1625</v>
      </c>
      <c r="E58" s="241"/>
      <c r="F58" s="281"/>
      <c r="G58" s="28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row>
    <row r="59" spans="1:42" ht="27.75" customHeight="1">
      <c r="A59" s="241"/>
      <c r="B59" s="241"/>
      <c r="C59" s="252" t="s">
        <v>750</v>
      </c>
      <c r="D59" s="324"/>
      <c r="E59" s="241"/>
      <c r="F59" s="281"/>
      <c r="G59" s="28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row>
    <row r="60" spans="1:42" ht="27.75" customHeight="1">
      <c r="A60" s="241"/>
      <c r="B60" s="241"/>
      <c r="C60" s="252" t="s">
        <v>751</v>
      </c>
      <c r="D60" s="324"/>
      <c r="E60" s="241"/>
      <c r="F60" s="281"/>
      <c r="G60" s="28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row>
    <row r="61" spans="1:42" ht="27.75" customHeight="1">
      <c r="A61" s="241"/>
      <c r="B61" s="241"/>
      <c r="C61" s="252" t="s">
        <v>752</v>
      </c>
      <c r="D61" s="324"/>
      <c r="E61" s="241"/>
      <c r="F61" s="281"/>
      <c r="G61" s="28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row>
    <row r="62" spans="1:42" ht="27.75" customHeight="1">
      <c r="A62" s="241"/>
      <c r="B62" s="241"/>
      <c r="C62" s="252" t="s">
        <v>753</v>
      </c>
      <c r="D62" s="324"/>
      <c r="E62" s="241"/>
      <c r="F62" s="281"/>
      <c r="G62" s="28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row>
    <row r="63" spans="1:42" ht="27.75" customHeight="1">
      <c r="A63" s="241"/>
      <c r="B63" s="241"/>
      <c r="C63" s="252" t="s">
        <v>754</v>
      </c>
      <c r="D63" s="324"/>
      <c r="E63" s="241"/>
      <c r="F63" s="281"/>
      <c r="G63" s="28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row>
    <row r="64" spans="1:42" ht="27.75" customHeight="1">
      <c r="A64" s="241"/>
      <c r="B64" s="241"/>
      <c r="C64" s="252" t="s">
        <v>755</v>
      </c>
      <c r="D64" s="324"/>
      <c r="E64" s="241"/>
      <c r="F64" s="281"/>
      <c r="G64" s="28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row>
    <row r="65" spans="1:42" ht="27.75" customHeight="1">
      <c r="A65" s="241"/>
      <c r="B65" s="241"/>
      <c r="C65" s="252" t="s">
        <v>756</v>
      </c>
      <c r="D65" s="324"/>
      <c r="E65" s="241"/>
      <c r="F65" s="281"/>
      <c r="G65" s="28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row>
    <row r="66" spans="1:42" ht="27.75" customHeight="1">
      <c r="A66" s="241"/>
      <c r="B66" s="241"/>
      <c r="C66" s="252" t="s">
        <v>757</v>
      </c>
      <c r="D66" s="324"/>
      <c r="E66" s="241"/>
      <c r="F66" s="281"/>
      <c r="G66" s="28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row>
    <row r="67" spans="1:42" ht="27.75" customHeight="1">
      <c r="A67" s="241"/>
      <c r="B67" s="241"/>
      <c r="C67" s="252" t="s">
        <v>758</v>
      </c>
      <c r="D67" s="324"/>
      <c r="E67" s="241"/>
      <c r="F67" s="281"/>
      <c r="G67" s="28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row>
    <row r="68" spans="1:42" ht="27.75" customHeight="1">
      <c r="A68" s="241"/>
      <c r="B68" s="241"/>
      <c r="C68" s="252" t="s">
        <v>759</v>
      </c>
      <c r="D68" s="324"/>
      <c r="E68" s="241"/>
      <c r="F68" s="281"/>
      <c r="G68" s="28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row>
    <row r="69" spans="1:42" ht="27.75" customHeight="1">
      <c r="A69" s="241"/>
      <c r="B69" s="241"/>
      <c r="C69" s="252" t="s">
        <v>760</v>
      </c>
      <c r="D69" s="324"/>
      <c r="E69" s="241"/>
      <c r="F69" s="281"/>
      <c r="G69" s="28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row>
    <row r="70" spans="1:42" ht="27.75" customHeight="1">
      <c r="A70" s="241"/>
      <c r="B70" s="241"/>
      <c r="C70" s="252" t="s">
        <v>761</v>
      </c>
      <c r="D70" s="324"/>
      <c r="E70" s="241"/>
      <c r="F70" s="281"/>
      <c r="G70" s="28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row>
    <row r="71" spans="1:42" ht="27.75" customHeight="1">
      <c r="A71" s="241"/>
      <c r="B71" s="241"/>
      <c r="C71" s="252" t="s">
        <v>762</v>
      </c>
      <c r="D71" s="324"/>
      <c r="E71" s="241"/>
      <c r="F71" s="281"/>
      <c r="G71" s="28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row>
    <row r="72" spans="1:42" ht="27.75" customHeight="1">
      <c r="A72" s="241"/>
      <c r="B72" s="241"/>
      <c r="C72" s="252" t="s">
        <v>763</v>
      </c>
      <c r="D72" s="324"/>
      <c r="E72" s="241"/>
      <c r="F72" s="281"/>
      <c r="G72" s="28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row>
    <row r="73" spans="1:42" ht="27.75" customHeight="1">
      <c r="A73" s="241"/>
      <c r="B73" s="241"/>
      <c r="C73" s="252" t="s">
        <v>764</v>
      </c>
      <c r="D73" s="324"/>
      <c r="E73" s="241"/>
      <c r="F73" s="281"/>
      <c r="G73" s="28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row>
    <row r="74" spans="1:42" ht="27.75" customHeight="1">
      <c r="A74" s="241"/>
      <c r="B74" s="241"/>
      <c r="C74" s="252" t="s">
        <v>765</v>
      </c>
      <c r="D74" s="324"/>
      <c r="E74" s="241"/>
      <c r="F74" s="281"/>
      <c r="G74" s="28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row>
    <row r="75" spans="1:42" ht="27.75" customHeight="1">
      <c r="A75" s="241"/>
      <c r="B75" s="241"/>
      <c r="C75" s="252" t="s">
        <v>766</v>
      </c>
      <c r="D75" s="324"/>
      <c r="E75" s="241"/>
      <c r="F75" s="281"/>
      <c r="G75" s="28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row>
    <row r="76" spans="1:42" ht="27.75" customHeight="1">
      <c r="A76" s="241"/>
      <c r="B76" s="241"/>
      <c r="C76" s="252" t="s">
        <v>767</v>
      </c>
      <c r="D76" s="324"/>
      <c r="E76" s="241"/>
      <c r="F76" s="281"/>
      <c r="G76" s="28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row>
    <row r="77" spans="1:42" ht="27.75" customHeight="1">
      <c r="A77" s="241"/>
      <c r="B77" s="241"/>
      <c r="C77" s="252" t="s">
        <v>768</v>
      </c>
      <c r="D77" s="324"/>
      <c r="E77" s="241"/>
      <c r="F77" s="281"/>
      <c r="G77" s="28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row>
    <row r="78" spans="1:42" ht="27.75" customHeight="1">
      <c r="A78" s="241"/>
      <c r="B78" s="241"/>
      <c r="C78" s="252" t="s">
        <v>769</v>
      </c>
      <c r="D78" s="324"/>
      <c r="E78" s="241"/>
      <c r="F78" s="281"/>
      <c r="G78" s="28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row>
    <row r="79" spans="1:42" ht="27.75" customHeight="1">
      <c r="A79" s="241"/>
      <c r="B79" s="241"/>
      <c r="C79" s="252" t="s">
        <v>770</v>
      </c>
      <c r="D79" s="324"/>
      <c r="E79" s="241"/>
      <c r="F79" s="281"/>
      <c r="G79" s="28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row>
    <row r="80" spans="1:42" ht="27.75" customHeight="1">
      <c r="A80" s="241"/>
      <c r="B80" s="241"/>
      <c r="C80" s="252" t="s">
        <v>771</v>
      </c>
      <c r="D80" s="324"/>
      <c r="E80" s="241"/>
      <c r="F80" s="281"/>
      <c r="G80" s="28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row>
    <row r="81" spans="1:42" ht="27.75" customHeight="1">
      <c r="A81" s="241"/>
      <c r="B81" s="241"/>
      <c r="C81" s="252" t="s">
        <v>772</v>
      </c>
      <c r="D81" s="324"/>
      <c r="E81" s="241"/>
      <c r="F81" s="281"/>
      <c r="G81" s="28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row>
    <row r="82" spans="1:42" ht="27.75" customHeight="1">
      <c r="A82" s="241"/>
      <c r="B82" s="241"/>
      <c r="C82" s="252" t="s">
        <v>773</v>
      </c>
      <c r="D82" s="324"/>
      <c r="E82" s="241"/>
      <c r="F82" s="281"/>
      <c r="G82" s="28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row>
    <row r="83" spans="1:42" ht="27.75" customHeight="1">
      <c r="A83" s="241"/>
      <c r="B83" s="241"/>
      <c r="C83" s="252" t="s">
        <v>774</v>
      </c>
      <c r="D83" s="324"/>
      <c r="E83" s="241"/>
      <c r="F83" s="281"/>
      <c r="G83" s="28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row>
    <row r="84" spans="1:42" ht="27.75" customHeight="1">
      <c r="A84" s="241"/>
      <c r="B84" s="241"/>
      <c r="C84" s="252" t="s">
        <v>775</v>
      </c>
      <c r="D84" s="324"/>
      <c r="E84" s="241"/>
      <c r="F84" s="281"/>
      <c r="G84" s="28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row>
    <row r="85" spans="1:42" ht="27.75" customHeight="1">
      <c r="A85" s="241"/>
      <c r="B85" s="241"/>
      <c r="C85" s="252" t="s">
        <v>776</v>
      </c>
      <c r="D85" s="324"/>
      <c r="E85" s="241"/>
      <c r="F85" s="281"/>
      <c r="G85" s="28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row>
    <row r="86" spans="1:42" ht="27.75" customHeight="1">
      <c r="A86" s="241"/>
      <c r="B86" s="241"/>
      <c r="C86" s="252" t="s">
        <v>777</v>
      </c>
      <c r="D86" s="324"/>
      <c r="E86" s="241"/>
      <c r="F86" s="281"/>
      <c r="G86" s="28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row>
    <row r="87" spans="1:42" ht="27.75" customHeight="1">
      <c r="A87" s="241"/>
      <c r="B87" s="241"/>
      <c r="C87" s="252" t="s">
        <v>778</v>
      </c>
      <c r="D87" s="324"/>
      <c r="E87" s="241"/>
      <c r="F87" s="281"/>
      <c r="G87" s="28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row>
    <row r="88" spans="1:42" ht="27.75" customHeight="1">
      <c r="A88" s="241"/>
      <c r="B88" s="241"/>
      <c r="C88" s="252" t="s">
        <v>779</v>
      </c>
      <c r="D88" s="324"/>
      <c r="E88" s="241"/>
      <c r="F88" s="281"/>
      <c r="G88" s="28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row>
    <row r="89" spans="1:42" ht="27.75" customHeight="1">
      <c r="A89" s="241"/>
      <c r="B89" s="241"/>
      <c r="C89" s="252" t="s">
        <v>780</v>
      </c>
      <c r="D89" s="324"/>
      <c r="E89" s="241"/>
      <c r="F89" s="281"/>
      <c r="G89" s="28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row>
    <row r="90" spans="1:42" ht="27.75" customHeight="1">
      <c r="A90" s="241"/>
      <c r="B90" s="241"/>
      <c r="C90" s="252" t="s">
        <v>781</v>
      </c>
      <c r="D90" s="324"/>
      <c r="E90" s="241"/>
      <c r="F90" s="281"/>
      <c r="G90" s="28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row>
    <row r="91" spans="1:42" ht="27.75" customHeight="1">
      <c r="A91" s="241"/>
      <c r="B91" s="241"/>
      <c r="C91" s="252" t="s">
        <v>782</v>
      </c>
      <c r="D91" s="324"/>
      <c r="E91" s="241"/>
      <c r="F91" s="281"/>
      <c r="G91" s="28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row>
    <row r="92" spans="1:42" ht="27.75" customHeight="1">
      <c r="A92" s="241"/>
      <c r="B92" s="241"/>
      <c r="C92" s="252" t="s">
        <v>783</v>
      </c>
      <c r="D92" s="324"/>
      <c r="E92" s="241"/>
      <c r="F92" s="281"/>
      <c r="G92" s="28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row>
    <row r="93" spans="1:42" ht="27.75" customHeight="1">
      <c r="A93" s="241"/>
      <c r="B93" s="241"/>
      <c r="C93" s="252" t="s">
        <v>784</v>
      </c>
      <c r="D93" s="324"/>
      <c r="E93" s="241"/>
      <c r="F93" s="281"/>
      <c r="G93" s="28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row>
    <row r="94" spans="1:42" ht="27.75" customHeight="1">
      <c r="A94" s="241"/>
      <c r="B94" s="241"/>
      <c r="C94" s="252" t="s">
        <v>785</v>
      </c>
      <c r="D94" s="324"/>
      <c r="E94" s="241"/>
      <c r="F94" s="281"/>
      <c r="G94" s="28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row>
    <row r="95" spans="1:42" ht="27.75" customHeight="1">
      <c r="A95" s="241"/>
      <c r="B95" s="241"/>
      <c r="C95" s="252" t="s">
        <v>786</v>
      </c>
      <c r="D95" s="324"/>
      <c r="E95" s="241"/>
      <c r="F95" s="281"/>
      <c r="G95" s="28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row>
    <row r="96" spans="1:42" ht="27.75" customHeight="1">
      <c r="A96" s="241"/>
      <c r="B96" s="241"/>
      <c r="C96" s="252" t="s">
        <v>787</v>
      </c>
      <c r="D96" s="324"/>
      <c r="E96" s="241"/>
      <c r="F96" s="281"/>
      <c r="G96" s="28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row>
    <row r="97" spans="1:42" ht="27.75" customHeight="1">
      <c r="A97" s="241"/>
      <c r="B97" s="241"/>
      <c r="C97" s="252" t="s">
        <v>788</v>
      </c>
      <c r="D97" s="324"/>
      <c r="E97" s="241"/>
      <c r="F97" s="281"/>
      <c r="G97" s="28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row>
    <row r="98" spans="1:42" ht="27.75" customHeight="1">
      <c r="A98" s="241"/>
      <c r="B98" s="241"/>
      <c r="C98" s="252" t="s">
        <v>789</v>
      </c>
      <c r="D98" s="324"/>
      <c r="E98" s="241"/>
      <c r="F98" s="281"/>
      <c r="G98" s="28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row>
    <row r="99" spans="1:42" ht="27.75" customHeight="1">
      <c r="A99" s="241"/>
      <c r="B99" s="241"/>
      <c r="C99" s="252" t="s">
        <v>790</v>
      </c>
      <c r="D99" s="324"/>
      <c r="E99" s="241"/>
      <c r="F99" s="281"/>
      <c r="G99" s="28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row>
    <row r="100" spans="1:42" ht="27.75" customHeight="1">
      <c r="A100" s="241"/>
      <c r="B100" s="241"/>
      <c r="C100" s="252" t="s">
        <v>791</v>
      </c>
      <c r="D100" s="324"/>
      <c r="E100" s="241"/>
      <c r="F100" s="281"/>
      <c r="G100" s="28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row>
    <row r="101" spans="1:42" ht="27.75" customHeight="1">
      <c r="A101" s="241"/>
      <c r="B101" s="241"/>
      <c r="C101" s="252" t="s">
        <v>792</v>
      </c>
      <c r="D101" s="324"/>
      <c r="E101" s="241"/>
      <c r="F101" s="281"/>
      <c r="G101" s="28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row>
    <row r="102" spans="1:42" ht="27.75" customHeight="1">
      <c r="A102" s="241"/>
      <c r="B102" s="241"/>
      <c r="C102" s="252" t="s">
        <v>793</v>
      </c>
      <c r="D102" s="324"/>
      <c r="E102" s="241"/>
      <c r="F102" s="281"/>
      <c r="G102" s="28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row>
    <row r="103" spans="1:42" ht="27.75" customHeight="1">
      <c r="A103" s="241"/>
      <c r="B103" s="241"/>
      <c r="C103" s="252" t="s">
        <v>794</v>
      </c>
      <c r="D103" s="324"/>
      <c r="E103" s="241"/>
      <c r="F103" s="281"/>
      <c r="G103" s="28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row>
    <row r="104" spans="1:42" ht="27.75" customHeight="1">
      <c r="A104" s="241"/>
      <c r="B104" s="241"/>
      <c r="C104" s="252" t="s">
        <v>795</v>
      </c>
      <c r="D104" s="324"/>
      <c r="E104" s="241"/>
      <c r="F104" s="281"/>
      <c r="G104" s="28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row>
    <row r="105" spans="1:42" ht="27.75" customHeight="1">
      <c r="A105" s="241"/>
      <c r="B105" s="241"/>
      <c r="C105" s="252" t="s">
        <v>796</v>
      </c>
      <c r="D105" s="324"/>
      <c r="E105" s="241"/>
      <c r="F105" s="281"/>
      <c r="G105" s="28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row>
    <row r="106" spans="1:42" ht="27.75" customHeight="1">
      <c r="A106" s="241"/>
      <c r="B106" s="241"/>
      <c r="C106" s="252" t="s">
        <v>797</v>
      </c>
      <c r="D106" s="324"/>
      <c r="E106" s="241"/>
      <c r="F106" s="281"/>
      <c r="G106" s="28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row>
    <row r="107" spans="1:42" ht="27.75" customHeight="1">
      <c r="A107" s="241"/>
      <c r="B107" s="241"/>
      <c r="C107" s="252" t="s">
        <v>798</v>
      </c>
      <c r="D107" s="324"/>
      <c r="E107" s="241"/>
      <c r="F107" s="281"/>
      <c r="G107" s="28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row>
    <row r="108" spans="1:42" ht="27.75" customHeight="1">
      <c r="A108" s="241"/>
      <c r="B108" s="241"/>
      <c r="C108" s="252" t="s">
        <v>799</v>
      </c>
      <c r="D108" s="324"/>
      <c r="E108" s="241"/>
      <c r="F108" s="281"/>
      <c r="G108" s="28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row>
    <row r="109" spans="1:42" ht="27.75" customHeight="1">
      <c r="A109" s="241"/>
      <c r="B109" s="241"/>
      <c r="C109" s="252" t="s">
        <v>800</v>
      </c>
      <c r="D109" s="324"/>
      <c r="E109" s="241"/>
      <c r="F109" s="281"/>
      <c r="G109" s="28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row>
    <row r="110" spans="1:42" ht="27.75" customHeight="1">
      <c r="A110" s="241"/>
      <c r="B110" s="241"/>
      <c r="C110" s="252" t="s">
        <v>801</v>
      </c>
      <c r="D110" s="324"/>
      <c r="E110" s="241"/>
      <c r="F110" s="281"/>
      <c r="G110" s="28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row>
    <row r="111" spans="1:42" ht="27.75" customHeight="1">
      <c r="A111" s="241"/>
      <c r="B111" s="241"/>
      <c r="C111" s="252" t="s">
        <v>802</v>
      </c>
      <c r="D111" s="324"/>
      <c r="E111" s="241"/>
      <c r="F111" s="281"/>
      <c r="G111" s="28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row>
    <row r="112" spans="1:42" ht="27.75" customHeight="1">
      <c r="A112" s="241"/>
      <c r="B112" s="241"/>
      <c r="C112" s="252" t="s">
        <v>803</v>
      </c>
      <c r="D112" s="324"/>
      <c r="E112" s="241"/>
      <c r="F112" s="281"/>
      <c r="G112" s="28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row>
    <row r="113" spans="1:42" ht="27.75" customHeight="1">
      <c r="A113" s="241"/>
      <c r="B113" s="241"/>
      <c r="C113" s="252" t="s">
        <v>804</v>
      </c>
      <c r="D113" s="324"/>
      <c r="E113" s="241"/>
      <c r="F113" s="281"/>
      <c r="G113" s="28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row>
    <row r="114" spans="1:42" ht="27.75" customHeight="1">
      <c r="A114" s="241"/>
      <c r="B114" s="241"/>
      <c r="C114" s="252" t="s">
        <v>805</v>
      </c>
      <c r="D114" s="324"/>
      <c r="E114" s="241"/>
      <c r="F114" s="281"/>
      <c r="G114" s="28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row>
    <row r="115" spans="1:42" ht="27.75" customHeight="1">
      <c r="A115" s="241"/>
      <c r="B115" s="241"/>
      <c r="C115" s="252" t="s">
        <v>806</v>
      </c>
      <c r="D115" s="324"/>
      <c r="E115" s="241"/>
      <c r="F115" s="281"/>
      <c r="G115" s="28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row>
    <row r="116" spans="1:42" ht="27.75" customHeight="1">
      <c r="A116" s="241"/>
      <c r="B116" s="241"/>
      <c r="C116" s="253"/>
      <c r="D116" s="242"/>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row>
    <row r="117" spans="1:42" ht="20.25" customHeight="1">
      <c r="A117" s="241"/>
      <c r="B117" s="241"/>
      <c r="C117" s="242"/>
      <c r="D117" s="242"/>
      <c r="E117" s="242"/>
      <c r="F117" s="242"/>
      <c r="G117" s="242"/>
      <c r="H117" s="242"/>
      <c r="I117" s="242"/>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row>
    <row r="118" spans="1:42" ht="20.25" customHeight="1">
      <c r="A118" s="241"/>
      <c r="B118" s="241"/>
      <c r="C118" s="242"/>
      <c r="D118" s="242"/>
      <c r="E118" s="242"/>
      <c r="F118" s="242"/>
      <c r="G118" s="242"/>
      <c r="H118" s="242"/>
      <c r="I118" s="242"/>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row>
    <row r="119" spans="1:42" ht="20.25" customHeight="1">
      <c r="A119" s="241"/>
      <c r="B119" s="241"/>
      <c r="C119" s="242"/>
      <c r="D119" s="242"/>
      <c r="E119" s="242"/>
      <c r="F119" s="242"/>
      <c r="G119" s="242"/>
      <c r="H119" s="242"/>
      <c r="I119" s="242"/>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row>
    <row r="120" spans="1:42" ht="20.25" customHeight="1">
      <c r="A120" s="241"/>
      <c r="B120" s="241"/>
      <c r="C120" s="242"/>
      <c r="D120" s="242"/>
      <c r="E120" s="242"/>
      <c r="F120" s="242"/>
      <c r="G120" s="242"/>
      <c r="H120" s="242"/>
      <c r="I120" s="242"/>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row>
    <row r="121" spans="1:42" ht="20.25" customHeight="1">
      <c r="A121" s="241"/>
      <c r="B121" s="241"/>
      <c r="C121" s="242"/>
      <c r="D121" s="242"/>
      <c r="E121" s="242"/>
      <c r="F121" s="242"/>
      <c r="G121" s="242"/>
      <c r="H121" s="242"/>
      <c r="I121" s="242"/>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row>
    <row r="122" spans="1:42" ht="20.25" customHeight="1">
      <c r="A122" s="241"/>
      <c r="B122" s="241"/>
      <c r="C122" s="242"/>
      <c r="D122" s="242"/>
      <c r="E122" s="242"/>
      <c r="F122" s="242"/>
      <c r="G122" s="242"/>
      <c r="H122" s="242"/>
      <c r="I122" s="242"/>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row>
    <row r="123" spans="1:42" ht="20.25" customHeight="1">
      <c r="A123" s="241"/>
      <c r="B123" s="241"/>
      <c r="C123" s="242"/>
      <c r="D123" s="242"/>
      <c r="E123" s="242"/>
      <c r="F123" s="242"/>
      <c r="G123" s="242"/>
      <c r="H123" s="242"/>
      <c r="I123" s="242"/>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row>
    <row r="124" spans="1:42" ht="20.25" customHeight="1">
      <c r="A124" s="241"/>
      <c r="B124" s="241"/>
      <c r="C124" s="242"/>
      <c r="D124" s="242"/>
      <c r="E124" s="242"/>
      <c r="F124" s="242"/>
      <c r="G124" s="242"/>
      <c r="H124" s="242"/>
      <c r="I124" s="242"/>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row>
    <row r="125" spans="1:42" ht="20.25" customHeight="1">
      <c r="A125" s="241"/>
      <c r="B125" s="241"/>
      <c r="C125" s="242"/>
      <c r="D125" s="242"/>
      <c r="E125" s="242"/>
      <c r="F125" s="242"/>
      <c r="G125" s="242"/>
      <c r="H125" s="242"/>
      <c r="I125" s="242"/>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row>
    <row r="126" spans="1:42" ht="20.25" customHeight="1">
      <c r="A126" s="241"/>
      <c r="B126" s="241"/>
      <c r="C126" s="242"/>
      <c r="D126" s="242"/>
      <c r="E126" s="242"/>
      <c r="F126" s="242"/>
      <c r="G126" s="242"/>
      <c r="H126" s="242"/>
      <c r="I126" s="242"/>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row>
    <row r="127" spans="1:42" ht="20.25" customHeight="1">
      <c r="A127" s="241"/>
      <c r="B127" s="241"/>
      <c r="C127" s="242"/>
      <c r="D127" s="242"/>
      <c r="E127" s="242"/>
      <c r="F127" s="242"/>
      <c r="G127" s="242"/>
      <c r="H127" s="242"/>
      <c r="I127" s="242"/>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row>
    <row r="128" spans="1:42" ht="20.25" customHeight="1">
      <c r="A128" s="241"/>
      <c r="B128" s="241"/>
      <c r="C128" s="242"/>
      <c r="D128" s="242"/>
      <c r="E128" s="242"/>
      <c r="F128" s="242"/>
      <c r="G128" s="242"/>
      <c r="H128" s="242"/>
      <c r="I128" s="242"/>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row>
    <row r="129" spans="1:42" ht="20.25" customHeight="1">
      <c r="A129" s="241"/>
      <c r="B129" s="241"/>
      <c r="C129" s="242"/>
      <c r="D129" s="242"/>
      <c r="E129" s="242"/>
      <c r="F129" s="242"/>
      <c r="G129" s="242"/>
      <c r="H129" s="242"/>
      <c r="I129" s="242"/>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row>
    <row r="130" spans="1:42" ht="20.25" customHeight="1">
      <c r="A130" s="241"/>
      <c r="B130" s="241"/>
      <c r="C130" s="242"/>
      <c r="D130" s="242"/>
      <c r="E130" s="242"/>
      <c r="F130" s="242"/>
      <c r="G130" s="242"/>
      <c r="H130" s="242"/>
      <c r="I130" s="242"/>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row>
    <row r="131" spans="1:42" ht="20.25" customHeight="1">
      <c r="A131" s="241"/>
      <c r="B131" s="241"/>
      <c r="C131" s="242"/>
      <c r="D131" s="242"/>
      <c r="E131" s="242"/>
      <c r="F131" s="242"/>
      <c r="G131" s="242"/>
      <c r="H131" s="242"/>
      <c r="I131" s="242"/>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row>
    <row r="132" spans="1:42" ht="20.25" customHeight="1">
      <c r="A132" s="241"/>
      <c r="B132" s="241"/>
      <c r="C132" s="242"/>
      <c r="D132" s="242"/>
      <c r="E132" s="242"/>
      <c r="F132" s="242"/>
      <c r="G132" s="242"/>
      <c r="H132" s="242"/>
      <c r="I132" s="242"/>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row>
    <row r="133" spans="1:42" ht="20.25" customHeight="1">
      <c r="A133" s="241"/>
      <c r="B133" s="241"/>
      <c r="C133" s="242"/>
      <c r="D133" s="242"/>
      <c r="E133" s="242"/>
      <c r="F133" s="242"/>
      <c r="G133" s="242"/>
      <c r="H133" s="242"/>
      <c r="I133" s="242"/>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row>
    <row r="134" spans="1:42" ht="20.25" customHeight="1">
      <c r="A134" s="241"/>
      <c r="B134" s="241"/>
      <c r="C134" s="242"/>
      <c r="D134" s="242"/>
      <c r="E134" s="242"/>
      <c r="F134" s="242"/>
      <c r="G134" s="242"/>
      <c r="H134" s="242"/>
      <c r="I134" s="242"/>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row>
    <row r="135" spans="1:42" ht="20.25" customHeight="1">
      <c r="A135" s="241"/>
      <c r="B135" s="241"/>
      <c r="C135" s="242"/>
      <c r="D135" s="242"/>
      <c r="E135" s="242"/>
      <c r="F135" s="242"/>
      <c r="G135" s="242"/>
      <c r="H135" s="242"/>
      <c r="I135" s="242"/>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row>
    <row r="136" spans="1:42" ht="20.25" customHeight="1">
      <c r="A136" s="241"/>
      <c r="B136" s="241"/>
      <c r="C136" s="242"/>
      <c r="D136" s="242"/>
      <c r="E136" s="242"/>
      <c r="F136" s="242"/>
      <c r="G136" s="242"/>
      <c r="H136" s="242"/>
      <c r="I136" s="242"/>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row>
    <row r="137" spans="1:42" ht="20.25" customHeight="1">
      <c r="A137" s="241"/>
      <c r="B137" s="241"/>
      <c r="C137" s="242"/>
      <c r="D137" s="242"/>
      <c r="E137" s="242"/>
      <c r="F137" s="242"/>
      <c r="G137" s="242"/>
      <c r="H137" s="242"/>
      <c r="I137" s="242"/>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row>
    <row r="138" spans="1:42" ht="20.25" customHeight="1">
      <c r="A138" s="241"/>
      <c r="B138" s="241"/>
      <c r="C138" s="242"/>
      <c r="D138" s="242"/>
      <c r="E138" s="242"/>
      <c r="F138" s="242"/>
      <c r="G138" s="242"/>
      <c r="H138" s="242"/>
      <c r="I138" s="242"/>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row>
    <row r="139" spans="1:42" ht="20.25" customHeight="1">
      <c r="A139" s="241"/>
      <c r="B139" s="241"/>
      <c r="C139" s="242"/>
      <c r="D139" s="242"/>
      <c r="E139" s="242"/>
      <c r="F139" s="242"/>
      <c r="G139" s="242"/>
      <c r="H139" s="242"/>
      <c r="I139" s="242"/>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row>
    <row r="140" spans="1:42" ht="20.25" customHeight="1">
      <c r="A140" s="241"/>
      <c r="B140" s="241"/>
      <c r="C140" s="242"/>
      <c r="D140" s="242"/>
      <c r="E140" s="242"/>
      <c r="F140" s="242"/>
      <c r="G140" s="242"/>
      <c r="H140" s="242"/>
      <c r="I140" s="242"/>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row>
    <row r="141" spans="1:42" ht="20.25" customHeight="1">
      <c r="A141" s="241"/>
      <c r="B141" s="241"/>
      <c r="C141" s="242"/>
      <c r="D141" s="242"/>
      <c r="E141" s="242"/>
      <c r="F141" s="242"/>
      <c r="G141" s="242"/>
      <c r="H141" s="242"/>
      <c r="I141" s="242"/>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row>
    <row r="142" spans="1:42" ht="20.25" customHeight="1">
      <c r="A142" s="241"/>
      <c r="B142" s="241"/>
      <c r="C142" s="242"/>
      <c r="D142" s="242"/>
      <c r="E142" s="242"/>
      <c r="F142" s="242"/>
      <c r="G142" s="242"/>
      <c r="H142" s="242"/>
      <c r="I142" s="242"/>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row>
    <row r="143" spans="1:42" ht="20.25" customHeight="1">
      <c r="A143" s="241"/>
      <c r="B143" s="241"/>
      <c r="C143" s="242"/>
      <c r="D143" s="242"/>
      <c r="E143" s="242"/>
      <c r="F143" s="242"/>
      <c r="G143" s="242"/>
      <c r="H143" s="242"/>
      <c r="I143" s="242"/>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row>
    <row r="144" spans="1:42" ht="20.25" customHeight="1">
      <c r="A144" s="241"/>
      <c r="B144" s="241"/>
      <c r="C144" s="242"/>
      <c r="D144" s="242"/>
      <c r="E144" s="242"/>
      <c r="F144" s="242"/>
      <c r="G144" s="242"/>
      <c r="H144" s="242"/>
      <c r="I144" s="242"/>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row>
    <row r="145" spans="1:42" ht="20.25" customHeight="1">
      <c r="A145" s="241"/>
      <c r="B145" s="241"/>
      <c r="C145" s="242"/>
      <c r="D145" s="242"/>
      <c r="E145" s="242"/>
      <c r="F145" s="242"/>
      <c r="G145" s="242"/>
      <c r="H145" s="242"/>
      <c r="I145" s="242"/>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row>
    <row r="146" spans="1:42" ht="20.25" customHeight="1">
      <c r="A146" s="241"/>
      <c r="B146" s="241"/>
      <c r="C146" s="242"/>
      <c r="D146" s="242"/>
      <c r="E146" s="242"/>
      <c r="F146" s="242"/>
      <c r="G146" s="242"/>
      <c r="H146" s="242"/>
      <c r="I146" s="242"/>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row>
    <row r="147" spans="1:42" ht="20.25" customHeight="1">
      <c r="A147" s="241"/>
      <c r="B147" s="241"/>
      <c r="C147" s="242"/>
      <c r="D147" s="242"/>
      <c r="E147" s="242"/>
      <c r="F147" s="242"/>
      <c r="G147" s="242"/>
      <c r="H147" s="242"/>
      <c r="I147" s="242"/>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row>
  </sheetData>
  <sheetProtection formatCells="0" formatColumns="0"/>
  <mergeCells count="5">
    <mergeCell ref="B4:C4"/>
    <mergeCell ref="C7:D7"/>
    <mergeCell ref="F2:G2"/>
    <mergeCell ref="F3:G3"/>
    <mergeCell ref="B2:C2"/>
  </mergeCells>
  <pageMargins left="0.70866141732283472" right="0.70866141732283472" top="0.78740157480314965" bottom="0.78740157480314965" header="0.31496062992125984" footer="0.31496062992125984"/>
  <pageSetup paperSize="9" scale="49" fitToHeight="4"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31</vt:i4>
      </vt:variant>
    </vt:vector>
  </HeadingPairs>
  <TitlesOfParts>
    <vt:vector size="31" baseType="lpstr">
      <vt:lpstr>intro</vt:lpstr>
      <vt:lpstr>structure</vt:lpstr>
      <vt:lpstr>instructions</vt:lpstr>
      <vt:lpstr>Parameter_mapping</vt:lpstr>
      <vt:lpstr>Parameters_SDMX_Converter</vt:lpstr>
      <vt:lpstr>Transcoding</vt:lpstr>
      <vt:lpstr>instructions for ROAD sheets</vt:lpstr>
      <vt:lpstr>footnote instructions</vt:lpstr>
      <vt:lpstr>footnote_list</vt:lpstr>
      <vt:lpstr>Model</vt:lpstr>
      <vt:lpstr>Parameters</vt:lpstr>
      <vt:lpstr>CO2</vt:lpstr>
      <vt:lpstr>CO2_ROAD</vt:lpstr>
      <vt:lpstr>Biomass CO2</vt:lpstr>
      <vt:lpstr>CH4</vt:lpstr>
      <vt:lpstr>N2O</vt:lpstr>
      <vt:lpstr>HFC</vt:lpstr>
      <vt:lpstr>PFC</vt:lpstr>
      <vt:lpstr>SF6_NF3</vt:lpstr>
      <vt:lpstr>NOx</vt:lpstr>
      <vt:lpstr>NOx_ROAD</vt:lpstr>
      <vt:lpstr>SOx</vt:lpstr>
      <vt:lpstr>NH3</vt:lpstr>
      <vt:lpstr>NMVOC</vt:lpstr>
      <vt:lpstr>NMVOC_ROAD</vt:lpstr>
      <vt:lpstr>CO</vt:lpstr>
      <vt:lpstr>PM10</vt:lpstr>
      <vt:lpstr>PM10_ROAD</vt:lpstr>
      <vt:lpstr>PM2.5</vt:lpstr>
      <vt:lpstr>PM2.5_ROAD</vt:lpstr>
      <vt:lpstr>Check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ESTAT</dc:creator>
  <cp:lastModifiedBy>Szemesová Janka</cp:lastModifiedBy>
  <cp:lastPrinted>2015-06-01T14:59:19Z</cp:lastPrinted>
  <dcterms:created xsi:type="dcterms:W3CDTF">2014-04-25T14:25:51Z</dcterms:created>
  <dcterms:modified xsi:type="dcterms:W3CDTF">2023-09-12T14:49:44Z</dcterms:modified>
</cp:coreProperties>
</file>